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hathuranga.Sandun\Desktop\chathu\"/>
    </mc:Choice>
  </mc:AlternateContent>
  <bookViews>
    <workbookView xWindow="0" yWindow="0" windowWidth="15345" windowHeight="4635" tabRatio="403" firstSheet="3" activeTab="3"/>
  </bookViews>
  <sheets>
    <sheet name="CCL2 29 12 2014" sheetId="42" state="hidden" r:id="rId1"/>
    <sheet name="CCL2 13 11 2014" sheetId="40" state="hidden" r:id="rId2"/>
    <sheet name="CCL2 Plan" sheetId="12" state="hidden" r:id="rId3"/>
    <sheet name="1" sheetId="79" r:id="rId4"/>
    <sheet name="Sheet1" sheetId="81" r:id="rId5"/>
    <sheet name="Sheet2" sheetId="82" r:id="rId6"/>
    <sheet name="Sheet3" sheetId="83" r:id="rId7"/>
  </sheets>
  <externalReferences>
    <externalReference r:id="rId8"/>
  </externalReferences>
  <definedNames>
    <definedName name="_xlnm._FilterDatabase" localSheetId="3" hidden="1">'1'!$A$13:$H$477</definedName>
    <definedName name="_xlnm._FilterDatabase" localSheetId="1" hidden="1">'CCL2 13 11 2014'!$A$12:$I$456</definedName>
    <definedName name="_xlnm._FilterDatabase" localSheetId="0" hidden="1">'CCL2 29 12 2014'!$A$12:$I$336</definedName>
    <definedName name="_xlnm._FilterDatabase" localSheetId="2" hidden="1">'CCL2 Plan'!$A$12:$I$416</definedName>
    <definedName name="_xlnm._FilterDatabase" localSheetId="4" hidden="1">Sheet1!$A$1:$H$65</definedName>
    <definedName name="_xlnm._FilterDatabase" localSheetId="5" hidden="1">Sheet2!$A$13:$AF$50</definedName>
    <definedName name="_xlnm._FilterDatabase" localSheetId="6" hidden="1">Sheet3!$A$1:$A$23</definedName>
    <definedName name="as" localSheetId="3">#REF!</definedName>
    <definedName name="as">#REF!</definedName>
    <definedName name="asa" localSheetId="3">#REF!</definedName>
    <definedName name="asa">#REF!</definedName>
    <definedName name="awefrgrgs" localSheetId="3">#REF!</definedName>
    <definedName name="awefrgrgs">#REF!</definedName>
    <definedName name="CX" localSheetId="3">#REF!</definedName>
    <definedName name="CX">#REF!</definedName>
    <definedName name="da" localSheetId="3">#REF!</definedName>
    <definedName name="da">#REF!</definedName>
    <definedName name="dcverfvwer" localSheetId="3">#REF!</definedName>
    <definedName name="dcverfvwer">#REF!</definedName>
    <definedName name="dcvqwecvwefq" localSheetId="3">#REF!</definedName>
    <definedName name="dcvqwecvwefq">#REF!</definedName>
    <definedName name="dec" localSheetId="3">#REF!</definedName>
    <definedName name="dec">#REF!</definedName>
    <definedName name="Demand" localSheetId="3">#REF!</definedName>
    <definedName name="Demand" localSheetId="1">#REF!</definedName>
    <definedName name="Demand" localSheetId="0">#REF!</definedName>
    <definedName name="Demand">#REF!</definedName>
    <definedName name="dup" localSheetId="3">#REF!</definedName>
    <definedName name="dup">#REF!</definedName>
    <definedName name="dvqwregqreg" localSheetId="3">#REF!</definedName>
    <definedName name="dvqwregqreg">#REF!</definedName>
    <definedName name="dvrgbeyth4e5h" localSheetId="3">#REF!</definedName>
    <definedName name="dvrgbeyth4e5h">#REF!</definedName>
    <definedName name="edferwgwe" localSheetId="3">#REF!</definedName>
    <definedName name="edferwgwe">#REF!</definedName>
    <definedName name="ef13fee" localSheetId="3">#REF!</definedName>
    <definedName name="ef13fee">#REF!</definedName>
    <definedName name="efgergwygw" localSheetId="3">#REF!</definedName>
    <definedName name="efgergwygw">#REF!</definedName>
    <definedName name="February" localSheetId="3">#REF!</definedName>
    <definedName name="February">#REF!</definedName>
    <definedName name="gas" localSheetId="3">#REF!</definedName>
    <definedName name="gas">#REF!</definedName>
    <definedName name="January" localSheetId="3">#REF!</definedName>
    <definedName name="January">#REF!</definedName>
    <definedName name="jh" localSheetId="3">#REF!</definedName>
    <definedName name="jh">#REF!</definedName>
    <definedName name="jof">[1]Sheet1!$A$1:$H$65536</definedName>
    <definedName name="lygkhlkjfghjhc" localSheetId="3">#REF!</definedName>
    <definedName name="lygkhlkjfghjhc">#REF!</definedName>
    <definedName name="march" localSheetId="3">#REF!</definedName>
    <definedName name="march">#REF!</definedName>
    <definedName name="Missing" localSheetId="3">#REF!</definedName>
    <definedName name="Missing" localSheetId="1">#REF!</definedName>
    <definedName name="Missing" localSheetId="0">#REF!</definedName>
    <definedName name="Missing">#REF!</definedName>
    <definedName name="nb" localSheetId="3">#REF!</definedName>
    <definedName name="nb">#REF!</definedName>
    <definedName name="OT" localSheetId="3">#REF!</definedName>
    <definedName name="OT">#REF!</definedName>
    <definedName name="_xlnm.Print_Area" localSheetId="3">'1'!$A$1:$H$330</definedName>
    <definedName name="_xlnm.Print_Area" localSheetId="1">'CCL2 13 11 2014'!$A$1:$I$311</definedName>
    <definedName name="_xlnm.Print_Area" localSheetId="0">'CCL2 29 12 2014'!$A$1:$I$191</definedName>
    <definedName name="_xlnm.Print_Area" localSheetId="2">'CCL2 Plan'!$A$1:$I$271</definedName>
    <definedName name="_xlnm.Print_Titles" localSheetId="3">'1'!$1:$14</definedName>
    <definedName name="_xlnm.Print_Titles" localSheetId="1">'CCL2 13 11 2014'!$1:$13</definedName>
    <definedName name="_xlnm.Print_Titles" localSheetId="0">'CCL2 29 12 2014'!$1:$13</definedName>
    <definedName name="_xlnm.Print_Titles" localSheetId="2">'CCL2 Plan'!$1:$13</definedName>
    <definedName name="Revision" localSheetId="3">#REF!</definedName>
    <definedName name="Revision">#REF!</definedName>
    <definedName name="rf23rerf" localSheetId="3">#REF!</definedName>
    <definedName name="rf23rerf">#REF!</definedName>
    <definedName name="scqfrvwerg2" localSheetId="3">#REF!</definedName>
    <definedName name="scqfrvwerg2">#REF!</definedName>
    <definedName name="sd" localSheetId="3">#REF!</definedName>
    <definedName name="sd">#REF!</definedName>
    <definedName name="segergr" localSheetId="3">#REF!</definedName>
    <definedName name="segergr">#REF!</definedName>
    <definedName name="ssf" localSheetId="3">#REF!</definedName>
    <definedName name="ssf">#REF!</definedName>
    <definedName name="swcregfvwer" localSheetId="3">#REF!</definedName>
    <definedName name="swcregfvwer">#REF!</definedName>
    <definedName name="wef" localSheetId="3">#REF!</definedName>
    <definedName name="wef">#REF!</definedName>
    <definedName name="wsdfqewgwe" localSheetId="3">#REF!</definedName>
    <definedName name="wsdfqewgwe">#REF!</definedName>
    <definedName name="ytrytrhge" localSheetId="3">#REF!</definedName>
    <definedName name="ytrytrhge">#REF!</definedName>
    <definedName name="zxsxs" localSheetId="3">#REF!</definedName>
    <definedName name="zxsxs">#REF!</definedName>
  </definedNames>
  <calcPr calcId="152511"/>
</workbook>
</file>

<file path=xl/calcChain.xml><?xml version="1.0" encoding="utf-8"?>
<calcChain xmlns="http://schemas.openxmlformats.org/spreadsheetml/2006/main">
  <c r="AE9" i="79" l="1"/>
  <c r="AF9" i="79"/>
  <c r="L376" i="79"/>
  <c r="M376" i="79"/>
  <c r="Q376" i="79"/>
  <c r="R376" i="79"/>
  <c r="V376" i="79"/>
  <c r="X378" i="79"/>
  <c r="X399" i="79" s="1"/>
  <c r="L380" i="79"/>
  <c r="M380" i="79"/>
  <c r="Q380" i="79"/>
  <c r="R380" i="79"/>
  <c r="V380" i="79"/>
  <c r="AA380" i="79"/>
  <c r="AB380" i="79"/>
  <c r="L384" i="79"/>
  <c r="M384" i="79"/>
  <c r="Q384" i="79"/>
  <c r="R384" i="79"/>
  <c r="V384" i="79"/>
  <c r="AA384" i="79"/>
  <c r="AB384" i="79"/>
  <c r="L386" i="79"/>
  <c r="M386" i="79"/>
  <c r="L389" i="79"/>
  <c r="M389" i="79"/>
  <c r="Q389" i="79"/>
  <c r="R389" i="79"/>
  <c r="R411" i="79" s="1"/>
  <c r="V389" i="79"/>
  <c r="AA389" i="79"/>
  <c r="L391" i="79"/>
  <c r="M391" i="79"/>
  <c r="AA391" i="79"/>
  <c r="AA412" i="79" s="1"/>
  <c r="AB391" i="79"/>
  <c r="AB412" i="79" s="1"/>
  <c r="L405" i="79"/>
  <c r="M405" i="79"/>
  <c r="Q405" i="79"/>
  <c r="R405" i="79"/>
  <c r="V405" i="79"/>
  <c r="N407" i="79"/>
  <c r="I415" i="79"/>
  <c r="J415" i="79"/>
  <c r="K415" i="79"/>
  <c r="L415" i="79"/>
  <c r="M415" i="79"/>
  <c r="N415" i="79"/>
  <c r="O415" i="79"/>
  <c r="P415" i="79"/>
  <c r="Q415" i="79"/>
  <c r="R415" i="79"/>
  <c r="S415" i="79"/>
  <c r="T415" i="79"/>
  <c r="U415" i="79"/>
  <c r="V415" i="79"/>
  <c r="W415" i="79"/>
  <c r="X415" i="79"/>
  <c r="Y415" i="79"/>
  <c r="Z415" i="79"/>
  <c r="AA415" i="79"/>
  <c r="AB415" i="79"/>
  <c r="AC415" i="79"/>
  <c r="AD415" i="79"/>
  <c r="AE415" i="79"/>
  <c r="AF415" i="79"/>
  <c r="I416" i="79"/>
  <c r="J416" i="79"/>
  <c r="K416" i="79"/>
  <c r="L416" i="79"/>
  <c r="M416" i="79"/>
  <c r="N416" i="79"/>
  <c r="O416" i="79"/>
  <c r="P416" i="79"/>
  <c r="Q416" i="79"/>
  <c r="R416" i="79"/>
  <c r="S416" i="79"/>
  <c r="T416" i="79"/>
  <c r="U416" i="79"/>
  <c r="V416" i="79"/>
  <c r="W416" i="79"/>
  <c r="X416" i="79"/>
  <c r="Y416" i="79"/>
  <c r="Z416" i="79"/>
  <c r="AA416" i="79"/>
  <c r="AB416" i="79"/>
  <c r="AC416" i="79"/>
  <c r="AD416" i="79"/>
  <c r="AE416" i="79"/>
  <c r="AF416" i="79"/>
  <c r="I417" i="79"/>
  <c r="J417" i="79"/>
  <c r="K417" i="79"/>
  <c r="L417" i="79"/>
  <c r="M417" i="79"/>
  <c r="N417" i="79"/>
  <c r="O417" i="79"/>
  <c r="P417" i="79"/>
  <c r="Q417" i="79"/>
  <c r="R417" i="79"/>
  <c r="S417" i="79"/>
  <c r="T417" i="79"/>
  <c r="U417" i="79"/>
  <c r="V417" i="79"/>
  <c r="W417" i="79"/>
  <c r="X417" i="79"/>
  <c r="Y417" i="79"/>
  <c r="Z417" i="79"/>
  <c r="AA417" i="79"/>
  <c r="AB417" i="79"/>
  <c r="AC417" i="79"/>
  <c r="AD417" i="79"/>
  <c r="AE417" i="79"/>
  <c r="AF417" i="79"/>
  <c r="AA418" i="79"/>
  <c r="AB418" i="79"/>
  <c r="AC418" i="79"/>
  <c r="AD418" i="79"/>
  <c r="AE418" i="79"/>
  <c r="AF418" i="79"/>
  <c r="I419" i="79"/>
  <c r="J419" i="79"/>
  <c r="K419" i="79"/>
  <c r="L419" i="79"/>
  <c r="M419" i="79"/>
  <c r="N419" i="79"/>
  <c r="O419" i="79"/>
  <c r="P419" i="79"/>
  <c r="Q419" i="79"/>
  <c r="Q377" i="79" s="1"/>
  <c r="R419" i="79"/>
  <c r="R377" i="79" s="1"/>
  <c r="S419" i="79"/>
  <c r="T419" i="79"/>
  <c r="U419" i="79"/>
  <c r="V419" i="79"/>
  <c r="W419" i="79"/>
  <c r="X419" i="79"/>
  <c r="Y419" i="79"/>
  <c r="Z419" i="79"/>
  <c r="AA419" i="79"/>
  <c r="AB419" i="79"/>
  <c r="AC419" i="79"/>
  <c r="AD419" i="79"/>
  <c r="AE419" i="79"/>
  <c r="AF419" i="79"/>
  <c r="I420" i="79"/>
  <c r="J420" i="79"/>
  <c r="K420" i="79"/>
  <c r="L420" i="79"/>
  <c r="M420" i="79"/>
  <c r="N420" i="79"/>
  <c r="O420" i="79"/>
  <c r="P420" i="79"/>
  <c r="Q420" i="79"/>
  <c r="R420" i="79"/>
  <c r="S420" i="79"/>
  <c r="T420" i="79"/>
  <c r="U420" i="79"/>
  <c r="V420" i="79"/>
  <c r="W420" i="79"/>
  <c r="X420" i="79"/>
  <c r="Y420" i="79"/>
  <c r="Z420" i="79"/>
  <c r="AA420" i="79"/>
  <c r="AB420" i="79"/>
  <c r="AC420" i="79"/>
  <c r="AD420" i="79"/>
  <c r="AE420" i="79"/>
  <c r="AF420" i="79"/>
  <c r="I421" i="79"/>
  <c r="J421" i="79"/>
  <c r="K421" i="79"/>
  <c r="L421" i="79"/>
  <c r="M421" i="79"/>
  <c r="N421" i="79"/>
  <c r="O421" i="79"/>
  <c r="P421" i="79"/>
  <c r="Q421" i="79"/>
  <c r="R421" i="79"/>
  <c r="S421" i="79"/>
  <c r="T421" i="79"/>
  <c r="U421" i="79"/>
  <c r="V421" i="79"/>
  <c r="W421" i="79"/>
  <c r="X421" i="79"/>
  <c r="Y421" i="79"/>
  <c r="Z421" i="79"/>
  <c r="AA421" i="79"/>
  <c r="AB421" i="79"/>
  <c r="AC421" i="79"/>
  <c r="AD421" i="79"/>
  <c r="AE421" i="79"/>
  <c r="AF421" i="79"/>
  <c r="I423" i="79"/>
  <c r="J423" i="79"/>
  <c r="K423" i="79"/>
  <c r="L423" i="79"/>
  <c r="M423" i="79"/>
  <c r="M381" i="79" s="1"/>
  <c r="M402" i="79" s="1"/>
  <c r="N423" i="79"/>
  <c r="O423" i="79"/>
  <c r="P423" i="79"/>
  <c r="Q423" i="79"/>
  <c r="R423" i="79"/>
  <c r="S423" i="79"/>
  <c r="T423" i="79"/>
  <c r="U423" i="79"/>
  <c r="U381" i="79" s="1"/>
  <c r="U402" i="79" s="1"/>
  <c r="V423" i="79"/>
  <c r="W423" i="79"/>
  <c r="X423" i="79"/>
  <c r="Y423" i="79"/>
  <c r="Z423" i="79"/>
  <c r="AA423" i="79"/>
  <c r="AB423" i="79"/>
  <c r="AC423" i="79"/>
  <c r="AD423" i="79"/>
  <c r="AE423" i="79"/>
  <c r="AF423" i="79"/>
  <c r="I424" i="79"/>
  <c r="J424" i="79"/>
  <c r="K424" i="79"/>
  <c r="L424" i="79"/>
  <c r="M424" i="79"/>
  <c r="N424" i="79"/>
  <c r="O424" i="79"/>
  <c r="P424" i="79"/>
  <c r="Q424" i="79"/>
  <c r="R424" i="79"/>
  <c r="S424" i="79"/>
  <c r="T424" i="79"/>
  <c r="T382" i="79" s="1"/>
  <c r="T403" i="79" s="1"/>
  <c r="U424" i="79"/>
  <c r="V424" i="79"/>
  <c r="V382" i="79" s="1"/>
  <c r="W424" i="79"/>
  <c r="X424" i="79"/>
  <c r="Y424" i="79"/>
  <c r="Z424" i="79"/>
  <c r="AA424" i="79"/>
  <c r="AB424" i="79"/>
  <c r="AB382" i="79" s="1"/>
  <c r="AB403" i="79" s="1"/>
  <c r="AC424" i="79"/>
  <c r="AD424" i="79"/>
  <c r="AE424" i="79"/>
  <c r="AF424" i="79"/>
  <c r="I425" i="79"/>
  <c r="J425" i="79"/>
  <c r="K425" i="79"/>
  <c r="L425" i="79"/>
  <c r="M425" i="79"/>
  <c r="N425" i="79"/>
  <c r="O425" i="79"/>
  <c r="P425" i="79"/>
  <c r="Q425" i="79"/>
  <c r="R425" i="79"/>
  <c r="S425" i="79"/>
  <c r="T425" i="79"/>
  <c r="U425" i="79"/>
  <c r="V425" i="79"/>
  <c r="W425" i="79"/>
  <c r="X425" i="79"/>
  <c r="Y425" i="79"/>
  <c r="Z425" i="79"/>
  <c r="AA425" i="79"/>
  <c r="AA383" i="79" s="1"/>
  <c r="AB425" i="79"/>
  <c r="AC425" i="79"/>
  <c r="AD425" i="79"/>
  <c r="AE425" i="79"/>
  <c r="AF425" i="79"/>
  <c r="I427" i="79"/>
  <c r="J427" i="79"/>
  <c r="K427" i="79"/>
  <c r="L427" i="79"/>
  <c r="M427" i="79"/>
  <c r="N427" i="79"/>
  <c r="O427" i="79"/>
  <c r="P427" i="79"/>
  <c r="Q427" i="79"/>
  <c r="Q385" i="79" s="1"/>
  <c r="R427" i="79"/>
  <c r="S427" i="79"/>
  <c r="T427" i="79"/>
  <c r="U427" i="79"/>
  <c r="V427" i="79"/>
  <c r="W427" i="79"/>
  <c r="X427" i="79"/>
  <c r="Y427" i="79"/>
  <c r="Z427" i="79"/>
  <c r="AA427" i="79"/>
  <c r="AB427" i="79"/>
  <c r="AC427" i="79"/>
  <c r="AD427" i="79"/>
  <c r="AE427" i="79"/>
  <c r="AF427" i="79"/>
  <c r="O428" i="79"/>
  <c r="P428" i="79"/>
  <c r="P386" i="79" s="1"/>
  <c r="Q428" i="79"/>
  <c r="R428" i="79"/>
  <c r="S428" i="79"/>
  <c r="T428" i="79"/>
  <c r="U428" i="79"/>
  <c r="V428" i="79"/>
  <c r="W428" i="79"/>
  <c r="X428" i="79"/>
  <c r="Y428" i="79"/>
  <c r="Z428" i="79"/>
  <c r="Z47" i="79" s="1"/>
  <c r="AA428" i="79"/>
  <c r="AB428" i="79"/>
  <c r="AC428" i="79"/>
  <c r="AD428" i="79"/>
  <c r="AE428" i="79"/>
  <c r="AF428" i="79"/>
  <c r="I429" i="79"/>
  <c r="J429" i="79"/>
  <c r="K429" i="79"/>
  <c r="L429" i="79"/>
  <c r="M429" i="79"/>
  <c r="N429" i="79"/>
  <c r="O429" i="79"/>
  <c r="P429" i="79"/>
  <c r="Q429" i="79"/>
  <c r="R429" i="79"/>
  <c r="S429" i="79"/>
  <c r="T429" i="79"/>
  <c r="U429" i="79"/>
  <c r="V429" i="79"/>
  <c r="W429" i="79"/>
  <c r="X429" i="79"/>
  <c r="Y429" i="79"/>
  <c r="Z429" i="79"/>
  <c r="AA429" i="79"/>
  <c r="AB429" i="79"/>
  <c r="AC429" i="79"/>
  <c r="AD429" i="79"/>
  <c r="AE429" i="79"/>
  <c r="AF429" i="79"/>
  <c r="I430" i="79"/>
  <c r="J430" i="79"/>
  <c r="K430" i="79"/>
  <c r="L430" i="79"/>
  <c r="M430" i="79"/>
  <c r="N430" i="79"/>
  <c r="O430" i="79"/>
  <c r="P430" i="79"/>
  <c r="Q430" i="79"/>
  <c r="R430" i="79"/>
  <c r="S430" i="79"/>
  <c r="T430" i="79"/>
  <c r="U430" i="79"/>
  <c r="V430" i="79"/>
  <c r="V388" i="79" s="1"/>
  <c r="W430" i="79"/>
  <c r="X430" i="79"/>
  <c r="Y430" i="79"/>
  <c r="Z430" i="79"/>
  <c r="AA430" i="79"/>
  <c r="AB430" i="79"/>
  <c r="AC430" i="79"/>
  <c r="AD430" i="79"/>
  <c r="AD388" i="79" s="1"/>
  <c r="AD409" i="79" s="1"/>
  <c r="AE430" i="79"/>
  <c r="AF430" i="79"/>
  <c r="I431" i="79"/>
  <c r="J431" i="79"/>
  <c r="K431" i="79"/>
  <c r="L431" i="79"/>
  <c r="M431" i="79"/>
  <c r="N431" i="79"/>
  <c r="O431" i="79"/>
  <c r="P431" i="79"/>
  <c r="Q431" i="79"/>
  <c r="R431" i="79"/>
  <c r="S431" i="79"/>
  <c r="T431" i="79"/>
  <c r="U431" i="79"/>
  <c r="V431" i="79"/>
  <c r="W431" i="79"/>
  <c r="X431" i="79"/>
  <c r="Y431" i="79"/>
  <c r="Z431" i="79"/>
  <c r="AA431" i="79"/>
  <c r="AB431" i="79"/>
  <c r="AB390" i="79" s="1"/>
  <c r="AC431" i="79"/>
  <c r="AD431" i="79"/>
  <c r="AE431" i="79"/>
  <c r="AF431" i="79"/>
  <c r="AB432" i="79"/>
  <c r="AC432" i="79"/>
  <c r="AC389" i="79" s="1"/>
  <c r="AC411" i="79" s="1"/>
  <c r="AD432" i="79"/>
  <c r="AE432" i="79"/>
  <c r="AF432" i="79"/>
  <c r="O433" i="79"/>
  <c r="P433" i="79"/>
  <c r="Q433" i="79"/>
  <c r="R433" i="79"/>
  <c r="S433" i="79"/>
  <c r="S391" i="79" s="1"/>
  <c r="S412" i="79" s="1"/>
  <c r="T433" i="79"/>
  <c r="U433" i="79"/>
  <c r="V433" i="79"/>
  <c r="W433" i="79"/>
  <c r="X433" i="79"/>
  <c r="Y433" i="79"/>
  <c r="Z433" i="79"/>
  <c r="I436" i="79"/>
  <c r="J436" i="79"/>
  <c r="K436" i="79"/>
  <c r="L436" i="79"/>
  <c r="M436" i="79"/>
  <c r="N436" i="79"/>
  <c r="O436" i="79"/>
  <c r="P436" i="79"/>
  <c r="Q436" i="79"/>
  <c r="R436" i="79"/>
  <c r="S436" i="79"/>
  <c r="T436" i="79"/>
  <c r="U436" i="79"/>
  <c r="V436" i="79"/>
  <c r="W436" i="79"/>
  <c r="X436" i="79"/>
  <c r="Y436" i="79"/>
  <c r="Z436" i="79"/>
  <c r="AA436" i="79"/>
  <c r="AB436" i="79"/>
  <c r="AC436" i="79"/>
  <c r="AD436" i="79"/>
  <c r="AE436" i="79"/>
  <c r="AF436" i="79"/>
  <c r="I437" i="79"/>
  <c r="J437" i="79"/>
  <c r="K437" i="79"/>
  <c r="L437" i="79"/>
  <c r="M437" i="79"/>
  <c r="N437" i="79"/>
  <c r="O437" i="79"/>
  <c r="P437" i="79"/>
  <c r="Q437" i="79"/>
  <c r="R437" i="79"/>
  <c r="S437" i="79"/>
  <c r="T437" i="79"/>
  <c r="U437" i="79"/>
  <c r="V437" i="79"/>
  <c r="W437" i="79"/>
  <c r="X437" i="79"/>
  <c r="Y437" i="79"/>
  <c r="Z437" i="79"/>
  <c r="AA437" i="79"/>
  <c r="AB437" i="79"/>
  <c r="AC437" i="79"/>
  <c r="AD437" i="79"/>
  <c r="AE437" i="79"/>
  <c r="AF437" i="79"/>
  <c r="I438" i="79"/>
  <c r="J438" i="79"/>
  <c r="K438" i="79"/>
  <c r="L438" i="79"/>
  <c r="M438" i="79"/>
  <c r="N438" i="79"/>
  <c r="O438" i="79"/>
  <c r="P438" i="79"/>
  <c r="Q438" i="79"/>
  <c r="R438" i="79"/>
  <c r="S438" i="79"/>
  <c r="T438" i="79"/>
  <c r="U438" i="79"/>
  <c r="V438" i="79"/>
  <c r="W438" i="79"/>
  <c r="X438" i="79"/>
  <c r="Y438" i="79"/>
  <c r="Z438" i="79"/>
  <c r="AA438" i="79"/>
  <c r="AB438" i="79"/>
  <c r="AC438" i="79"/>
  <c r="AD438" i="79"/>
  <c r="AE438" i="79"/>
  <c r="AF438" i="79"/>
  <c r="I439" i="79"/>
  <c r="J439" i="79"/>
  <c r="K439" i="79"/>
  <c r="L439" i="79"/>
  <c r="M439" i="79"/>
  <c r="N439" i="79"/>
  <c r="O439" i="79"/>
  <c r="P439" i="79"/>
  <c r="Q439" i="79"/>
  <c r="R439" i="79"/>
  <c r="S439" i="79"/>
  <c r="T439" i="79"/>
  <c r="U439" i="79"/>
  <c r="V439" i="79"/>
  <c r="W439" i="79"/>
  <c r="X439" i="79"/>
  <c r="Y439" i="79"/>
  <c r="Z439" i="79"/>
  <c r="AA439" i="79"/>
  <c r="AB439" i="79"/>
  <c r="AC439" i="79"/>
  <c r="AD439" i="79"/>
  <c r="AE439" i="79"/>
  <c r="AF439" i="79"/>
  <c r="I440" i="79"/>
  <c r="J440" i="79"/>
  <c r="K440" i="79"/>
  <c r="L440" i="79"/>
  <c r="M440" i="79"/>
  <c r="N440" i="79"/>
  <c r="O440" i="79"/>
  <c r="P440" i="79"/>
  <c r="Q440" i="79"/>
  <c r="R440" i="79"/>
  <c r="S440" i="79"/>
  <c r="T440" i="79"/>
  <c r="U440" i="79"/>
  <c r="V440" i="79"/>
  <c r="W440" i="79"/>
  <c r="X440" i="79"/>
  <c r="Y440" i="79"/>
  <c r="Z440" i="79"/>
  <c r="AA440" i="79"/>
  <c r="AB440" i="79"/>
  <c r="AC440" i="79"/>
  <c r="AD440" i="79"/>
  <c r="AE440" i="79"/>
  <c r="AF440" i="79"/>
  <c r="I441" i="79"/>
  <c r="J441" i="79"/>
  <c r="K441" i="79"/>
  <c r="L441" i="79"/>
  <c r="M441" i="79"/>
  <c r="N441" i="79"/>
  <c r="O441" i="79"/>
  <c r="P441" i="79"/>
  <c r="Q441" i="79"/>
  <c r="R441" i="79"/>
  <c r="S441" i="79"/>
  <c r="T441" i="79"/>
  <c r="U441" i="79"/>
  <c r="V441" i="79"/>
  <c r="W441" i="79"/>
  <c r="X441" i="79"/>
  <c r="Y441" i="79"/>
  <c r="Z441" i="79"/>
  <c r="AA441" i="79"/>
  <c r="AB441" i="79"/>
  <c r="AC441" i="79"/>
  <c r="AD441" i="79"/>
  <c r="AE441" i="79"/>
  <c r="AF441" i="79"/>
  <c r="I442" i="79"/>
  <c r="J442" i="79"/>
  <c r="K442" i="79"/>
  <c r="L442" i="79"/>
  <c r="M442" i="79"/>
  <c r="N442" i="79"/>
  <c r="O442" i="79"/>
  <c r="P442" i="79"/>
  <c r="Q442" i="79"/>
  <c r="R442" i="79"/>
  <c r="S442" i="79"/>
  <c r="T442" i="79"/>
  <c r="U442" i="79"/>
  <c r="V442" i="79"/>
  <c r="W442" i="79"/>
  <c r="X442" i="79"/>
  <c r="Y442" i="79"/>
  <c r="Z442" i="79"/>
  <c r="AA442" i="79"/>
  <c r="AB442" i="79"/>
  <c r="AC442" i="79"/>
  <c r="AD442" i="79"/>
  <c r="AE442" i="79"/>
  <c r="AF442" i="79"/>
  <c r="I443" i="79"/>
  <c r="J443" i="79"/>
  <c r="K443" i="79"/>
  <c r="L443" i="79"/>
  <c r="M443" i="79"/>
  <c r="N443" i="79"/>
  <c r="O443" i="79"/>
  <c r="P443" i="79"/>
  <c r="Q443" i="79"/>
  <c r="R443" i="79"/>
  <c r="S443" i="79"/>
  <c r="T443" i="79"/>
  <c r="U443" i="79"/>
  <c r="V443" i="79"/>
  <c r="V203" i="79" s="1"/>
  <c r="W443" i="79"/>
  <c r="X443" i="79"/>
  <c r="Y443" i="79"/>
  <c r="Z443" i="79"/>
  <c r="AA443" i="79"/>
  <c r="AA209" i="79" s="1"/>
  <c r="AB443" i="79"/>
  <c r="AB209" i="79" s="1"/>
  <c r="AC443" i="79"/>
  <c r="AD443" i="79"/>
  <c r="AE443" i="79"/>
  <c r="AF443" i="79"/>
  <c r="I444" i="79"/>
  <c r="J444" i="79"/>
  <c r="K444" i="79"/>
  <c r="L444" i="79"/>
  <c r="M444" i="79"/>
  <c r="N444" i="79"/>
  <c r="O444" i="79"/>
  <c r="P444" i="79"/>
  <c r="Q444" i="79"/>
  <c r="R444" i="79"/>
  <c r="S444" i="79"/>
  <c r="T444" i="79"/>
  <c r="U444" i="79"/>
  <c r="V444" i="79"/>
  <c r="W444" i="79"/>
  <c r="X444" i="79"/>
  <c r="Y444" i="79"/>
  <c r="Z444" i="79"/>
  <c r="AA444" i="79"/>
  <c r="AB444" i="79"/>
  <c r="AC444" i="79"/>
  <c r="AD444" i="79"/>
  <c r="AE444" i="79"/>
  <c r="AF444" i="79"/>
  <c r="I445" i="79"/>
  <c r="J445" i="79"/>
  <c r="K445" i="79"/>
  <c r="L445" i="79"/>
  <c r="M445" i="79"/>
  <c r="N445" i="79"/>
  <c r="O445" i="79"/>
  <c r="P445" i="79"/>
  <c r="Q445" i="79"/>
  <c r="R445" i="79"/>
  <c r="S445" i="79"/>
  <c r="T445" i="79"/>
  <c r="U445" i="79"/>
  <c r="V445" i="79"/>
  <c r="V135" i="79" s="1"/>
  <c r="W445" i="79"/>
  <c r="X445" i="79"/>
  <c r="Y445" i="79"/>
  <c r="Z445" i="79"/>
  <c r="AA445" i="79"/>
  <c r="AB445" i="79"/>
  <c r="AC445" i="79"/>
  <c r="AD445" i="79"/>
  <c r="AE445" i="79"/>
  <c r="AF445" i="79"/>
  <c r="I446" i="79"/>
  <c r="J446" i="79"/>
  <c r="K446" i="79"/>
  <c r="L446" i="79"/>
  <c r="M446" i="79"/>
  <c r="N446" i="79"/>
  <c r="O446" i="79"/>
  <c r="P446" i="79"/>
  <c r="Q446" i="79"/>
  <c r="R446" i="79"/>
  <c r="S446" i="79"/>
  <c r="T446" i="79"/>
  <c r="U446" i="79"/>
  <c r="V446" i="79"/>
  <c r="W446" i="79"/>
  <c r="X446" i="79"/>
  <c r="Y446" i="79"/>
  <c r="Z446" i="79"/>
  <c r="AA446" i="79"/>
  <c r="AB446" i="79"/>
  <c r="AC446" i="79"/>
  <c r="AD446" i="79"/>
  <c r="AE446" i="79"/>
  <c r="AF446" i="79"/>
  <c r="X447" i="79"/>
  <c r="Y447" i="79"/>
  <c r="Z447" i="79"/>
  <c r="AA447" i="79"/>
  <c r="AB447" i="79"/>
  <c r="AC447" i="79"/>
  <c r="AD447" i="79"/>
  <c r="AE447" i="79"/>
  <c r="AF447" i="79"/>
  <c r="AF405" i="79" s="1"/>
  <c r="I448" i="79"/>
  <c r="J448" i="79"/>
  <c r="K448" i="79"/>
  <c r="L448" i="79"/>
  <c r="M448" i="79"/>
  <c r="N448" i="79"/>
  <c r="O448" i="79"/>
  <c r="P448" i="79"/>
  <c r="Q448" i="79"/>
  <c r="R448" i="79"/>
  <c r="S448" i="79"/>
  <c r="T448" i="79"/>
  <c r="U448" i="79"/>
  <c r="V448" i="79"/>
  <c r="W448" i="79"/>
  <c r="X448" i="79"/>
  <c r="Y448" i="79"/>
  <c r="Z448" i="79"/>
  <c r="AA448" i="79"/>
  <c r="AB448" i="79"/>
  <c r="AC448" i="79"/>
  <c r="AD448" i="79"/>
  <c r="AE448" i="79"/>
  <c r="AF448" i="79"/>
  <c r="I449" i="79"/>
  <c r="I407" i="79" s="1"/>
  <c r="J449" i="79"/>
  <c r="K449" i="79"/>
  <c r="L449" i="79"/>
  <c r="L407" i="79" s="1"/>
  <c r="M449" i="79"/>
  <c r="M407" i="79" s="1"/>
  <c r="N449" i="79"/>
  <c r="O449" i="79"/>
  <c r="P449" i="79"/>
  <c r="Q449" i="79"/>
  <c r="R449" i="79"/>
  <c r="S449" i="79"/>
  <c r="T449" i="79"/>
  <c r="U449" i="79"/>
  <c r="V449" i="79"/>
  <c r="W449" i="79"/>
  <c r="X449" i="79"/>
  <c r="Y449" i="79"/>
  <c r="Z449" i="79"/>
  <c r="AA449" i="79"/>
  <c r="AB449" i="79"/>
  <c r="AC449" i="79"/>
  <c r="AD449" i="79"/>
  <c r="AE449" i="79"/>
  <c r="AF449" i="79"/>
  <c r="I450" i="79"/>
  <c r="J450" i="79"/>
  <c r="K450" i="79"/>
  <c r="L450" i="79"/>
  <c r="M450" i="79"/>
  <c r="N450" i="79"/>
  <c r="O450" i="79"/>
  <c r="P450" i="79"/>
  <c r="Q450" i="79"/>
  <c r="R450" i="79"/>
  <c r="S450" i="79"/>
  <c r="T450" i="79"/>
  <c r="U450" i="79"/>
  <c r="V450" i="79"/>
  <c r="W450" i="79"/>
  <c r="X450" i="79"/>
  <c r="Y450" i="79"/>
  <c r="Z450" i="79"/>
  <c r="AA450" i="79"/>
  <c r="AB450" i="79"/>
  <c r="AC450" i="79"/>
  <c r="AD450" i="79"/>
  <c r="AE450" i="79"/>
  <c r="AF450" i="79"/>
  <c r="I451" i="79"/>
  <c r="J451" i="79"/>
  <c r="K451" i="79"/>
  <c r="L451" i="79"/>
  <c r="M451" i="79"/>
  <c r="N451" i="79"/>
  <c r="O451" i="79"/>
  <c r="P451" i="79"/>
  <c r="Q451" i="79"/>
  <c r="R451" i="79"/>
  <c r="S451" i="79"/>
  <c r="T451" i="79"/>
  <c r="U451" i="79"/>
  <c r="V451" i="79"/>
  <c r="W451" i="79"/>
  <c r="X451" i="79"/>
  <c r="Y451" i="79"/>
  <c r="Z451" i="79"/>
  <c r="AA451" i="79"/>
  <c r="AB451" i="79"/>
  <c r="AC451" i="79"/>
  <c r="AD451" i="79"/>
  <c r="AE451" i="79"/>
  <c r="AF451" i="79"/>
  <c r="I452" i="79"/>
  <c r="J452" i="79"/>
  <c r="K452" i="79"/>
  <c r="L452" i="79"/>
  <c r="M452" i="79"/>
  <c r="N452" i="79"/>
  <c r="O452" i="79"/>
  <c r="P452" i="79"/>
  <c r="Q452" i="79"/>
  <c r="R452" i="79"/>
  <c r="S452" i="79"/>
  <c r="T452" i="79"/>
  <c r="U452" i="79"/>
  <c r="V452" i="79"/>
  <c r="W452" i="79"/>
  <c r="X452" i="79"/>
  <c r="Y452" i="79"/>
  <c r="Z452" i="79"/>
  <c r="AA452" i="79"/>
  <c r="AB452" i="79"/>
  <c r="AC452" i="79"/>
  <c r="AD452" i="79"/>
  <c r="AE452" i="79"/>
  <c r="AF452" i="79"/>
  <c r="I453" i="79"/>
  <c r="J453" i="79"/>
  <c r="K453" i="79"/>
  <c r="L453" i="79"/>
  <c r="L411" i="79" s="1"/>
  <c r="M453" i="79"/>
  <c r="N453" i="79"/>
  <c r="O453" i="79"/>
  <c r="P453" i="79"/>
  <c r="Q453" i="79"/>
  <c r="Q411" i="79" s="1"/>
  <c r="R453" i="79"/>
  <c r="S453" i="79"/>
  <c r="T453" i="79"/>
  <c r="U453" i="79"/>
  <c r="V453" i="79"/>
  <c r="V411" i="79" s="1"/>
  <c r="W453" i="79"/>
  <c r="X453" i="79"/>
  <c r="Y453" i="79"/>
  <c r="Z453" i="79"/>
  <c r="AA453" i="79"/>
  <c r="AA411" i="79" s="1"/>
  <c r="AB453" i="79"/>
  <c r="AC453" i="79"/>
  <c r="AD453" i="79"/>
  <c r="AE453" i="79"/>
  <c r="AF453" i="79"/>
  <c r="I454" i="79"/>
  <c r="J454" i="79"/>
  <c r="K454" i="79"/>
  <c r="L454" i="79"/>
  <c r="M454" i="79"/>
  <c r="M412" i="79" s="1"/>
  <c r="N454" i="79"/>
  <c r="O454" i="79"/>
  <c r="P454" i="79"/>
  <c r="Q454" i="79"/>
  <c r="R454" i="79"/>
  <c r="S454" i="79"/>
  <c r="T454" i="79"/>
  <c r="U454" i="79"/>
  <c r="V454" i="79"/>
  <c r="W454" i="79"/>
  <c r="X454" i="79"/>
  <c r="Y454" i="79"/>
  <c r="Z454" i="79"/>
  <c r="I457" i="79"/>
  <c r="J457" i="79"/>
  <c r="K457" i="79"/>
  <c r="N457" i="79"/>
  <c r="O457" i="79"/>
  <c r="P457" i="79"/>
  <c r="S457" i="79"/>
  <c r="T457" i="79"/>
  <c r="U457" i="79"/>
  <c r="W457" i="79"/>
  <c r="X457" i="79"/>
  <c r="Y457" i="79"/>
  <c r="Z457" i="79"/>
  <c r="AC457" i="79"/>
  <c r="AD457" i="79"/>
  <c r="AE457" i="79"/>
  <c r="AF457" i="79"/>
  <c r="I458" i="79"/>
  <c r="J458" i="79"/>
  <c r="K458" i="79"/>
  <c r="N458" i="79"/>
  <c r="O458" i="79"/>
  <c r="P458" i="79"/>
  <c r="S458" i="79"/>
  <c r="T458" i="79"/>
  <c r="U458" i="79"/>
  <c r="W458" i="79"/>
  <c r="X458" i="79"/>
  <c r="Y458" i="79"/>
  <c r="Z458" i="79"/>
  <c r="AC458" i="79"/>
  <c r="AD458" i="79"/>
  <c r="AE458" i="79"/>
  <c r="AF458" i="79"/>
  <c r="I459" i="79"/>
  <c r="J459" i="79"/>
  <c r="K459" i="79"/>
  <c r="N459" i="79"/>
  <c r="N374" i="79" s="1"/>
  <c r="O459" i="79"/>
  <c r="P459" i="79"/>
  <c r="S459" i="79"/>
  <c r="T459" i="79"/>
  <c r="U459" i="79"/>
  <c r="W459" i="79"/>
  <c r="X459" i="79"/>
  <c r="Y459" i="79"/>
  <c r="Z459" i="79"/>
  <c r="AC459" i="79"/>
  <c r="AD459" i="79"/>
  <c r="AE459" i="79"/>
  <c r="AF459" i="79"/>
  <c r="I460" i="79"/>
  <c r="J460" i="79"/>
  <c r="K460" i="79"/>
  <c r="N460" i="79"/>
  <c r="O460" i="79"/>
  <c r="P460" i="79"/>
  <c r="S460" i="79"/>
  <c r="T460" i="79"/>
  <c r="U460" i="79"/>
  <c r="W460" i="79"/>
  <c r="X460" i="79"/>
  <c r="Y460" i="79"/>
  <c r="Z460" i="79"/>
  <c r="AC460" i="79"/>
  <c r="AD460" i="79"/>
  <c r="AE460" i="79"/>
  <c r="AF460" i="79"/>
  <c r="I461" i="79"/>
  <c r="I376" i="79" s="1"/>
  <c r="J461" i="79"/>
  <c r="J376" i="79" s="1"/>
  <c r="K461" i="79"/>
  <c r="K376" i="79" s="1"/>
  <c r="K397" i="79" s="1"/>
  <c r="N461" i="79"/>
  <c r="N376" i="79" s="1"/>
  <c r="N397" i="79" s="1"/>
  <c r="O461" i="79"/>
  <c r="O376" i="79" s="1"/>
  <c r="O397" i="79" s="1"/>
  <c r="P461" i="79"/>
  <c r="P376" i="79" s="1"/>
  <c r="P397" i="79" s="1"/>
  <c r="S461" i="79"/>
  <c r="S376" i="79" s="1"/>
  <c r="S397" i="79" s="1"/>
  <c r="T461" i="79"/>
  <c r="T376" i="79" s="1"/>
  <c r="U461" i="79"/>
  <c r="U376" i="79" s="1"/>
  <c r="U397" i="79" s="1"/>
  <c r="W461" i="79"/>
  <c r="W376" i="79" s="1"/>
  <c r="W397" i="79" s="1"/>
  <c r="X461" i="79"/>
  <c r="X376" i="79" s="1"/>
  <c r="X397" i="79" s="1"/>
  <c r="Y461" i="79"/>
  <c r="Y376" i="79" s="1"/>
  <c r="Z461" i="79"/>
  <c r="Z376" i="79" s="1"/>
  <c r="AC461" i="79"/>
  <c r="AD461" i="79"/>
  <c r="AE461" i="79"/>
  <c r="AF461" i="79"/>
  <c r="I462" i="79"/>
  <c r="J462" i="79"/>
  <c r="K462" i="79"/>
  <c r="N462" i="79"/>
  <c r="O462" i="79"/>
  <c r="P462" i="79"/>
  <c r="S462" i="79"/>
  <c r="T462" i="79"/>
  <c r="U462" i="79"/>
  <c r="W462" i="79"/>
  <c r="X462" i="79"/>
  <c r="Y462" i="79"/>
  <c r="Z462" i="79"/>
  <c r="AC462" i="79"/>
  <c r="AD462" i="79"/>
  <c r="AE462" i="79"/>
  <c r="AF462" i="79"/>
  <c r="I463" i="79"/>
  <c r="J463" i="79"/>
  <c r="K463" i="79"/>
  <c r="N463" i="79"/>
  <c r="O463" i="79"/>
  <c r="P463" i="79"/>
  <c r="S463" i="79"/>
  <c r="T463" i="79"/>
  <c r="U463" i="79"/>
  <c r="W463" i="79"/>
  <c r="X463" i="79"/>
  <c r="Y463" i="79"/>
  <c r="Z463" i="79"/>
  <c r="AC463" i="79"/>
  <c r="AD463" i="79"/>
  <c r="AE463" i="79"/>
  <c r="AF463" i="79"/>
  <c r="I464" i="79"/>
  <c r="I380" i="79" s="1"/>
  <c r="J464" i="79"/>
  <c r="J380" i="79" s="1"/>
  <c r="K464" i="79"/>
  <c r="K380" i="79" s="1"/>
  <c r="K401" i="79" s="1"/>
  <c r="N464" i="79"/>
  <c r="N380" i="79" s="1"/>
  <c r="N401" i="79" s="1"/>
  <c r="O464" i="79"/>
  <c r="O380" i="79" s="1"/>
  <c r="O401" i="79" s="1"/>
  <c r="P464" i="79"/>
  <c r="P380" i="79" s="1"/>
  <c r="S464" i="79"/>
  <c r="S380" i="79" s="1"/>
  <c r="S401" i="79" s="1"/>
  <c r="T464" i="79"/>
  <c r="T380" i="79" s="1"/>
  <c r="T401" i="79" s="1"/>
  <c r="U464" i="79"/>
  <c r="U380" i="79" s="1"/>
  <c r="U401" i="79" s="1"/>
  <c r="W464" i="79"/>
  <c r="W380" i="79" s="1"/>
  <c r="W401" i="79" s="1"/>
  <c r="X464" i="79"/>
  <c r="X380" i="79" s="1"/>
  <c r="X401" i="79" s="1"/>
  <c r="Y464" i="79"/>
  <c r="Y380" i="79" s="1"/>
  <c r="Z464" i="79"/>
  <c r="Z380" i="79" s="1"/>
  <c r="AC464" i="79"/>
  <c r="AC380" i="79" s="1"/>
  <c r="AC401" i="79" s="1"/>
  <c r="AD464" i="79"/>
  <c r="AD380" i="79" s="1"/>
  <c r="AD401" i="79" s="1"/>
  <c r="AE464" i="79"/>
  <c r="AE380" i="79" s="1"/>
  <c r="AE401" i="79" s="1"/>
  <c r="AF464" i="79"/>
  <c r="AF380" i="79" s="1"/>
  <c r="AF401" i="79" s="1"/>
  <c r="I465" i="79"/>
  <c r="J465" i="79"/>
  <c r="K465" i="79"/>
  <c r="N465" i="79"/>
  <c r="O465" i="79"/>
  <c r="P465" i="79"/>
  <c r="S465" i="79"/>
  <c r="T465" i="79"/>
  <c r="U465" i="79"/>
  <c r="W465" i="79"/>
  <c r="X465" i="79"/>
  <c r="Y465" i="79"/>
  <c r="Z465" i="79"/>
  <c r="AC465" i="79"/>
  <c r="AD465" i="79"/>
  <c r="AE465" i="79"/>
  <c r="AF465" i="79"/>
  <c r="I466" i="79"/>
  <c r="J466" i="79"/>
  <c r="K466" i="79"/>
  <c r="N466" i="79"/>
  <c r="O466" i="79"/>
  <c r="P466" i="79"/>
  <c r="S466" i="79"/>
  <c r="T466" i="79"/>
  <c r="U466" i="79"/>
  <c r="W466" i="79"/>
  <c r="X466" i="79"/>
  <c r="Y466" i="79"/>
  <c r="Z466" i="79"/>
  <c r="AC466" i="79"/>
  <c r="AD466" i="79"/>
  <c r="AE466" i="79"/>
  <c r="AF466" i="79"/>
  <c r="I467" i="79"/>
  <c r="J467" i="79"/>
  <c r="K467" i="79"/>
  <c r="N467" i="79"/>
  <c r="O467" i="79"/>
  <c r="P467" i="79"/>
  <c r="S467" i="79"/>
  <c r="T467" i="79"/>
  <c r="U467" i="79"/>
  <c r="W467" i="79"/>
  <c r="X467" i="79"/>
  <c r="Y467" i="79"/>
  <c r="Z467" i="79"/>
  <c r="AC467" i="79"/>
  <c r="AD467" i="79"/>
  <c r="AE467" i="79"/>
  <c r="AF467" i="79"/>
  <c r="I468" i="79"/>
  <c r="I384" i="79" s="1"/>
  <c r="I405" i="79" s="1"/>
  <c r="J468" i="79"/>
  <c r="J384" i="79" s="1"/>
  <c r="J405" i="79" s="1"/>
  <c r="K468" i="79"/>
  <c r="K384" i="79" s="1"/>
  <c r="K405" i="79" s="1"/>
  <c r="N468" i="79"/>
  <c r="N384" i="79" s="1"/>
  <c r="N405" i="79" s="1"/>
  <c r="O468" i="79"/>
  <c r="O384" i="79" s="1"/>
  <c r="O405" i="79" s="1"/>
  <c r="P468" i="79"/>
  <c r="P384" i="79" s="1"/>
  <c r="P405" i="79" s="1"/>
  <c r="S468" i="79"/>
  <c r="S384" i="79" s="1"/>
  <c r="S405" i="79" s="1"/>
  <c r="T468" i="79"/>
  <c r="T384" i="79" s="1"/>
  <c r="T405" i="79" s="1"/>
  <c r="U468" i="79"/>
  <c r="U384" i="79" s="1"/>
  <c r="U405" i="79" s="1"/>
  <c r="W468" i="79"/>
  <c r="W384" i="79" s="1"/>
  <c r="W405" i="79" s="1"/>
  <c r="X468" i="79"/>
  <c r="X384" i="79" s="1"/>
  <c r="X405" i="79" s="1"/>
  <c r="Y468" i="79"/>
  <c r="Y384" i="79" s="1"/>
  <c r="Y405" i="79" s="1"/>
  <c r="Z468" i="79"/>
  <c r="Z384" i="79" s="1"/>
  <c r="Z405" i="79" s="1"/>
  <c r="AC468" i="79"/>
  <c r="AC384" i="79" s="1"/>
  <c r="AC405" i="79" s="1"/>
  <c r="AD468" i="79"/>
  <c r="AD384" i="79" s="1"/>
  <c r="AD405" i="79" s="1"/>
  <c r="AE468" i="79"/>
  <c r="AE384" i="79" s="1"/>
  <c r="AE405" i="79" s="1"/>
  <c r="AF468" i="79"/>
  <c r="AF384" i="79" s="1"/>
  <c r="I469" i="79"/>
  <c r="J469" i="79"/>
  <c r="K469" i="79"/>
  <c r="N469" i="79"/>
  <c r="O469" i="79"/>
  <c r="P469" i="79"/>
  <c r="S469" i="79"/>
  <c r="T469" i="79"/>
  <c r="U469" i="79"/>
  <c r="W469" i="79"/>
  <c r="X469" i="79"/>
  <c r="Y469" i="79"/>
  <c r="Z469" i="79"/>
  <c r="AC469" i="79"/>
  <c r="AD469" i="79"/>
  <c r="AE469" i="79"/>
  <c r="AF469" i="79"/>
  <c r="I470" i="79"/>
  <c r="I386" i="79" s="1"/>
  <c r="J470" i="79"/>
  <c r="J386" i="79" s="1"/>
  <c r="K470" i="79"/>
  <c r="K386" i="79" s="1"/>
  <c r="N470" i="79"/>
  <c r="N386" i="79" s="1"/>
  <c r="O470" i="79"/>
  <c r="P470" i="79"/>
  <c r="S470" i="79"/>
  <c r="T470" i="79"/>
  <c r="U470" i="79"/>
  <c r="W470" i="79"/>
  <c r="X470" i="79"/>
  <c r="Y470" i="79"/>
  <c r="Z470" i="79"/>
  <c r="AC470" i="79"/>
  <c r="AD470" i="79"/>
  <c r="AE470" i="79"/>
  <c r="AF470" i="79"/>
  <c r="I471" i="79"/>
  <c r="J471" i="79"/>
  <c r="K471" i="79"/>
  <c r="N471" i="79"/>
  <c r="O471" i="79"/>
  <c r="P471" i="79"/>
  <c r="S471" i="79"/>
  <c r="T471" i="79"/>
  <c r="U471" i="79"/>
  <c r="W471" i="79"/>
  <c r="X471" i="79"/>
  <c r="Y471" i="79"/>
  <c r="Z471" i="79"/>
  <c r="AC471" i="79"/>
  <c r="AD471" i="79"/>
  <c r="AE471" i="79"/>
  <c r="AF471" i="79"/>
  <c r="I472" i="79"/>
  <c r="J472" i="79"/>
  <c r="K472" i="79"/>
  <c r="N472" i="79"/>
  <c r="O472" i="79"/>
  <c r="P472" i="79"/>
  <c r="S472" i="79"/>
  <c r="T472" i="79"/>
  <c r="U472" i="79"/>
  <c r="W472" i="79"/>
  <c r="X472" i="79"/>
  <c r="Y472" i="79"/>
  <c r="Z472" i="79"/>
  <c r="AC472" i="79"/>
  <c r="AD472" i="79"/>
  <c r="AE472" i="79"/>
  <c r="AF472" i="79"/>
  <c r="I473" i="79"/>
  <c r="J473" i="79"/>
  <c r="K473" i="79"/>
  <c r="N473" i="79"/>
  <c r="O473" i="79"/>
  <c r="P473" i="79"/>
  <c r="S473" i="79"/>
  <c r="T473" i="79"/>
  <c r="U473" i="79"/>
  <c r="W473" i="79"/>
  <c r="X473" i="79"/>
  <c r="Y473" i="79"/>
  <c r="Z473" i="79"/>
  <c r="AC473" i="79"/>
  <c r="AD473" i="79"/>
  <c r="AE473" i="79"/>
  <c r="AF473" i="79"/>
  <c r="I474" i="79"/>
  <c r="I389" i="79" s="1"/>
  <c r="J474" i="79"/>
  <c r="J389" i="79" s="1"/>
  <c r="J411" i="79" s="1"/>
  <c r="K474" i="79"/>
  <c r="K389" i="79" s="1"/>
  <c r="K411" i="79" s="1"/>
  <c r="N474" i="79"/>
  <c r="N389" i="79" s="1"/>
  <c r="N411" i="79" s="1"/>
  <c r="O474" i="79"/>
  <c r="O389" i="79" s="1"/>
  <c r="O411" i="79" s="1"/>
  <c r="P474" i="79"/>
  <c r="P389" i="79" s="1"/>
  <c r="P411" i="79" s="1"/>
  <c r="S474" i="79"/>
  <c r="S389" i="79" s="1"/>
  <c r="S411" i="79" s="1"/>
  <c r="T474" i="79"/>
  <c r="T389" i="79" s="1"/>
  <c r="T411" i="79" s="1"/>
  <c r="U474" i="79"/>
  <c r="U389" i="79" s="1"/>
  <c r="U411" i="79" s="1"/>
  <c r="W474" i="79"/>
  <c r="W389" i="79" s="1"/>
  <c r="W411" i="79" s="1"/>
  <c r="X474" i="79"/>
  <c r="X389" i="79" s="1"/>
  <c r="Y474" i="79"/>
  <c r="Y389" i="79" s="1"/>
  <c r="Z474" i="79"/>
  <c r="Z389" i="79" s="1"/>
  <c r="Z411" i="79" s="1"/>
  <c r="AC474" i="79"/>
  <c r="AD474" i="79"/>
  <c r="AE474" i="79"/>
  <c r="AF474" i="79"/>
  <c r="I475" i="79"/>
  <c r="I391" i="79" s="1"/>
  <c r="I412" i="79" s="1"/>
  <c r="J475" i="79"/>
  <c r="J391" i="79" s="1"/>
  <c r="J412" i="79" s="1"/>
  <c r="K475" i="79"/>
  <c r="K391" i="79" s="1"/>
  <c r="K412" i="79" s="1"/>
  <c r="N475" i="79"/>
  <c r="N391" i="79" s="1"/>
  <c r="N412" i="79" s="1"/>
  <c r="O475" i="79"/>
  <c r="P475" i="79"/>
  <c r="S475" i="79"/>
  <c r="T475" i="79"/>
  <c r="U475" i="79"/>
  <c r="W475" i="79"/>
  <c r="X475" i="79"/>
  <c r="Y475" i="79"/>
  <c r="Z475" i="79"/>
  <c r="AC475" i="79"/>
  <c r="AC391" i="79" s="1"/>
  <c r="AC412" i="79" s="1"/>
  <c r="AD475" i="79"/>
  <c r="AD391" i="79" s="1"/>
  <c r="AD412" i="79" s="1"/>
  <c r="AE475" i="79"/>
  <c r="AE391" i="79" s="1"/>
  <c r="AE412" i="79" s="1"/>
  <c r="AF475" i="79"/>
  <c r="AF391" i="79" s="1"/>
  <c r="AF412" i="79" s="1"/>
  <c r="Y411" i="79" l="1"/>
  <c r="I397" i="79"/>
  <c r="AF217" i="79"/>
  <c r="P193" i="79"/>
  <c r="AA404" i="79"/>
  <c r="S383" i="79"/>
  <c r="S404" i="79" s="1"/>
  <c r="K383" i="79"/>
  <c r="K404" i="79" s="1"/>
  <c r="M411" i="79"/>
  <c r="X411" i="79"/>
  <c r="Z401" i="79"/>
  <c r="AF101" i="79"/>
  <c r="P407" i="79"/>
  <c r="Y401" i="79"/>
  <c r="AE387" i="79"/>
  <c r="AE408" i="79" s="1"/>
  <c r="W387" i="79"/>
  <c r="W408" i="79" s="1"/>
  <c r="Y385" i="79"/>
  <c r="Y406" i="79" s="1"/>
  <c r="Q406" i="79"/>
  <c r="I385" i="79"/>
  <c r="I406" i="79" s="1"/>
  <c r="Y377" i="79"/>
  <c r="Y398" i="79" s="1"/>
  <c r="Q398" i="79"/>
  <c r="I411" i="79"/>
  <c r="AB405" i="79"/>
  <c r="V409" i="79"/>
  <c r="N388" i="79"/>
  <c r="N409" i="79" s="1"/>
  <c r="P378" i="79"/>
  <c r="P399" i="79" s="1"/>
  <c r="J401" i="79"/>
  <c r="Z397" i="79"/>
  <c r="K407" i="79"/>
  <c r="AA405" i="79"/>
  <c r="T21" i="79"/>
  <c r="AE379" i="79"/>
  <c r="AE400" i="79" s="1"/>
  <c r="J397" i="79"/>
  <c r="I401" i="79"/>
  <c r="Y397" i="79"/>
  <c r="J407" i="79"/>
  <c r="AB410" i="79"/>
  <c r="V403" i="79"/>
  <c r="N395" i="79"/>
  <c r="Y391" i="79"/>
  <c r="Y412" i="79" s="1"/>
  <c r="AA388" i="79"/>
  <c r="AA409" i="79" s="1"/>
  <c r="AA245" i="79"/>
  <c r="L305" i="79"/>
  <c r="L387" i="79"/>
  <c r="L408" i="79" s="1"/>
  <c r="Y85" i="79"/>
  <c r="Y383" i="79"/>
  <c r="Y404" i="79" s="1"/>
  <c r="K319" i="79"/>
  <c r="K381" i="79"/>
  <c r="K402" i="79" s="1"/>
  <c r="AD283" i="79"/>
  <c r="AD377" i="79"/>
  <c r="AD398" i="79" s="1"/>
  <c r="AD375" i="79"/>
  <c r="AD396" i="79" s="1"/>
  <c r="AD123" i="79"/>
  <c r="X373" i="79"/>
  <c r="X394" i="79" s="1"/>
  <c r="X345" i="79"/>
  <c r="X10" i="79"/>
  <c r="X11" i="79" s="1"/>
  <c r="AE215" i="79"/>
  <c r="W203" i="79"/>
  <c r="O193" i="79"/>
  <c r="S21" i="79"/>
  <c r="K21" i="79"/>
  <c r="X391" i="79"/>
  <c r="X412" i="79" s="1"/>
  <c r="P391" i="79"/>
  <c r="P412" i="79" s="1"/>
  <c r="Y155" i="79"/>
  <c r="Y390" i="79"/>
  <c r="Y410" i="79" s="1"/>
  <c r="Q157" i="79"/>
  <c r="Q390" i="79"/>
  <c r="Q410" i="79" s="1"/>
  <c r="I159" i="79"/>
  <c r="I390" i="79"/>
  <c r="I410" i="79" s="1"/>
  <c r="Z247" i="79"/>
  <c r="Z388" i="79"/>
  <c r="Z409" i="79" s="1"/>
  <c r="R247" i="79"/>
  <c r="R388" i="79"/>
  <c r="R409" i="79" s="1"/>
  <c r="J247" i="79"/>
  <c r="J388" i="79"/>
  <c r="J409" i="79" s="1"/>
  <c r="AA297" i="79"/>
  <c r="AA387" i="79"/>
  <c r="AA408" i="79" s="1"/>
  <c r="S305" i="79"/>
  <c r="S387" i="79"/>
  <c r="S408" i="79" s="1"/>
  <c r="K313" i="79"/>
  <c r="K387" i="79"/>
  <c r="K408" i="79" s="1"/>
  <c r="AB47" i="79"/>
  <c r="AB386" i="79"/>
  <c r="AB407" i="79" s="1"/>
  <c r="T47" i="79"/>
  <c r="T386" i="79"/>
  <c r="T407" i="79" s="1"/>
  <c r="AE253" i="79"/>
  <c r="AE385" i="79"/>
  <c r="AE406" i="79" s="1"/>
  <c r="W249" i="79"/>
  <c r="W385" i="79"/>
  <c r="W406" i="79" s="1"/>
  <c r="O249" i="79"/>
  <c r="O385" i="79"/>
  <c r="O406" i="79" s="1"/>
  <c r="AF383" i="79"/>
  <c r="AF404" i="79" s="1"/>
  <c r="AF87" i="79"/>
  <c r="X383" i="79"/>
  <c r="X404" i="79" s="1"/>
  <c r="X85" i="79"/>
  <c r="P83" i="79"/>
  <c r="P383" i="79"/>
  <c r="P404" i="79" s="1"/>
  <c r="Y135" i="79"/>
  <c r="Y382" i="79"/>
  <c r="Y403" i="79" s="1"/>
  <c r="Q135" i="79"/>
  <c r="Q382" i="79"/>
  <c r="Q403" i="79" s="1"/>
  <c r="I135" i="79"/>
  <c r="I382" i="79"/>
  <c r="I403" i="79" s="1"/>
  <c r="Z319" i="79"/>
  <c r="Z381" i="79"/>
  <c r="Z402" i="79" s="1"/>
  <c r="R319" i="79"/>
  <c r="R381" i="79"/>
  <c r="R402" i="79" s="1"/>
  <c r="J317" i="79"/>
  <c r="J381" i="79"/>
  <c r="J402" i="79" s="1"/>
  <c r="AA31" i="79"/>
  <c r="AA379" i="79"/>
  <c r="AA400" i="79" s="1"/>
  <c r="S31" i="79"/>
  <c r="S379" i="79"/>
  <c r="S400" i="79" s="1"/>
  <c r="K39" i="79"/>
  <c r="K379" i="79"/>
  <c r="K400" i="79" s="1"/>
  <c r="AB69" i="79"/>
  <c r="AB378" i="79"/>
  <c r="AB399" i="79" s="1"/>
  <c r="T67" i="79"/>
  <c r="T378" i="79"/>
  <c r="T399" i="79" s="1"/>
  <c r="L61" i="79"/>
  <c r="L378" i="79"/>
  <c r="L399" i="79" s="1"/>
  <c r="AC283" i="79"/>
  <c r="AC377" i="79"/>
  <c r="AC398" i="79" s="1"/>
  <c r="U289" i="79"/>
  <c r="U377" i="79"/>
  <c r="U398" i="79" s="1"/>
  <c r="M291" i="79"/>
  <c r="M377" i="79"/>
  <c r="M398" i="79" s="1"/>
  <c r="AD23" i="79"/>
  <c r="AD376" i="79"/>
  <c r="AD397" i="79" s="1"/>
  <c r="AC123" i="79"/>
  <c r="AC375" i="79"/>
  <c r="AC396" i="79" s="1"/>
  <c r="U125" i="79"/>
  <c r="U375" i="79"/>
  <c r="U396" i="79" s="1"/>
  <c r="M113" i="79"/>
  <c r="M375" i="79"/>
  <c r="M396" i="79" s="1"/>
  <c r="AD101" i="79"/>
  <c r="AD374" i="79"/>
  <c r="V107" i="79"/>
  <c r="V374" i="79"/>
  <c r="N107" i="79"/>
  <c r="AE10" i="79"/>
  <c r="AE11" i="79" s="1"/>
  <c r="AE373" i="79"/>
  <c r="AE394" i="79" s="1"/>
  <c r="W345" i="79"/>
  <c r="W10" i="79"/>
  <c r="W11" i="79" s="1"/>
  <c r="W373" i="79"/>
  <c r="W394" i="79" s="1"/>
  <c r="O343" i="79"/>
  <c r="O10" i="79"/>
  <c r="O11" i="79" s="1"/>
  <c r="O373" i="79"/>
  <c r="O394" i="79" s="1"/>
  <c r="L21" i="79"/>
  <c r="L397" i="79"/>
  <c r="K388" i="79"/>
  <c r="K409" i="79" s="1"/>
  <c r="AF253" i="79"/>
  <c r="AF385" i="79"/>
  <c r="AF406" i="79" s="1"/>
  <c r="I83" i="79"/>
  <c r="I383" i="79"/>
  <c r="I404" i="79" s="1"/>
  <c r="S319" i="79"/>
  <c r="S381" i="79"/>
  <c r="S402" i="79" s="1"/>
  <c r="AC69" i="79"/>
  <c r="AC378" i="79"/>
  <c r="AC399" i="79" s="1"/>
  <c r="V375" i="79"/>
  <c r="V396" i="79" s="1"/>
  <c r="V125" i="79"/>
  <c r="P373" i="79"/>
  <c r="P394" i="79" s="1"/>
  <c r="P343" i="79"/>
  <c r="P10" i="79"/>
  <c r="P11" i="79" s="1"/>
  <c r="AD213" i="79"/>
  <c r="N191" i="79"/>
  <c r="Z23" i="79"/>
  <c r="R21" i="79"/>
  <c r="R397" i="79"/>
  <c r="J21" i="79"/>
  <c r="W391" i="79"/>
  <c r="W412" i="79" s="1"/>
  <c r="O391" i="79"/>
  <c r="O412" i="79" s="1"/>
  <c r="AF155" i="79"/>
  <c r="AF390" i="79"/>
  <c r="AF410" i="79" s="1"/>
  <c r="X155" i="79"/>
  <c r="X390" i="79"/>
  <c r="X410" i="79" s="1"/>
  <c r="P157" i="79"/>
  <c r="P390" i="79"/>
  <c r="P410" i="79" s="1"/>
  <c r="Y247" i="79"/>
  <c r="Y388" i="79"/>
  <c r="Y409" i="79" s="1"/>
  <c r="Q247" i="79"/>
  <c r="Q388" i="79"/>
  <c r="Q409" i="79" s="1"/>
  <c r="I237" i="79"/>
  <c r="I388" i="79"/>
  <c r="I409" i="79" s="1"/>
  <c r="Z297" i="79"/>
  <c r="Z387" i="79"/>
  <c r="Z408" i="79" s="1"/>
  <c r="R305" i="79"/>
  <c r="R387" i="79"/>
  <c r="R408" i="79" s="1"/>
  <c r="J313" i="79"/>
  <c r="J387" i="79"/>
  <c r="J408" i="79" s="1"/>
  <c r="AA47" i="79"/>
  <c r="AA386" i="79"/>
  <c r="AA407" i="79" s="1"/>
  <c r="S45" i="79"/>
  <c r="S386" i="79"/>
  <c r="S407" i="79" s="1"/>
  <c r="AD253" i="79"/>
  <c r="AD385" i="79"/>
  <c r="AD406" i="79" s="1"/>
  <c r="V249" i="79"/>
  <c r="V385" i="79"/>
  <c r="V406" i="79" s="1"/>
  <c r="N249" i="79"/>
  <c r="N385" i="79"/>
  <c r="N406" i="79" s="1"/>
  <c r="AE85" i="79"/>
  <c r="AE383" i="79"/>
  <c r="AE404" i="79" s="1"/>
  <c r="W85" i="79"/>
  <c r="W383" i="79"/>
  <c r="W404" i="79" s="1"/>
  <c r="O83" i="79"/>
  <c r="O383" i="79"/>
  <c r="O404" i="79" s="1"/>
  <c r="AF133" i="79"/>
  <c r="AF382" i="79"/>
  <c r="AF403" i="79" s="1"/>
  <c r="X135" i="79"/>
  <c r="X382" i="79"/>
  <c r="X403" i="79" s="1"/>
  <c r="P135" i="79"/>
  <c r="P382" i="79"/>
  <c r="P403" i="79" s="1"/>
  <c r="Y319" i="79"/>
  <c r="Y381" i="79"/>
  <c r="Y402" i="79" s="1"/>
  <c r="Q319" i="79"/>
  <c r="Q381" i="79"/>
  <c r="Q402" i="79" s="1"/>
  <c r="I317" i="79"/>
  <c r="I381" i="79"/>
  <c r="I402" i="79" s="1"/>
  <c r="Z31" i="79"/>
  <c r="Z379" i="79"/>
  <c r="Z400" i="79" s="1"/>
  <c r="R31" i="79"/>
  <c r="R379" i="79"/>
  <c r="R400" i="79" s="1"/>
  <c r="J39" i="79"/>
  <c r="J379" i="79"/>
  <c r="J400" i="79" s="1"/>
  <c r="AA69" i="79"/>
  <c r="AA378" i="79"/>
  <c r="AA399" i="79" s="1"/>
  <c r="S67" i="79"/>
  <c r="S378" i="79"/>
  <c r="S399" i="79" s="1"/>
  <c r="K61" i="79"/>
  <c r="K378" i="79"/>
  <c r="K399" i="79" s="1"/>
  <c r="AB283" i="79"/>
  <c r="AB377" i="79"/>
  <c r="AB398" i="79" s="1"/>
  <c r="T289" i="79"/>
  <c r="T377" i="79"/>
  <c r="T398" i="79" s="1"/>
  <c r="L291" i="79"/>
  <c r="L377" i="79"/>
  <c r="L398" i="79" s="1"/>
  <c r="AC23" i="79"/>
  <c r="AC376" i="79"/>
  <c r="AC397" i="79" s="1"/>
  <c r="AB125" i="79"/>
  <c r="AB375" i="79"/>
  <c r="AB396" i="79" s="1"/>
  <c r="T125" i="79"/>
  <c r="T375" i="79"/>
  <c r="T396" i="79" s="1"/>
  <c r="L113" i="79"/>
  <c r="L375" i="79"/>
  <c r="L396" i="79" s="1"/>
  <c r="AC101" i="79"/>
  <c r="AC374" i="79"/>
  <c r="U107" i="79"/>
  <c r="U374" i="79"/>
  <c r="M107" i="79"/>
  <c r="M374" i="79"/>
  <c r="AD10" i="79"/>
  <c r="AD11" i="79" s="1"/>
  <c r="AD373" i="79"/>
  <c r="AD394" i="79" s="1"/>
  <c r="AD345" i="79"/>
  <c r="V10" i="79"/>
  <c r="V11" i="79" s="1"/>
  <c r="V373" i="79"/>
  <c r="V394" i="79" s="1"/>
  <c r="N10" i="79"/>
  <c r="N11" i="79" s="1"/>
  <c r="N373" i="79"/>
  <c r="N394" i="79" s="1"/>
  <c r="N343" i="79"/>
  <c r="AB401" i="79"/>
  <c r="AC211" i="79"/>
  <c r="U201" i="79"/>
  <c r="M191" i="79"/>
  <c r="M401" i="79"/>
  <c r="Y21" i="79"/>
  <c r="Q21" i="79"/>
  <c r="Q397" i="79"/>
  <c r="I21" i="79"/>
  <c r="V391" i="79"/>
  <c r="V412" i="79" s="1"/>
  <c r="AE155" i="79"/>
  <c r="AE390" i="79"/>
  <c r="AE410" i="79" s="1"/>
  <c r="W155" i="79"/>
  <c r="W390" i="79"/>
  <c r="W410" i="79" s="1"/>
  <c r="O157" i="79"/>
  <c r="O390" i="79"/>
  <c r="O410" i="79" s="1"/>
  <c r="AF245" i="79"/>
  <c r="AF388" i="79"/>
  <c r="AF409" i="79" s="1"/>
  <c r="X247" i="79"/>
  <c r="X388" i="79"/>
  <c r="X409" i="79" s="1"/>
  <c r="P247" i="79"/>
  <c r="P388" i="79"/>
  <c r="P409" i="79" s="1"/>
  <c r="Y297" i="79"/>
  <c r="Y387" i="79"/>
  <c r="Y408" i="79" s="1"/>
  <c r="Q305" i="79"/>
  <c r="Q387" i="79"/>
  <c r="Q408" i="79" s="1"/>
  <c r="I313" i="79"/>
  <c r="I387" i="79"/>
  <c r="I408" i="79" s="1"/>
  <c r="Z386" i="79"/>
  <c r="Z407" i="79" s="1"/>
  <c r="R386" i="79"/>
  <c r="R407" i="79" s="1"/>
  <c r="R45" i="79"/>
  <c r="AC253" i="79"/>
  <c r="AC385" i="79"/>
  <c r="AC406" i="79" s="1"/>
  <c r="U249" i="79"/>
  <c r="U385" i="79"/>
  <c r="U406" i="79" s="1"/>
  <c r="M249" i="79"/>
  <c r="M385" i="79"/>
  <c r="M406" i="79" s="1"/>
  <c r="AD85" i="79"/>
  <c r="AD383" i="79"/>
  <c r="AD404" i="79" s="1"/>
  <c r="V85" i="79"/>
  <c r="V383" i="79"/>
  <c r="V404" i="79" s="1"/>
  <c r="N83" i="79"/>
  <c r="N383" i="79"/>
  <c r="N404" i="79" s="1"/>
  <c r="AE382" i="79"/>
  <c r="AE403" i="79" s="1"/>
  <c r="AE133" i="79"/>
  <c r="W135" i="79"/>
  <c r="W382" i="79"/>
  <c r="W403" i="79" s="1"/>
  <c r="O135" i="79"/>
  <c r="O382" i="79"/>
  <c r="O403" i="79" s="1"/>
  <c r="AF321" i="79"/>
  <c r="AF381" i="79"/>
  <c r="AF402" i="79" s="1"/>
  <c r="X319" i="79"/>
  <c r="X381" i="79"/>
  <c r="X402" i="79" s="1"/>
  <c r="P319" i="79"/>
  <c r="P381" i="79"/>
  <c r="P402" i="79" s="1"/>
  <c r="Y31" i="79"/>
  <c r="Y379" i="79"/>
  <c r="Y400" i="79" s="1"/>
  <c r="Q39" i="79"/>
  <c r="Q379" i="79"/>
  <c r="Q400" i="79" s="1"/>
  <c r="I39" i="79"/>
  <c r="I379" i="79"/>
  <c r="I400" i="79" s="1"/>
  <c r="Z69" i="79"/>
  <c r="Z378" i="79"/>
  <c r="Z399" i="79" s="1"/>
  <c r="R61" i="79"/>
  <c r="R378" i="79"/>
  <c r="R399" i="79" s="1"/>
  <c r="J61" i="79"/>
  <c r="J378" i="79"/>
  <c r="J399" i="79" s="1"/>
  <c r="AA283" i="79"/>
  <c r="AA377" i="79"/>
  <c r="AA398" i="79" s="1"/>
  <c r="S377" i="79"/>
  <c r="S398" i="79" s="1"/>
  <c r="S289" i="79"/>
  <c r="K291" i="79"/>
  <c r="K377" i="79"/>
  <c r="K398" i="79" s="1"/>
  <c r="AB23" i="79"/>
  <c r="AB376" i="79"/>
  <c r="AB397" i="79" s="1"/>
  <c r="AA125" i="79"/>
  <c r="AA375" i="79"/>
  <c r="AA396" i="79" s="1"/>
  <c r="S115" i="79"/>
  <c r="S375" i="79"/>
  <c r="S396" i="79" s="1"/>
  <c r="K113" i="79"/>
  <c r="K375" i="79"/>
  <c r="K396" i="79" s="1"/>
  <c r="AB101" i="79"/>
  <c r="AB374" i="79"/>
  <c r="T107" i="79"/>
  <c r="T374" i="79"/>
  <c r="L107" i="79"/>
  <c r="L374" i="79"/>
  <c r="AC10" i="79"/>
  <c r="AC11" i="79" s="1"/>
  <c r="AC373" i="79"/>
  <c r="AC394" i="79" s="1"/>
  <c r="AC345" i="79"/>
  <c r="U10" i="79"/>
  <c r="U11" i="79" s="1"/>
  <c r="U373" i="79"/>
  <c r="U394" i="79" s="1"/>
  <c r="U343" i="79"/>
  <c r="M10" i="79"/>
  <c r="M11" i="79" s="1"/>
  <c r="M373" i="79"/>
  <c r="M394" i="79" s="1"/>
  <c r="M343" i="79"/>
  <c r="AA401" i="79"/>
  <c r="AB363" i="79"/>
  <c r="AB389" i="79"/>
  <c r="AB411" i="79" s="1"/>
  <c r="J159" i="79"/>
  <c r="J390" i="79"/>
  <c r="J410" i="79" s="1"/>
  <c r="AB297" i="79"/>
  <c r="AB387" i="79"/>
  <c r="AB408" i="79" s="1"/>
  <c r="U47" i="79"/>
  <c r="U386" i="79"/>
  <c r="U407" i="79" s="1"/>
  <c r="R135" i="79"/>
  <c r="R382" i="79"/>
  <c r="R403" i="79" s="1"/>
  <c r="AB35" i="79"/>
  <c r="AB379" i="79"/>
  <c r="AB400" i="79" s="1"/>
  <c r="M61" i="79"/>
  <c r="M378" i="79"/>
  <c r="M399" i="79" s="1"/>
  <c r="AE23" i="79"/>
  <c r="AE376" i="79"/>
  <c r="AE397" i="79" s="1"/>
  <c r="W374" i="79"/>
  <c r="W107" i="79"/>
  <c r="T201" i="79"/>
  <c r="L191" i="79"/>
  <c r="L401" i="79"/>
  <c r="X21" i="79"/>
  <c r="P21" i="79"/>
  <c r="U391" i="79"/>
  <c r="U412" i="79" s="1"/>
  <c r="AF389" i="79"/>
  <c r="AF411" i="79" s="1"/>
  <c r="AF363" i="79"/>
  <c r="AD155" i="79"/>
  <c r="AD390" i="79"/>
  <c r="AD410" i="79" s="1"/>
  <c r="V157" i="79"/>
  <c r="V390" i="79"/>
  <c r="V410" i="79" s="1"/>
  <c r="N159" i="79"/>
  <c r="N390" i="79"/>
  <c r="N410" i="79" s="1"/>
  <c r="AE245" i="79"/>
  <c r="AE388" i="79"/>
  <c r="AE409" i="79" s="1"/>
  <c r="W247" i="79"/>
  <c r="W388" i="79"/>
  <c r="W409" i="79" s="1"/>
  <c r="O247" i="79"/>
  <c r="O388" i="79"/>
  <c r="O409" i="79" s="1"/>
  <c r="AF297" i="79"/>
  <c r="AF387" i="79"/>
  <c r="AF408" i="79" s="1"/>
  <c r="X297" i="79"/>
  <c r="X387" i="79"/>
  <c r="X408" i="79" s="1"/>
  <c r="P387" i="79"/>
  <c r="P408" i="79" s="1"/>
  <c r="P305" i="79"/>
  <c r="Y47" i="79"/>
  <c r="Y386" i="79"/>
  <c r="Y407" i="79" s="1"/>
  <c r="Q45" i="79"/>
  <c r="Q386" i="79"/>
  <c r="Q407" i="79" s="1"/>
  <c r="AB251" i="79"/>
  <c r="AB385" i="79"/>
  <c r="AB406" i="79" s="1"/>
  <c r="T249" i="79"/>
  <c r="T385" i="79"/>
  <c r="T406" i="79" s="1"/>
  <c r="L249" i="79"/>
  <c r="L385" i="79"/>
  <c r="L406" i="79" s="1"/>
  <c r="AC85" i="79"/>
  <c r="AC383" i="79"/>
  <c r="AC404" i="79" s="1"/>
  <c r="U85" i="79"/>
  <c r="U383" i="79"/>
  <c r="U404" i="79" s="1"/>
  <c r="M83" i="79"/>
  <c r="M383" i="79"/>
  <c r="M404" i="79" s="1"/>
  <c r="AD133" i="79"/>
  <c r="AD382" i="79"/>
  <c r="AD403" i="79" s="1"/>
  <c r="N382" i="79"/>
  <c r="N403" i="79" s="1"/>
  <c r="N135" i="79"/>
  <c r="AE381" i="79"/>
  <c r="AE402" i="79" s="1"/>
  <c r="AE321" i="79"/>
  <c r="W381" i="79"/>
  <c r="W402" i="79" s="1"/>
  <c r="W319" i="79"/>
  <c r="O381" i="79"/>
  <c r="O402" i="79" s="1"/>
  <c r="O319" i="79"/>
  <c r="AF33" i="79"/>
  <c r="AF379" i="79"/>
  <c r="AF400" i="79" s="1"/>
  <c r="X31" i="79"/>
  <c r="X379" i="79"/>
  <c r="X400" i="79" s="1"/>
  <c r="P39" i="79"/>
  <c r="P379" i="79"/>
  <c r="P400" i="79" s="1"/>
  <c r="Y378" i="79"/>
  <c r="Y399" i="79" s="1"/>
  <c r="Y69" i="79"/>
  <c r="Q378" i="79"/>
  <c r="Q399" i="79" s="1"/>
  <c r="Q61" i="79"/>
  <c r="I61" i="79"/>
  <c r="I378" i="79"/>
  <c r="I399" i="79" s="1"/>
  <c r="Z377" i="79"/>
  <c r="Z398" i="79" s="1"/>
  <c r="Z283" i="79"/>
  <c r="R398" i="79"/>
  <c r="J377" i="79"/>
  <c r="J398" i="79" s="1"/>
  <c r="J291" i="79"/>
  <c r="AA23" i="79"/>
  <c r="AA376" i="79"/>
  <c r="AA397" i="79" s="1"/>
  <c r="Z125" i="79"/>
  <c r="Z375" i="79"/>
  <c r="Z396" i="79" s="1"/>
  <c r="R113" i="79"/>
  <c r="R375" i="79"/>
  <c r="R396" i="79" s="1"/>
  <c r="J113" i="79"/>
  <c r="J375" i="79"/>
  <c r="J396" i="79" s="1"/>
  <c r="AA101" i="79"/>
  <c r="AA374" i="79"/>
  <c r="S107" i="79"/>
  <c r="S374" i="79"/>
  <c r="K107" i="79"/>
  <c r="K374" i="79"/>
  <c r="AB10" i="79"/>
  <c r="AB11" i="79" s="1"/>
  <c r="AB373" i="79"/>
  <c r="AB394" i="79" s="1"/>
  <c r="AB345" i="79"/>
  <c r="T10" i="79"/>
  <c r="T11" i="79" s="1"/>
  <c r="T373" i="79"/>
  <c r="T394" i="79" s="1"/>
  <c r="T343" i="79"/>
  <c r="L10" i="79"/>
  <c r="L11" i="79" s="1"/>
  <c r="L373" i="79"/>
  <c r="L394" i="79" s="1"/>
  <c r="L341" i="79"/>
  <c r="Z155" i="79"/>
  <c r="Z390" i="79"/>
  <c r="Z410" i="79" s="1"/>
  <c r="AC47" i="79"/>
  <c r="AC386" i="79"/>
  <c r="AC407" i="79" s="1"/>
  <c r="J135" i="79"/>
  <c r="J382" i="79"/>
  <c r="J403" i="79" s="1"/>
  <c r="U67" i="79"/>
  <c r="U378" i="79"/>
  <c r="U399" i="79" s="1"/>
  <c r="AE374" i="79"/>
  <c r="AE101" i="79"/>
  <c r="P401" i="79"/>
  <c r="S199" i="79"/>
  <c r="K187" i="79"/>
  <c r="W21" i="79"/>
  <c r="O21" i="79"/>
  <c r="T391" i="79"/>
  <c r="T412" i="79" s="1"/>
  <c r="AE363" i="79"/>
  <c r="AE389" i="79"/>
  <c r="AE411" i="79" s="1"/>
  <c r="AC155" i="79"/>
  <c r="AC390" i="79"/>
  <c r="AC410" i="79" s="1"/>
  <c r="U157" i="79"/>
  <c r="U390" i="79"/>
  <c r="U410" i="79" s="1"/>
  <c r="M159" i="79"/>
  <c r="M390" i="79"/>
  <c r="M410" i="79" s="1"/>
  <c r="AD245" i="79"/>
  <c r="V247" i="79"/>
  <c r="N247" i="79"/>
  <c r="AE297" i="79"/>
  <c r="W297" i="79"/>
  <c r="O305" i="79"/>
  <c r="AF47" i="79"/>
  <c r="X47" i="79"/>
  <c r="P45" i="79"/>
  <c r="AA251" i="79"/>
  <c r="AA385" i="79"/>
  <c r="AA406" i="79" s="1"/>
  <c r="S249" i="79"/>
  <c r="S385" i="79"/>
  <c r="S406" i="79" s="1"/>
  <c r="K249" i="79"/>
  <c r="K385" i="79"/>
  <c r="K406" i="79" s="1"/>
  <c r="AB85" i="79"/>
  <c r="AB383" i="79"/>
  <c r="AB404" i="79" s="1"/>
  <c r="T85" i="79"/>
  <c r="T383" i="79"/>
  <c r="T404" i="79" s="1"/>
  <c r="L83" i="79"/>
  <c r="L383" i="79"/>
  <c r="L404" i="79" s="1"/>
  <c r="AC133" i="79"/>
  <c r="AC382" i="79"/>
  <c r="AC403" i="79" s="1"/>
  <c r="U135" i="79"/>
  <c r="U382" i="79"/>
  <c r="U403" i="79" s="1"/>
  <c r="M135" i="79"/>
  <c r="M382" i="79"/>
  <c r="M403" i="79" s="1"/>
  <c r="AD321" i="79"/>
  <c r="AD381" i="79"/>
  <c r="AD402" i="79" s="1"/>
  <c r="V319" i="79"/>
  <c r="V381" i="79"/>
  <c r="V402" i="79" s="1"/>
  <c r="N319" i="79"/>
  <c r="N381" i="79"/>
  <c r="N402" i="79" s="1"/>
  <c r="AE33" i="79"/>
  <c r="W31" i="79"/>
  <c r="O39" i="79"/>
  <c r="AF69" i="79"/>
  <c r="X67" i="79"/>
  <c r="P61" i="79"/>
  <c r="Y289" i="79"/>
  <c r="Q291" i="79"/>
  <c r="I291" i="79"/>
  <c r="Y375" i="79"/>
  <c r="Y396" i="79" s="1"/>
  <c r="Y125" i="79"/>
  <c r="Q113" i="79"/>
  <c r="Q375" i="79"/>
  <c r="Q396" i="79" s="1"/>
  <c r="I113" i="79"/>
  <c r="I375" i="79"/>
  <c r="I396" i="79" s="1"/>
  <c r="Z101" i="79"/>
  <c r="Z374" i="79"/>
  <c r="R107" i="79"/>
  <c r="R374" i="79"/>
  <c r="J107" i="79"/>
  <c r="J374" i="79"/>
  <c r="AA10" i="79"/>
  <c r="AA11" i="79" s="1"/>
  <c r="AA373" i="79"/>
  <c r="AA394" i="79" s="1"/>
  <c r="AA345" i="79"/>
  <c r="S10" i="79"/>
  <c r="S11" i="79" s="1"/>
  <c r="S373" i="79"/>
  <c r="S394" i="79" s="1"/>
  <c r="S343" i="79"/>
  <c r="K10" i="79"/>
  <c r="K11" i="79" s="1"/>
  <c r="K373" i="79"/>
  <c r="K394" i="79" s="1"/>
  <c r="K341" i="79"/>
  <c r="L412" i="79"/>
  <c r="O387" i="79"/>
  <c r="O408" i="79" s="1"/>
  <c r="W379" i="79"/>
  <c r="W400" i="79" s="1"/>
  <c r="I377" i="79"/>
  <c r="I398" i="79" s="1"/>
  <c r="V345" i="79"/>
  <c r="Q391" i="79"/>
  <c r="Q412" i="79" s="1"/>
  <c r="R157" i="79"/>
  <c r="R390" i="79"/>
  <c r="R410" i="79" s="1"/>
  <c r="T305" i="79"/>
  <c r="T387" i="79"/>
  <c r="T408" i="79" s="1"/>
  <c r="X249" i="79"/>
  <c r="X385" i="79"/>
  <c r="X406" i="79" s="1"/>
  <c r="Q83" i="79"/>
  <c r="Q383" i="79"/>
  <c r="Q404" i="79" s="1"/>
  <c r="AA321" i="79"/>
  <c r="AA381" i="79"/>
  <c r="AA402" i="79" s="1"/>
  <c r="L39" i="79"/>
  <c r="L379" i="79"/>
  <c r="L400" i="79" s="1"/>
  <c r="N291" i="79"/>
  <c r="N377" i="79"/>
  <c r="N398" i="79" s="1"/>
  <c r="N375" i="79"/>
  <c r="N396" i="79" s="1"/>
  <c r="N113" i="79"/>
  <c r="AF373" i="79"/>
  <c r="AF394" i="79" s="1"/>
  <c r="AF10" i="79"/>
  <c r="AF11" i="79" s="1"/>
  <c r="T397" i="79"/>
  <c r="Z207" i="79"/>
  <c r="R197" i="79"/>
  <c r="R401" i="79"/>
  <c r="J189" i="79"/>
  <c r="V21" i="79"/>
  <c r="V397" i="79"/>
  <c r="N21" i="79"/>
  <c r="AD363" i="79"/>
  <c r="AD389" i="79"/>
  <c r="AD411" i="79" s="1"/>
  <c r="AB155" i="79"/>
  <c r="T157" i="79"/>
  <c r="L159" i="79"/>
  <c r="AC245" i="79"/>
  <c r="AC388" i="79"/>
  <c r="AC409" i="79" s="1"/>
  <c r="U247" i="79"/>
  <c r="U388" i="79"/>
  <c r="U409" i="79" s="1"/>
  <c r="M247" i="79"/>
  <c r="M388" i="79"/>
  <c r="M409" i="79" s="1"/>
  <c r="AD297" i="79"/>
  <c r="AD387" i="79"/>
  <c r="AD408" i="79" s="1"/>
  <c r="V305" i="79"/>
  <c r="V387" i="79"/>
  <c r="V408" i="79" s="1"/>
  <c r="N305" i="79"/>
  <c r="N387" i="79"/>
  <c r="N408" i="79" s="1"/>
  <c r="AE47" i="79"/>
  <c r="AE386" i="79"/>
  <c r="AE407" i="79" s="1"/>
  <c r="W47" i="79"/>
  <c r="W386" i="79"/>
  <c r="W407" i="79" s="1"/>
  <c r="O43" i="79"/>
  <c r="O386" i="79"/>
  <c r="O407" i="79" s="1"/>
  <c r="Z385" i="79"/>
  <c r="Z406" i="79" s="1"/>
  <c r="Z251" i="79"/>
  <c r="R385" i="79"/>
  <c r="R406" i="79" s="1"/>
  <c r="R249" i="79"/>
  <c r="J385" i="79"/>
  <c r="J406" i="79" s="1"/>
  <c r="J249" i="79"/>
  <c r="AA85" i="79"/>
  <c r="S83" i="79"/>
  <c r="K83" i="79"/>
  <c r="AB133" i="79"/>
  <c r="T135" i="79"/>
  <c r="L135" i="79"/>
  <c r="AC321" i="79"/>
  <c r="U319" i="79"/>
  <c r="M319" i="79"/>
  <c r="AD35" i="79"/>
  <c r="AD379" i="79"/>
  <c r="AD400" i="79" s="1"/>
  <c r="V31" i="79"/>
  <c r="V379" i="79"/>
  <c r="V400" i="79" s="1"/>
  <c r="N39" i="79"/>
  <c r="N379" i="79"/>
  <c r="N400" i="79" s="1"/>
  <c r="AE69" i="79"/>
  <c r="AE378" i="79"/>
  <c r="AE399" i="79" s="1"/>
  <c r="W67" i="79"/>
  <c r="W378" i="79"/>
  <c r="W399" i="79" s="1"/>
  <c r="O61" i="79"/>
  <c r="O378" i="79"/>
  <c r="O399" i="79" s="1"/>
  <c r="AF283" i="79"/>
  <c r="AF377" i="79"/>
  <c r="AF398" i="79" s="1"/>
  <c r="X289" i="79"/>
  <c r="X377" i="79"/>
  <c r="X398" i="79" s="1"/>
  <c r="P291" i="79"/>
  <c r="P377" i="79"/>
  <c r="P398" i="79" s="1"/>
  <c r="AF123" i="79"/>
  <c r="AF375" i="79"/>
  <c r="AF396" i="79" s="1"/>
  <c r="X375" i="79"/>
  <c r="X396" i="79" s="1"/>
  <c r="X125" i="79"/>
  <c r="P113" i="79"/>
  <c r="P375" i="79"/>
  <c r="P396" i="79" s="1"/>
  <c r="Y107" i="79"/>
  <c r="Y374" i="79"/>
  <c r="Q107" i="79"/>
  <c r="Q374" i="79"/>
  <c r="I109" i="79"/>
  <c r="I374" i="79"/>
  <c r="Z10" i="79"/>
  <c r="Z11" i="79" s="1"/>
  <c r="Z373" i="79"/>
  <c r="Z394" i="79" s="1"/>
  <c r="Z345" i="79"/>
  <c r="R10" i="79"/>
  <c r="R11" i="79" s="1"/>
  <c r="R373" i="79"/>
  <c r="R394" i="79" s="1"/>
  <c r="R343" i="79"/>
  <c r="J10" i="79"/>
  <c r="J11" i="79" s="1"/>
  <c r="J373" i="79"/>
  <c r="J394" i="79" s="1"/>
  <c r="J341" i="79"/>
  <c r="T390" i="79"/>
  <c r="T410" i="79" s="1"/>
  <c r="AF386" i="79"/>
  <c r="AF407" i="79" s="1"/>
  <c r="L382" i="79"/>
  <c r="L403" i="79" s="1"/>
  <c r="V401" i="79"/>
  <c r="O379" i="79"/>
  <c r="O400" i="79" s="1"/>
  <c r="R291" i="79"/>
  <c r="X205" i="79"/>
  <c r="S247" i="79"/>
  <c r="S388" i="79"/>
  <c r="S409" i="79" s="1"/>
  <c r="P249" i="79"/>
  <c r="P385" i="79"/>
  <c r="P406" i="79" s="1"/>
  <c r="Z135" i="79"/>
  <c r="Z382" i="79"/>
  <c r="Z403" i="79" s="1"/>
  <c r="T31" i="79"/>
  <c r="T379" i="79"/>
  <c r="T400" i="79" s="1"/>
  <c r="V289" i="79"/>
  <c r="V377" i="79"/>
  <c r="V398" i="79" s="1"/>
  <c r="O374" i="79"/>
  <c r="O107" i="79"/>
  <c r="Y207" i="79"/>
  <c r="Q195" i="79"/>
  <c r="Q401" i="79"/>
  <c r="I185" i="79"/>
  <c r="U21" i="79"/>
  <c r="M21" i="79"/>
  <c r="M397" i="79"/>
  <c r="Z391" i="79"/>
  <c r="Z412" i="79" s="1"/>
  <c r="R391" i="79"/>
  <c r="R412" i="79" s="1"/>
  <c r="AC363" i="79"/>
  <c r="AA155" i="79"/>
  <c r="AA390" i="79"/>
  <c r="AA410" i="79" s="1"/>
  <c r="S157" i="79"/>
  <c r="S390" i="79"/>
  <c r="S410" i="79" s="1"/>
  <c r="K159" i="79"/>
  <c r="K390" i="79"/>
  <c r="K410" i="79" s="1"/>
  <c r="AB245" i="79"/>
  <c r="AB388" i="79"/>
  <c r="AB409" i="79" s="1"/>
  <c r="T247" i="79"/>
  <c r="T388" i="79"/>
  <c r="T409" i="79" s="1"/>
  <c r="L247" i="79"/>
  <c r="L388" i="79"/>
  <c r="L409" i="79" s="1"/>
  <c r="AC297" i="79"/>
  <c r="AC387" i="79"/>
  <c r="AC408" i="79" s="1"/>
  <c r="U305" i="79"/>
  <c r="U387" i="79"/>
  <c r="U408" i="79" s="1"/>
  <c r="M305" i="79"/>
  <c r="M387" i="79"/>
  <c r="M408" i="79" s="1"/>
  <c r="AD47" i="79"/>
  <c r="AD386" i="79"/>
  <c r="AD407" i="79" s="1"/>
  <c r="V47" i="79"/>
  <c r="V386" i="79"/>
  <c r="V407" i="79" s="1"/>
  <c r="Y249" i="79"/>
  <c r="Q249" i="79"/>
  <c r="Z85" i="79"/>
  <c r="Z383" i="79"/>
  <c r="Z404" i="79" s="1"/>
  <c r="R83" i="79"/>
  <c r="R383" i="79"/>
  <c r="R404" i="79" s="1"/>
  <c r="J83" i="79"/>
  <c r="J383" i="79"/>
  <c r="J404" i="79" s="1"/>
  <c r="AA133" i="79"/>
  <c r="AA382" i="79"/>
  <c r="AA403" i="79" s="1"/>
  <c r="S135" i="79"/>
  <c r="S382" i="79"/>
  <c r="S403" i="79" s="1"/>
  <c r="K135" i="79"/>
  <c r="K382" i="79"/>
  <c r="K403" i="79" s="1"/>
  <c r="AB321" i="79"/>
  <c r="AB381" i="79"/>
  <c r="AB402" i="79" s="1"/>
  <c r="T319" i="79"/>
  <c r="T381" i="79"/>
  <c r="T402" i="79" s="1"/>
  <c r="L319" i="79"/>
  <c r="L381" i="79"/>
  <c r="L402" i="79" s="1"/>
  <c r="AC35" i="79"/>
  <c r="AC379" i="79"/>
  <c r="AC400" i="79" s="1"/>
  <c r="U31" i="79"/>
  <c r="U379" i="79"/>
  <c r="U400" i="79" s="1"/>
  <c r="M39" i="79"/>
  <c r="M379" i="79"/>
  <c r="M400" i="79" s="1"/>
  <c r="AD69" i="79"/>
  <c r="AD378" i="79"/>
  <c r="AD399" i="79" s="1"/>
  <c r="V67" i="79"/>
  <c r="V378" i="79"/>
  <c r="V399" i="79" s="1"/>
  <c r="N61" i="79"/>
  <c r="N378" i="79"/>
  <c r="N399" i="79" s="1"/>
  <c r="AE283" i="79"/>
  <c r="AE377" i="79"/>
  <c r="AE398" i="79" s="1"/>
  <c r="W289" i="79"/>
  <c r="W377" i="79"/>
  <c r="W398" i="79" s="1"/>
  <c r="O291" i="79"/>
  <c r="O377" i="79"/>
  <c r="O398" i="79" s="1"/>
  <c r="AF23" i="79"/>
  <c r="AF376" i="79"/>
  <c r="AF397" i="79" s="1"/>
  <c r="AE375" i="79"/>
  <c r="AE396" i="79" s="1"/>
  <c r="AE123" i="79"/>
  <c r="W375" i="79"/>
  <c r="W396" i="79" s="1"/>
  <c r="W125" i="79"/>
  <c r="O113" i="79"/>
  <c r="O375" i="79"/>
  <c r="O396" i="79" s="1"/>
  <c r="AF374" i="79"/>
  <c r="X374" i="79"/>
  <c r="X107" i="79"/>
  <c r="P374" i="79"/>
  <c r="P107" i="79"/>
  <c r="Y10" i="79"/>
  <c r="Y11" i="79" s="1"/>
  <c r="Y373" i="79"/>
  <c r="Y394" i="79" s="1"/>
  <c r="Y345" i="79"/>
  <c r="Q10" i="79"/>
  <c r="Q11" i="79" s="1"/>
  <c r="Q373" i="79"/>
  <c r="Q394" i="79" s="1"/>
  <c r="Q343" i="79"/>
  <c r="I10" i="79"/>
  <c r="I11" i="79" s="1"/>
  <c r="I373" i="79"/>
  <c r="I394" i="79" s="1"/>
  <c r="I341" i="79"/>
  <c r="L390" i="79"/>
  <c r="L410" i="79" s="1"/>
  <c r="X386" i="79"/>
  <c r="X407" i="79" s="1"/>
  <c r="AC381" i="79"/>
  <c r="AC402" i="79" s="1"/>
  <c r="AF378" i="79"/>
  <c r="AF399" i="79" s="1"/>
  <c r="K247" i="79"/>
  <c r="AF3" i="79" l="1"/>
  <c r="AF4" i="79" s="1"/>
  <c r="Q5" i="79"/>
  <c r="Q395" i="79"/>
  <c r="Q6" i="79" s="1"/>
  <c r="Q7" i="79" s="1"/>
  <c r="S5" i="79"/>
  <c r="S395" i="79"/>
  <c r="AB5" i="79"/>
  <c r="AB395" i="79"/>
  <c r="AC3" i="79"/>
  <c r="AC4" i="79" s="1"/>
  <c r="AC5" i="79"/>
  <c r="AC395" i="79"/>
  <c r="AE3" i="79"/>
  <c r="AE4" i="79" s="1"/>
  <c r="AB3" i="79"/>
  <c r="AB4" i="79" s="1"/>
  <c r="V395" i="79"/>
  <c r="V5" i="79"/>
  <c r="P5" i="79"/>
  <c r="P395" i="79"/>
  <c r="Y5" i="79"/>
  <c r="Y395" i="79"/>
  <c r="Y6" i="79" s="1"/>
  <c r="Y7" i="79" s="1"/>
  <c r="J5" i="79"/>
  <c r="J395" i="79"/>
  <c r="AA5" i="79"/>
  <c r="AA395" i="79"/>
  <c r="AA6" i="79" s="1"/>
  <c r="AC6" i="79"/>
  <c r="P6" i="79"/>
  <c r="O5" i="79"/>
  <c r="O395" i="79"/>
  <c r="O6" i="79" s="1"/>
  <c r="AE5" i="79"/>
  <c r="AE395" i="79"/>
  <c r="AA3" i="79"/>
  <c r="AA4" i="79" s="1"/>
  <c r="M5" i="79"/>
  <c r="M395" i="79"/>
  <c r="AD5" i="79"/>
  <c r="AD395" i="79"/>
  <c r="AD6" i="79" s="1"/>
  <c r="AD7" i="79" s="1"/>
  <c r="X5" i="79"/>
  <c r="X395" i="79"/>
  <c r="X6" i="79" s="1"/>
  <c r="R5" i="79"/>
  <c r="R395" i="79"/>
  <c r="R6" i="79" s="1"/>
  <c r="R7" i="79" s="1"/>
  <c r="AB6" i="79"/>
  <c r="M6" i="79"/>
  <c r="L5" i="79"/>
  <c r="L395" i="79"/>
  <c r="L6" i="79" s="1"/>
  <c r="L7" i="79" s="1"/>
  <c r="N6" i="79"/>
  <c r="AD3" i="79"/>
  <c r="AD4" i="79" s="1"/>
  <c r="AF5" i="79"/>
  <c r="AF395" i="79"/>
  <c r="AF6" i="79" s="1"/>
  <c r="AF7" i="79" s="1"/>
  <c r="S6" i="79"/>
  <c r="S7" i="79" s="1"/>
  <c r="U5" i="79"/>
  <c r="U395" i="79"/>
  <c r="U6" i="79" s="1"/>
  <c r="U7" i="79" s="1"/>
  <c r="N5" i="79"/>
  <c r="W5" i="79"/>
  <c r="W395" i="79"/>
  <c r="W6" i="79" s="1"/>
  <c r="J6" i="79"/>
  <c r="J7" i="79" s="1"/>
  <c r="I5" i="79"/>
  <c r="I395" i="79"/>
  <c r="I6" i="79" s="1"/>
  <c r="Z5" i="79"/>
  <c r="Z395" i="79"/>
  <c r="Z6" i="79" s="1"/>
  <c r="Z7" i="79" s="1"/>
  <c r="K5" i="79"/>
  <c r="K395" i="79"/>
  <c r="K6" i="79" s="1"/>
  <c r="K7" i="79" s="1"/>
  <c r="T5" i="79"/>
  <c r="T395" i="79"/>
  <c r="T6" i="79" s="1"/>
  <c r="V6" i="79"/>
  <c r="V7" i="79" s="1"/>
  <c r="AE6" i="79"/>
  <c r="AE7" i="79" s="1"/>
  <c r="T7" i="79" l="1"/>
  <c r="W7" i="79"/>
  <c r="X7" i="79"/>
  <c r="O7" i="79"/>
  <c r="P7" i="79"/>
  <c r="AC7" i="79"/>
  <c r="I7" i="79"/>
  <c r="AA7" i="79"/>
  <c r="M7" i="79"/>
  <c r="AB7" i="79"/>
  <c r="N7" i="79"/>
  <c r="F219" i="79" l="1"/>
  <c r="F211" i="79"/>
  <c r="F209" i="79"/>
  <c r="F203" i="79"/>
  <c r="F195" i="79"/>
  <c r="F197" i="79"/>
  <c r="F15" i="82"/>
  <c r="F16" i="82"/>
  <c r="F17" i="82"/>
  <c r="F18" i="82"/>
  <c r="F19" i="82"/>
  <c r="F20" i="82"/>
  <c r="F21" i="82"/>
  <c r="F22" i="82"/>
  <c r="F23" i="82"/>
  <c r="F24" i="82"/>
  <c r="F25" i="82"/>
  <c r="F26" i="82"/>
  <c r="F27" i="82"/>
  <c r="F28" i="82"/>
  <c r="F29" i="82"/>
  <c r="F30" i="82"/>
  <c r="F31" i="82"/>
  <c r="F32" i="82"/>
  <c r="F33" i="82"/>
  <c r="F34" i="82"/>
  <c r="F35" i="82"/>
  <c r="F36" i="82"/>
  <c r="F37" i="82"/>
  <c r="F38" i="82"/>
  <c r="F39" i="82"/>
  <c r="F40" i="82"/>
  <c r="F41" i="82"/>
  <c r="F42" i="82"/>
  <c r="F43" i="82"/>
  <c r="F44" i="82"/>
  <c r="F45" i="82"/>
  <c r="F46" i="82"/>
  <c r="F47" i="82"/>
  <c r="F48" i="82"/>
  <c r="F49" i="82"/>
  <c r="F50" i="82"/>
  <c r="H3" i="81"/>
  <c r="H4" i="81"/>
  <c r="H5" i="81"/>
  <c r="H6" i="81"/>
  <c r="H7" i="81"/>
  <c r="H8" i="81"/>
  <c r="H9" i="81"/>
  <c r="H10" i="81"/>
  <c r="H11" i="81"/>
  <c r="H12" i="81"/>
  <c r="H13" i="81"/>
  <c r="H14" i="81"/>
  <c r="H15" i="81"/>
  <c r="H16" i="81"/>
  <c r="H17" i="81"/>
  <c r="H18" i="81"/>
  <c r="H19" i="81"/>
  <c r="H20" i="81"/>
  <c r="H21" i="81"/>
  <c r="H22" i="81"/>
  <c r="H23" i="81"/>
  <c r="H24" i="81"/>
  <c r="H25" i="81"/>
  <c r="H26" i="81"/>
  <c r="H27" i="81"/>
  <c r="H28" i="81"/>
  <c r="H29" i="81"/>
  <c r="H30" i="81"/>
  <c r="H31" i="81"/>
  <c r="H32" i="81"/>
  <c r="H33" i="81"/>
  <c r="H34" i="81"/>
  <c r="H35" i="81"/>
  <c r="H36" i="81"/>
  <c r="H37" i="81"/>
  <c r="H38" i="81"/>
  <c r="H39" i="81"/>
  <c r="H40" i="81"/>
  <c r="H41" i="81"/>
  <c r="H42" i="81"/>
  <c r="H43" i="81"/>
  <c r="H44" i="81"/>
  <c r="H45" i="81"/>
  <c r="H46" i="81"/>
  <c r="H47" i="81"/>
  <c r="H48" i="81"/>
  <c r="H49" i="81"/>
  <c r="H50" i="81"/>
  <c r="H51" i="81"/>
  <c r="H52" i="81"/>
  <c r="G53" i="81"/>
  <c r="H53" i="81" s="1"/>
  <c r="D1" i="79"/>
  <c r="F9" i="79"/>
  <c r="G9" i="79"/>
  <c r="H9" i="79"/>
  <c r="F99" i="79"/>
  <c r="F267" i="79"/>
  <c r="F269" i="79"/>
  <c r="F301" i="79"/>
  <c r="F303" i="79"/>
  <c r="F323" i="79"/>
  <c r="F349" i="79"/>
  <c r="G357" i="79"/>
  <c r="F205" i="79"/>
  <c r="H26" i="12"/>
  <c r="F28" i="12"/>
  <c r="G36" i="12"/>
  <c r="F44" i="12"/>
  <c r="F48" i="12"/>
  <c r="G52" i="12"/>
  <c r="F54" i="12"/>
  <c r="G60" i="12"/>
  <c r="G62" i="12"/>
  <c r="F72" i="12"/>
  <c r="G76" i="12"/>
  <c r="G80" i="12"/>
  <c r="G82" i="12"/>
  <c r="H94" i="12"/>
  <c r="F100" i="12"/>
  <c r="G102" i="12"/>
  <c r="H106" i="12"/>
  <c r="H114" i="12"/>
  <c r="F124" i="12"/>
  <c r="G126" i="12"/>
  <c r="G128" i="12"/>
  <c r="F134" i="12"/>
  <c r="H148" i="12"/>
  <c r="H164" i="12"/>
  <c r="G168" i="12"/>
  <c r="H172" i="12"/>
  <c r="G174" i="12"/>
  <c r="F178" i="12"/>
  <c r="F184" i="12"/>
  <c r="F196" i="12"/>
  <c r="F198" i="12"/>
  <c r="H202" i="12"/>
  <c r="H204" i="12"/>
  <c r="F210" i="12"/>
  <c r="F216" i="12"/>
  <c r="F218" i="12"/>
  <c r="F220" i="12"/>
  <c r="F244" i="12"/>
  <c r="H250" i="12"/>
  <c r="F258" i="12"/>
  <c r="F260" i="12"/>
  <c r="G260" i="12"/>
  <c r="G264" i="12"/>
  <c r="X274" i="12"/>
  <c r="Y274" i="12"/>
  <c r="Z274" i="12"/>
  <c r="AA274" i="12"/>
  <c r="AB274" i="12"/>
  <c r="AC274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U274" i="12"/>
  <c r="AV274" i="12"/>
  <c r="AW274" i="12"/>
  <c r="AX274" i="12"/>
  <c r="AY274" i="12"/>
  <c r="AZ274" i="12"/>
  <c r="BA274" i="12"/>
  <c r="BB274" i="12"/>
  <c r="BC274" i="12"/>
  <c r="BD274" i="12"/>
  <c r="J276" i="12"/>
  <c r="K276" i="12"/>
  <c r="K304" i="12" s="1"/>
  <c r="L276" i="12"/>
  <c r="M276" i="12"/>
  <c r="N276" i="12"/>
  <c r="O276" i="12"/>
  <c r="P276" i="12"/>
  <c r="Q276" i="12"/>
  <c r="R276" i="12"/>
  <c r="S276" i="12"/>
  <c r="S304" i="12" s="1"/>
  <c r="T276" i="12"/>
  <c r="U276" i="12"/>
  <c r="V276" i="12"/>
  <c r="W276" i="12"/>
  <c r="X276" i="12"/>
  <c r="Y276" i="12"/>
  <c r="Z276" i="12"/>
  <c r="AA276" i="12"/>
  <c r="AA304" i="12" s="1"/>
  <c r="AB276" i="12"/>
  <c r="AC276" i="12"/>
  <c r="AD276" i="12"/>
  <c r="AE276" i="12"/>
  <c r="AF276" i="12"/>
  <c r="AG276" i="12"/>
  <c r="AH276" i="12"/>
  <c r="AI276" i="12"/>
  <c r="AI304" i="12" s="1"/>
  <c r="AJ276" i="12"/>
  <c r="AK276" i="12"/>
  <c r="AL276" i="12"/>
  <c r="AM276" i="12"/>
  <c r="AN276" i="12"/>
  <c r="AO276" i="12"/>
  <c r="AP276" i="12"/>
  <c r="AQ276" i="12"/>
  <c r="AQ304" i="12" s="1"/>
  <c r="AR276" i="12"/>
  <c r="AS276" i="12"/>
  <c r="AT276" i="12"/>
  <c r="AU276" i="12"/>
  <c r="AV276" i="12"/>
  <c r="AW276" i="12"/>
  <c r="AX276" i="12"/>
  <c r="AY276" i="12"/>
  <c r="AY304" i="12" s="1"/>
  <c r="AZ276" i="12"/>
  <c r="BA276" i="12"/>
  <c r="BB276" i="12"/>
  <c r="BC276" i="12"/>
  <c r="BD276" i="12"/>
  <c r="BE276" i="12"/>
  <c r="BF276" i="12"/>
  <c r="BG276" i="12"/>
  <c r="BG304" i="12" s="1"/>
  <c r="BH276" i="12"/>
  <c r="BI276" i="12"/>
  <c r="BJ276" i="12"/>
  <c r="BK276" i="12"/>
  <c r="BL276" i="12"/>
  <c r="BM276" i="12"/>
  <c r="BN276" i="12"/>
  <c r="BO276" i="12"/>
  <c r="BO304" i="12" s="1"/>
  <c r="BP276" i="12"/>
  <c r="BQ276" i="12"/>
  <c r="BR276" i="12"/>
  <c r="BS276" i="12"/>
  <c r="BT276" i="12"/>
  <c r="BU276" i="12"/>
  <c r="BV276" i="12"/>
  <c r="BW276" i="12"/>
  <c r="BW304" i="12" s="1"/>
  <c r="BX276" i="12"/>
  <c r="BY276" i="12"/>
  <c r="BZ276" i="12"/>
  <c r="CA276" i="12"/>
  <c r="CB276" i="12"/>
  <c r="CC276" i="12"/>
  <c r="CD276" i="12"/>
  <c r="CE276" i="12"/>
  <c r="CE304" i="12" s="1"/>
  <c r="CF276" i="12"/>
  <c r="CG276" i="12"/>
  <c r="CH276" i="12"/>
  <c r="CI276" i="12"/>
  <c r="CJ276" i="12"/>
  <c r="CK276" i="12"/>
  <c r="CL276" i="12"/>
  <c r="CM276" i="12"/>
  <c r="CM304" i="12" s="1"/>
  <c r="CN276" i="12"/>
  <c r="CO276" i="12"/>
  <c r="CP276" i="12"/>
  <c r="CQ276" i="12"/>
  <c r="CR276" i="12"/>
  <c r="CS276" i="12"/>
  <c r="CT276" i="12"/>
  <c r="CU276" i="12"/>
  <c r="CU304" i="12" s="1"/>
  <c r="CV276" i="12"/>
  <c r="CW276" i="12"/>
  <c r="CX276" i="12"/>
  <c r="CY276" i="12"/>
  <c r="CZ276" i="12"/>
  <c r="DA276" i="12"/>
  <c r="DB276" i="12"/>
  <c r="DC276" i="12"/>
  <c r="DC304" i="12" s="1"/>
  <c r="DD276" i="12"/>
  <c r="DE276" i="12"/>
  <c r="DF276" i="12"/>
  <c r="DG276" i="12"/>
  <c r="DH276" i="12"/>
  <c r="DI276" i="12"/>
  <c r="DJ276" i="12"/>
  <c r="DK276" i="12"/>
  <c r="DK304" i="12" s="1"/>
  <c r="DL276" i="12"/>
  <c r="DM276" i="12"/>
  <c r="DN276" i="12"/>
  <c r="DO276" i="12"/>
  <c r="DP276" i="12"/>
  <c r="DQ276" i="12"/>
  <c r="DR276" i="12"/>
  <c r="DS276" i="12"/>
  <c r="DS304" i="12" s="1"/>
  <c r="K277" i="12"/>
  <c r="L277" i="12"/>
  <c r="M277" i="12"/>
  <c r="N277" i="12"/>
  <c r="O277" i="12"/>
  <c r="P277" i="12"/>
  <c r="Q277" i="12"/>
  <c r="R277" i="12"/>
  <c r="X281" i="12"/>
  <c r="Y281" i="12"/>
  <c r="Z281" i="12"/>
  <c r="AA281" i="12"/>
  <c r="AB281" i="12"/>
  <c r="AC281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U281" i="12"/>
  <c r="AV281" i="12"/>
  <c r="AW281" i="12"/>
  <c r="AX281" i="12"/>
  <c r="AY281" i="12"/>
  <c r="AZ281" i="12"/>
  <c r="BA281" i="12"/>
  <c r="BB281" i="12"/>
  <c r="BC281" i="12"/>
  <c r="BD281" i="12"/>
  <c r="BE281" i="12"/>
  <c r="BF281" i="12"/>
  <c r="BG281" i="12"/>
  <c r="BH281" i="12"/>
  <c r="BI281" i="12"/>
  <c r="BJ281" i="12"/>
  <c r="BK281" i="12"/>
  <c r="BL281" i="12"/>
  <c r="BM281" i="12"/>
  <c r="BN281" i="12"/>
  <c r="BO281" i="12"/>
  <c r="BP281" i="12"/>
  <c r="BQ281" i="12"/>
  <c r="BR281" i="12"/>
  <c r="BS281" i="12"/>
  <c r="BT281" i="12"/>
  <c r="BU281" i="12"/>
  <c r="BV281" i="12"/>
  <c r="BW281" i="12"/>
  <c r="BX281" i="12"/>
  <c r="BY281" i="12"/>
  <c r="BZ281" i="12"/>
  <c r="CA281" i="12"/>
  <c r="J282" i="12"/>
  <c r="K282" i="12"/>
  <c r="L282" i="12"/>
  <c r="M282" i="12"/>
  <c r="N282" i="12"/>
  <c r="O282" i="12"/>
  <c r="P282" i="12"/>
  <c r="P311" i="12" s="1"/>
  <c r="Q282" i="12"/>
  <c r="Q311" i="12" s="1"/>
  <c r="R282" i="12"/>
  <c r="S282" i="12"/>
  <c r="T282" i="12"/>
  <c r="U282" i="12"/>
  <c r="V282" i="12"/>
  <c r="W282" i="12"/>
  <c r="X282" i="12"/>
  <c r="X311" i="12" s="1"/>
  <c r="Y282" i="12"/>
  <c r="Y311" i="12" s="1"/>
  <c r="Z282" i="12"/>
  <c r="AA282" i="12"/>
  <c r="AB282" i="12"/>
  <c r="AC282" i="12"/>
  <c r="AD282" i="12"/>
  <c r="AE282" i="12"/>
  <c r="AF282" i="12"/>
  <c r="AF311" i="12" s="1"/>
  <c r="AG282" i="12"/>
  <c r="AG311" i="12" s="1"/>
  <c r="AH282" i="12"/>
  <c r="AI282" i="12"/>
  <c r="AJ282" i="12"/>
  <c r="AK282" i="12"/>
  <c r="AL282" i="12"/>
  <c r="AM282" i="12"/>
  <c r="AN282" i="12"/>
  <c r="AN311" i="12" s="1"/>
  <c r="AO282" i="12"/>
  <c r="AO311" i="12" s="1"/>
  <c r="AP282" i="12"/>
  <c r="AQ282" i="12"/>
  <c r="AR282" i="12"/>
  <c r="AS282" i="12"/>
  <c r="AT282" i="12"/>
  <c r="AU282" i="12"/>
  <c r="AV282" i="12"/>
  <c r="AV311" i="12" s="1"/>
  <c r="AW282" i="12"/>
  <c r="AW311" i="12" s="1"/>
  <c r="AX282" i="12"/>
  <c r="AY282" i="12"/>
  <c r="AZ282" i="12"/>
  <c r="BA282" i="12"/>
  <c r="BB282" i="12"/>
  <c r="BC282" i="12"/>
  <c r="BD282" i="12"/>
  <c r="BD311" i="12" s="1"/>
  <c r="BE282" i="12"/>
  <c r="BE311" i="12" s="1"/>
  <c r="BF282" i="12"/>
  <c r="BG282" i="12"/>
  <c r="BH282" i="12"/>
  <c r="BI282" i="12"/>
  <c r="BJ282" i="12"/>
  <c r="BK282" i="12"/>
  <c r="BL282" i="12"/>
  <c r="BL311" i="12" s="1"/>
  <c r="BM282" i="12"/>
  <c r="BM311" i="12" s="1"/>
  <c r="BN282" i="12"/>
  <c r="BO282" i="12"/>
  <c r="BP282" i="12"/>
  <c r="BQ282" i="12"/>
  <c r="BR282" i="12"/>
  <c r="BS282" i="12"/>
  <c r="BT282" i="12"/>
  <c r="BT311" i="12" s="1"/>
  <c r="BU282" i="12"/>
  <c r="BU311" i="12" s="1"/>
  <c r="BV282" i="12"/>
  <c r="BW282" i="12"/>
  <c r="BX282" i="12"/>
  <c r="BY282" i="12"/>
  <c r="BZ282" i="12"/>
  <c r="CA282" i="12"/>
  <c r="CB282" i="12"/>
  <c r="CB311" i="12" s="1"/>
  <c r="CC282" i="12"/>
  <c r="CC311" i="12" s="1"/>
  <c r="CD282" i="12"/>
  <c r="CE282" i="12"/>
  <c r="CF282" i="12"/>
  <c r="CG282" i="12"/>
  <c r="CH282" i="12"/>
  <c r="CI282" i="12"/>
  <c r="CJ282" i="12"/>
  <c r="CJ311" i="12" s="1"/>
  <c r="CK282" i="12"/>
  <c r="CK311" i="12" s="1"/>
  <c r="CL282" i="12"/>
  <c r="CM282" i="12"/>
  <c r="CN282" i="12"/>
  <c r="CO282" i="12"/>
  <c r="CP282" i="12"/>
  <c r="CQ282" i="12"/>
  <c r="CR282" i="12"/>
  <c r="CR311" i="12" s="1"/>
  <c r="CS282" i="12"/>
  <c r="CS311" i="12" s="1"/>
  <c r="CT282" i="12"/>
  <c r="CU282" i="12"/>
  <c r="CV282" i="12"/>
  <c r="CW282" i="12"/>
  <c r="CX282" i="12"/>
  <c r="CY282" i="12"/>
  <c r="CZ282" i="12"/>
  <c r="CZ311" i="12" s="1"/>
  <c r="DA282" i="12"/>
  <c r="DA311" i="12" s="1"/>
  <c r="DB282" i="12"/>
  <c r="DC282" i="12"/>
  <c r="DD282" i="12"/>
  <c r="DE282" i="12"/>
  <c r="DF282" i="12"/>
  <c r="DG282" i="12"/>
  <c r="DH282" i="12"/>
  <c r="DH311" i="12" s="1"/>
  <c r="DI282" i="12"/>
  <c r="DI311" i="12" s="1"/>
  <c r="DJ282" i="12"/>
  <c r="DK282" i="12"/>
  <c r="DL282" i="12"/>
  <c r="DM282" i="12"/>
  <c r="DN282" i="12"/>
  <c r="DO282" i="12"/>
  <c r="DP282" i="12"/>
  <c r="DP311" i="12" s="1"/>
  <c r="DQ282" i="12"/>
  <c r="DQ311" i="12" s="1"/>
  <c r="DR282" i="12"/>
  <c r="DS282" i="12"/>
  <c r="J283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AA283" i="12"/>
  <c r="AK283" i="12"/>
  <c r="AL283" i="12"/>
  <c r="AM283" i="12"/>
  <c r="AN283" i="12"/>
  <c r="AO283" i="12"/>
  <c r="AP283" i="12"/>
  <c r="AQ283" i="12"/>
  <c r="AR283" i="12"/>
  <c r="AS283" i="12"/>
  <c r="AT283" i="12"/>
  <c r="AU283" i="12"/>
  <c r="AV283" i="12"/>
  <c r="AW283" i="12"/>
  <c r="AX283" i="12"/>
  <c r="AY283" i="12"/>
  <c r="AZ283" i="12"/>
  <c r="BA283" i="12"/>
  <c r="BB283" i="12"/>
  <c r="BC283" i="12"/>
  <c r="BD283" i="12"/>
  <c r="BE283" i="12"/>
  <c r="BF283" i="12"/>
  <c r="BG283" i="12"/>
  <c r="BH283" i="12"/>
  <c r="BI283" i="12"/>
  <c r="BJ283" i="12"/>
  <c r="BK283" i="12"/>
  <c r="BL283" i="12"/>
  <c r="BM283" i="12"/>
  <c r="BN283" i="12"/>
  <c r="BO283" i="12"/>
  <c r="BP283" i="12"/>
  <c r="BQ283" i="12"/>
  <c r="BR283" i="12"/>
  <c r="BS283" i="12"/>
  <c r="BT283" i="12"/>
  <c r="X284" i="12"/>
  <c r="Y284" i="12"/>
  <c r="Z284" i="12"/>
  <c r="AT284" i="12"/>
  <c r="AU284" i="12"/>
  <c r="AV284" i="12"/>
  <c r="AW284" i="12"/>
  <c r="AX284" i="12"/>
  <c r="AY284" i="12"/>
  <c r="AZ284" i="12"/>
  <c r="BA284" i="12"/>
  <c r="BB284" i="12"/>
  <c r="BC284" i="12"/>
  <c r="BD284" i="12"/>
  <c r="BE284" i="12"/>
  <c r="BF284" i="12"/>
  <c r="BG284" i="12"/>
  <c r="BH284" i="12"/>
  <c r="BI284" i="12"/>
  <c r="BJ284" i="12"/>
  <c r="BK284" i="12"/>
  <c r="BL284" i="12"/>
  <c r="BM284" i="12"/>
  <c r="BN284" i="12"/>
  <c r="BO284" i="12"/>
  <c r="BP284" i="12"/>
  <c r="BQ284" i="12"/>
  <c r="BR284" i="12"/>
  <c r="BS284" i="12"/>
  <c r="BT284" i="12"/>
  <c r="J286" i="12"/>
  <c r="K286" i="12"/>
  <c r="L286" i="12"/>
  <c r="M286" i="12"/>
  <c r="N286" i="12"/>
  <c r="O286" i="12"/>
  <c r="BU286" i="12"/>
  <c r="BV286" i="12"/>
  <c r="BW286" i="12"/>
  <c r="BX286" i="12"/>
  <c r="BY286" i="12"/>
  <c r="BZ286" i="12"/>
  <c r="CA286" i="12"/>
  <c r="CB286" i="12"/>
  <c r="CC290" i="12"/>
  <c r="CD290" i="12"/>
  <c r="CE290" i="12"/>
  <c r="CF290" i="12"/>
  <c r="CG290" i="12"/>
  <c r="CH290" i="12"/>
  <c r="CH319" i="12" s="1"/>
  <c r="CI290" i="12"/>
  <c r="CI319" i="12" s="1"/>
  <c r="CJ290" i="12"/>
  <c r="CK290" i="12"/>
  <c r="CL290" i="12"/>
  <c r="CM290" i="12"/>
  <c r="CN290" i="12"/>
  <c r="CO290" i="12"/>
  <c r="CP290" i="12"/>
  <c r="CP319" i="12" s="1"/>
  <c r="CQ290" i="12"/>
  <c r="CQ319" i="12" s="1"/>
  <c r="CR290" i="12"/>
  <c r="CS290" i="12"/>
  <c r="CT290" i="12"/>
  <c r="CU290" i="12"/>
  <c r="CV290" i="12"/>
  <c r="CW290" i="12"/>
  <c r="CX290" i="12"/>
  <c r="CX319" i="12" s="1"/>
  <c r="CY290" i="12"/>
  <c r="CY319" i="12" s="1"/>
  <c r="CZ290" i="12"/>
  <c r="DA290" i="12"/>
  <c r="DB290" i="12"/>
  <c r="DC290" i="12"/>
  <c r="DD290" i="12"/>
  <c r="DE290" i="12"/>
  <c r="DF290" i="12"/>
  <c r="DF319" i="12" s="1"/>
  <c r="DG290" i="12"/>
  <c r="DG319" i="12" s="1"/>
  <c r="DH290" i="12"/>
  <c r="DI290" i="12"/>
  <c r="DJ290" i="12"/>
  <c r="DK290" i="12"/>
  <c r="DL290" i="12"/>
  <c r="DM290" i="12"/>
  <c r="DN290" i="12"/>
  <c r="DN319" i="12" s="1"/>
  <c r="DO290" i="12"/>
  <c r="DO319" i="12" s="1"/>
  <c r="DP290" i="12"/>
  <c r="DQ290" i="12"/>
  <c r="DR290" i="12"/>
  <c r="DS290" i="12"/>
  <c r="J298" i="12"/>
  <c r="K298" i="12"/>
  <c r="L298" i="12"/>
  <c r="M298" i="12"/>
  <c r="N298" i="12"/>
  <c r="O298" i="12"/>
  <c r="P298" i="12"/>
  <c r="Q298" i="12"/>
  <c r="R298" i="12"/>
  <c r="CC298" i="12"/>
  <c r="CD298" i="12"/>
  <c r="CD327" i="12" s="1"/>
  <c r="CE298" i="12"/>
  <c r="CE327" i="12" s="1"/>
  <c r="CF298" i="12"/>
  <c r="CG298" i="12"/>
  <c r="CH298" i="12"/>
  <c r="CI298" i="12"/>
  <c r="CJ298" i="12"/>
  <c r="CK298" i="12"/>
  <c r="CL298" i="12"/>
  <c r="CL327" i="12" s="1"/>
  <c r="CM298" i="12"/>
  <c r="CM327" i="12" s="1"/>
  <c r="CN298" i="12"/>
  <c r="CO298" i="12"/>
  <c r="CP298" i="12"/>
  <c r="CQ298" i="12"/>
  <c r="CR298" i="12"/>
  <c r="CS298" i="12"/>
  <c r="CT298" i="12"/>
  <c r="CT327" i="12" s="1"/>
  <c r="CU298" i="12"/>
  <c r="CU327" i="12" s="1"/>
  <c r="CV298" i="12"/>
  <c r="CW298" i="12"/>
  <c r="CX298" i="12"/>
  <c r="CY298" i="12"/>
  <c r="CZ298" i="12"/>
  <c r="DA298" i="12"/>
  <c r="DB298" i="12"/>
  <c r="DB327" i="12" s="1"/>
  <c r="DC298" i="12"/>
  <c r="DC327" i="12" s="1"/>
  <c r="DD298" i="12"/>
  <c r="DE298" i="12"/>
  <c r="DF298" i="12"/>
  <c r="DG298" i="12"/>
  <c r="DH298" i="12"/>
  <c r="DI298" i="12"/>
  <c r="DJ298" i="12"/>
  <c r="DJ327" i="12" s="1"/>
  <c r="DK298" i="12"/>
  <c r="DK327" i="12" s="1"/>
  <c r="DL298" i="12"/>
  <c r="DM298" i="12"/>
  <c r="DN298" i="12"/>
  <c r="DO298" i="12"/>
  <c r="DP298" i="12"/>
  <c r="DQ298" i="12"/>
  <c r="DR298" i="12"/>
  <c r="DR327" i="12" s="1"/>
  <c r="DS298" i="12"/>
  <c r="DS327" i="12" s="1"/>
  <c r="J304" i="12"/>
  <c r="L304" i="12"/>
  <c r="M304" i="12"/>
  <c r="N304" i="12"/>
  <c r="O304" i="12"/>
  <c r="P304" i="12"/>
  <c r="Q304" i="12"/>
  <c r="R304" i="12"/>
  <c r="T304" i="12"/>
  <c r="U304" i="12"/>
  <c r="V304" i="12"/>
  <c r="W304" i="12"/>
  <c r="X304" i="12"/>
  <c r="Y304" i="12"/>
  <c r="Z304" i="12"/>
  <c r="AB304" i="12"/>
  <c r="AC304" i="12"/>
  <c r="AD304" i="12"/>
  <c r="AE304" i="12"/>
  <c r="AF304" i="12"/>
  <c r="AG304" i="12"/>
  <c r="AH304" i="12"/>
  <c r="AJ304" i="12"/>
  <c r="AK304" i="12"/>
  <c r="AL304" i="12"/>
  <c r="AM304" i="12"/>
  <c r="AN304" i="12"/>
  <c r="AO304" i="12"/>
  <c r="AP304" i="12"/>
  <c r="AR304" i="12"/>
  <c r="AS304" i="12"/>
  <c r="AT304" i="12"/>
  <c r="AU304" i="12"/>
  <c r="AV304" i="12"/>
  <c r="AW304" i="12"/>
  <c r="AX304" i="12"/>
  <c r="AZ304" i="12"/>
  <c r="BA304" i="12"/>
  <c r="BB304" i="12"/>
  <c r="BC304" i="12"/>
  <c r="BD304" i="12"/>
  <c r="BE304" i="12"/>
  <c r="BF304" i="12"/>
  <c r="BH304" i="12"/>
  <c r="BI304" i="12"/>
  <c r="BJ304" i="12"/>
  <c r="BK304" i="12"/>
  <c r="BL304" i="12"/>
  <c r="BM304" i="12"/>
  <c r="BN304" i="12"/>
  <c r="BP304" i="12"/>
  <c r="BQ304" i="12"/>
  <c r="BR304" i="12"/>
  <c r="BS304" i="12"/>
  <c r="BT304" i="12"/>
  <c r="BU304" i="12"/>
  <c r="BV304" i="12"/>
  <c r="BX304" i="12"/>
  <c r="BY304" i="12"/>
  <c r="BZ304" i="12"/>
  <c r="CA304" i="12"/>
  <c r="CB304" i="12"/>
  <c r="CC304" i="12"/>
  <c r="CD304" i="12"/>
  <c r="CF304" i="12"/>
  <c r="CG304" i="12"/>
  <c r="CH304" i="12"/>
  <c r="CI304" i="12"/>
  <c r="CJ304" i="12"/>
  <c r="CK304" i="12"/>
  <c r="CL304" i="12"/>
  <c r="CN304" i="12"/>
  <c r="CO304" i="12"/>
  <c r="CP304" i="12"/>
  <c r="CQ304" i="12"/>
  <c r="CR304" i="12"/>
  <c r="CS304" i="12"/>
  <c r="CT304" i="12"/>
  <c r="CV304" i="12"/>
  <c r="CW304" i="12"/>
  <c r="CX304" i="12"/>
  <c r="CY304" i="12"/>
  <c r="CZ304" i="12"/>
  <c r="DA304" i="12"/>
  <c r="DB304" i="12"/>
  <c r="DD304" i="12"/>
  <c r="DE304" i="12"/>
  <c r="DF304" i="12"/>
  <c r="DG304" i="12"/>
  <c r="DH304" i="12"/>
  <c r="DI304" i="12"/>
  <c r="DJ304" i="12"/>
  <c r="DL304" i="12"/>
  <c r="DM304" i="12"/>
  <c r="DN304" i="12"/>
  <c r="DO304" i="12"/>
  <c r="DP304" i="12"/>
  <c r="DQ304" i="12"/>
  <c r="DR304" i="12"/>
  <c r="J311" i="12"/>
  <c r="K311" i="12"/>
  <c r="L311" i="12"/>
  <c r="M311" i="12"/>
  <c r="N311" i="12"/>
  <c r="O311" i="12"/>
  <c r="R311" i="12"/>
  <c r="S311" i="12"/>
  <c r="T311" i="12"/>
  <c r="U311" i="12"/>
  <c r="V311" i="12"/>
  <c r="W311" i="12"/>
  <c r="Z311" i="12"/>
  <c r="AA311" i="12"/>
  <c r="AB311" i="12"/>
  <c r="AC311" i="12"/>
  <c r="AD311" i="12"/>
  <c r="AE311" i="12"/>
  <c r="AH311" i="12"/>
  <c r="AI311" i="12"/>
  <c r="AJ311" i="12"/>
  <c r="AK311" i="12"/>
  <c r="AL311" i="12"/>
  <c r="AM311" i="12"/>
  <c r="AP311" i="12"/>
  <c r="AQ311" i="12"/>
  <c r="AR311" i="12"/>
  <c r="AS311" i="12"/>
  <c r="AT311" i="12"/>
  <c r="AU311" i="12"/>
  <c r="AX311" i="12"/>
  <c r="AY311" i="12"/>
  <c r="AZ311" i="12"/>
  <c r="BA311" i="12"/>
  <c r="BB311" i="12"/>
  <c r="BC311" i="12"/>
  <c r="BF311" i="12"/>
  <c r="BG311" i="12"/>
  <c r="BH311" i="12"/>
  <c r="BI311" i="12"/>
  <c r="BJ311" i="12"/>
  <c r="BK311" i="12"/>
  <c r="BN311" i="12"/>
  <c r="BO311" i="12"/>
  <c r="BP311" i="12"/>
  <c r="BQ311" i="12"/>
  <c r="BR311" i="12"/>
  <c r="BS311" i="12"/>
  <c r="BV311" i="12"/>
  <c r="BW311" i="12"/>
  <c r="BX311" i="12"/>
  <c r="BY311" i="12"/>
  <c r="BZ311" i="12"/>
  <c r="CA311" i="12"/>
  <c r="CD311" i="12"/>
  <c r="CE311" i="12"/>
  <c r="CF311" i="12"/>
  <c r="CG311" i="12"/>
  <c r="CH311" i="12"/>
  <c r="CI311" i="12"/>
  <c r="CL311" i="12"/>
  <c r="CM311" i="12"/>
  <c r="CN311" i="12"/>
  <c r="CO311" i="12"/>
  <c r="CP311" i="12"/>
  <c r="CQ311" i="12"/>
  <c r="CT311" i="12"/>
  <c r="CU311" i="12"/>
  <c r="CV311" i="12"/>
  <c r="CW311" i="12"/>
  <c r="CX311" i="12"/>
  <c r="CY311" i="12"/>
  <c r="DB311" i="12"/>
  <c r="DC311" i="12"/>
  <c r="DD311" i="12"/>
  <c r="DE311" i="12"/>
  <c r="DF311" i="12"/>
  <c r="DG311" i="12"/>
  <c r="DJ311" i="12"/>
  <c r="DK311" i="12"/>
  <c r="DL311" i="12"/>
  <c r="DM311" i="12"/>
  <c r="DN311" i="12"/>
  <c r="DO311" i="12"/>
  <c r="DR311" i="12"/>
  <c r="DS311" i="12"/>
  <c r="CC319" i="12"/>
  <c r="CD319" i="12"/>
  <c r="CE319" i="12"/>
  <c r="CF319" i="12"/>
  <c r="CG319" i="12"/>
  <c r="CJ319" i="12"/>
  <c r="CK319" i="12"/>
  <c r="CL319" i="12"/>
  <c r="CM319" i="12"/>
  <c r="CN319" i="12"/>
  <c r="CO319" i="12"/>
  <c r="CR319" i="12"/>
  <c r="CS319" i="12"/>
  <c r="CT319" i="12"/>
  <c r="CU319" i="12"/>
  <c r="CV319" i="12"/>
  <c r="CW319" i="12"/>
  <c r="CZ319" i="12"/>
  <c r="DA319" i="12"/>
  <c r="DB319" i="12"/>
  <c r="DC319" i="12"/>
  <c r="DD319" i="12"/>
  <c r="DE319" i="12"/>
  <c r="DH319" i="12"/>
  <c r="DI319" i="12"/>
  <c r="DJ319" i="12"/>
  <c r="DK319" i="12"/>
  <c r="DL319" i="12"/>
  <c r="DM319" i="12"/>
  <c r="DP319" i="12"/>
  <c r="DQ319" i="12"/>
  <c r="DR319" i="12"/>
  <c r="DS319" i="12"/>
  <c r="CC327" i="12"/>
  <c r="CF327" i="12"/>
  <c r="CG327" i="12"/>
  <c r="CH327" i="12"/>
  <c r="CI327" i="12"/>
  <c r="CJ327" i="12"/>
  <c r="CK327" i="12"/>
  <c r="CN327" i="12"/>
  <c r="CO327" i="12"/>
  <c r="CP327" i="12"/>
  <c r="CQ327" i="12"/>
  <c r="CR327" i="12"/>
  <c r="CS327" i="12"/>
  <c r="CV327" i="12"/>
  <c r="CW327" i="12"/>
  <c r="CX327" i="12"/>
  <c r="CY327" i="12"/>
  <c r="CZ327" i="12"/>
  <c r="DA327" i="12"/>
  <c r="DD327" i="12"/>
  <c r="DE327" i="12"/>
  <c r="DF327" i="12"/>
  <c r="DG327" i="12"/>
  <c r="DH327" i="12"/>
  <c r="DI327" i="12"/>
  <c r="DL327" i="12"/>
  <c r="DM327" i="12"/>
  <c r="DN327" i="12"/>
  <c r="DO327" i="12"/>
  <c r="DP327" i="12"/>
  <c r="DQ327" i="12"/>
  <c r="J331" i="12"/>
  <c r="K331" i="12"/>
  <c r="L331" i="12"/>
  <c r="M331" i="12"/>
  <c r="N331" i="12"/>
  <c r="O331" i="12"/>
  <c r="P331" i="12"/>
  <c r="Q331" i="12"/>
  <c r="R331" i="12"/>
  <c r="S331" i="12"/>
  <c r="T331" i="12"/>
  <c r="U331" i="12"/>
  <c r="V331" i="12"/>
  <c r="W331" i="12"/>
  <c r="BE331" i="12"/>
  <c r="BF331" i="12"/>
  <c r="BG331" i="12"/>
  <c r="BH331" i="12"/>
  <c r="BI331" i="12"/>
  <c r="BJ331" i="12"/>
  <c r="BK331" i="12"/>
  <c r="BL331" i="12"/>
  <c r="BM331" i="12"/>
  <c r="BN331" i="12"/>
  <c r="BO331" i="12"/>
  <c r="BP331" i="12"/>
  <c r="BQ331" i="12"/>
  <c r="BR331" i="12"/>
  <c r="BS331" i="12"/>
  <c r="BT331" i="12"/>
  <c r="BU331" i="12"/>
  <c r="BV331" i="12"/>
  <c r="BW331" i="12"/>
  <c r="BX331" i="12"/>
  <c r="BY331" i="12"/>
  <c r="BZ331" i="12"/>
  <c r="CA331" i="12"/>
  <c r="CB331" i="12"/>
  <c r="CC331" i="12"/>
  <c r="CD331" i="12"/>
  <c r="CE331" i="12"/>
  <c r="CF331" i="12"/>
  <c r="CG331" i="12"/>
  <c r="CH331" i="12"/>
  <c r="CI331" i="12"/>
  <c r="CJ331" i="12"/>
  <c r="CK331" i="12"/>
  <c r="CL331" i="12"/>
  <c r="CM331" i="12"/>
  <c r="CN331" i="12"/>
  <c r="CO331" i="12"/>
  <c r="CP331" i="12"/>
  <c r="CQ331" i="12"/>
  <c r="CR331" i="12"/>
  <c r="CS331" i="12"/>
  <c r="CT331" i="12"/>
  <c r="CU331" i="12"/>
  <c r="CV331" i="12"/>
  <c r="CW331" i="12"/>
  <c r="CX331" i="12"/>
  <c r="CY331" i="12"/>
  <c r="CZ331" i="12"/>
  <c r="DA331" i="12"/>
  <c r="DB331" i="12"/>
  <c r="DC331" i="12"/>
  <c r="DD331" i="12"/>
  <c r="DE331" i="12"/>
  <c r="DF331" i="12"/>
  <c r="DG331" i="12"/>
  <c r="DH331" i="12"/>
  <c r="DI331" i="12"/>
  <c r="DJ331" i="12"/>
  <c r="DK331" i="12"/>
  <c r="DL331" i="12"/>
  <c r="DM331" i="12"/>
  <c r="DN331" i="12"/>
  <c r="DO331" i="12"/>
  <c r="DP331" i="12"/>
  <c r="DQ331" i="12"/>
  <c r="DR331" i="12"/>
  <c r="DS331" i="12"/>
  <c r="S332" i="12"/>
  <c r="T332" i="12"/>
  <c r="U332" i="12"/>
  <c r="V332" i="12"/>
  <c r="W332" i="12"/>
  <c r="X332" i="12"/>
  <c r="Y332" i="12"/>
  <c r="Z332" i="12"/>
  <c r="AA332" i="12"/>
  <c r="AB332" i="12"/>
  <c r="AC332" i="12"/>
  <c r="AD332" i="12"/>
  <c r="AE332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S332" i="12"/>
  <c r="AT332" i="12"/>
  <c r="AU332" i="12"/>
  <c r="AV332" i="12"/>
  <c r="AW332" i="12"/>
  <c r="AX332" i="12"/>
  <c r="AY332" i="12"/>
  <c r="AZ332" i="12"/>
  <c r="BA332" i="12"/>
  <c r="BB332" i="12"/>
  <c r="BC332" i="12"/>
  <c r="BD332" i="12"/>
  <c r="BE332" i="12"/>
  <c r="BF332" i="12"/>
  <c r="BG332" i="12"/>
  <c r="BH332" i="12"/>
  <c r="BI332" i="12"/>
  <c r="BJ332" i="12"/>
  <c r="BK332" i="12"/>
  <c r="BL332" i="12"/>
  <c r="BM332" i="12"/>
  <c r="BN332" i="12"/>
  <c r="BO332" i="12"/>
  <c r="BP332" i="12"/>
  <c r="BQ332" i="12"/>
  <c r="BR332" i="12"/>
  <c r="BS332" i="12"/>
  <c r="BT332" i="12"/>
  <c r="BU332" i="12"/>
  <c r="BV332" i="12"/>
  <c r="BW332" i="12"/>
  <c r="BX332" i="12"/>
  <c r="BY332" i="12"/>
  <c r="BZ332" i="12"/>
  <c r="CA332" i="12"/>
  <c r="CA275" i="12" s="1"/>
  <c r="CB332" i="12"/>
  <c r="CC332" i="12"/>
  <c r="CD332" i="12"/>
  <c r="CE332" i="12"/>
  <c r="CF332" i="12"/>
  <c r="CG332" i="12"/>
  <c r="CH332" i="12"/>
  <c r="CI332" i="12"/>
  <c r="CJ332" i="12"/>
  <c r="CK332" i="12"/>
  <c r="CL332" i="12"/>
  <c r="CM332" i="12"/>
  <c r="CN332" i="12"/>
  <c r="CO332" i="12"/>
  <c r="CP332" i="12"/>
  <c r="CQ332" i="12"/>
  <c r="CR332" i="12"/>
  <c r="CS332" i="12"/>
  <c r="CT332" i="12"/>
  <c r="CU332" i="12"/>
  <c r="CV332" i="12"/>
  <c r="CW332" i="12"/>
  <c r="CX332" i="12"/>
  <c r="CY332" i="12"/>
  <c r="CZ332" i="12"/>
  <c r="DA332" i="12"/>
  <c r="DB332" i="12"/>
  <c r="DC332" i="12"/>
  <c r="DD332" i="12"/>
  <c r="DE332" i="12"/>
  <c r="DF332" i="12"/>
  <c r="DG332" i="12"/>
  <c r="DH332" i="12"/>
  <c r="DI332" i="12"/>
  <c r="DJ332" i="12"/>
  <c r="DK332" i="12"/>
  <c r="DL332" i="12"/>
  <c r="DM332" i="12"/>
  <c r="DN332" i="12"/>
  <c r="DO332" i="12"/>
  <c r="DP332" i="12"/>
  <c r="DQ332" i="12"/>
  <c r="DR332" i="12"/>
  <c r="DS332" i="12"/>
  <c r="J334" i="12"/>
  <c r="S334" i="12"/>
  <c r="T334" i="12"/>
  <c r="U334" i="12"/>
  <c r="V334" i="12"/>
  <c r="W334" i="12"/>
  <c r="X334" i="12"/>
  <c r="Y334" i="12"/>
  <c r="Z334" i="12"/>
  <c r="AA334" i="12"/>
  <c r="AB334" i="12"/>
  <c r="AC334" i="12"/>
  <c r="AD334" i="12"/>
  <c r="AE334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S334" i="12"/>
  <c r="AT334" i="12"/>
  <c r="AU334" i="12"/>
  <c r="AV334" i="12"/>
  <c r="AW334" i="12"/>
  <c r="AX334" i="12"/>
  <c r="AY334" i="12"/>
  <c r="AZ334" i="12"/>
  <c r="BA334" i="12"/>
  <c r="BB334" i="12"/>
  <c r="BC334" i="12"/>
  <c r="BD334" i="12"/>
  <c r="BE334" i="12"/>
  <c r="BF334" i="12"/>
  <c r="BG334" i="12"/>
  <c r="BH334" i="12"/>
  <c r="BI334" i="12"/>
  <c r="BJ334" i="12"/>
  <c r="BK334" i="12"/>
  <c r="BL334" i="12"/>
  <c r="BM334" i="12"/>
  <c r="BN334" i="12"/>
  <c r="BO334" i="12"/>
  <c r="BP334" i="12"/>
  <c r="BQ334" i="12"/>
  <c r="BR334" i="12"/>
  <c r="BS334" i="12"/>
  <c r="BT334" i="12"/>
  <c r="BU334" i="12"/>
  <c r="BV334" i="12"/>
  <c r="BW334" i="12"/>
  <c r="BX334" i="12"/>
  <c r="BY334" i="12"/>
  <c r="BZ334" i="12"/>
  <c r="CA334" i="12"/>
  <c r="CB334" i="12"/>
  <c r="CC334" i="12"/>
  <c r="CD334" i="12"/>
  <c r="CE334" i="12"/>
  <c r="CF334" i="12"/>
  <c r="CG334" i="12"/>
  <c r="CH334" i="12"/>
  <c r="CI334" i="12"/>
  <c r="CJ334" i="12"/>
  <c r="CK334" i="12"/>
  <c r="CL334" i="12"/>
  <c r="CM334" i="12"/>
  <c r="CN334" i="12"/>
  <c r="CO334" i="12"/>
  <c r="CP334" i="12"/>
  <c r="CQ334" i="12"/>
  <c r="CR334" i="12"/>
  <c r="CS334" i="12"/>
  <c r="CT334" i="12"/>
  <c r="CT277" i="12" s="1"/>
  <c r="CU334" i="12"/>
  <c r="CU277" i="12" s="1"/>
  <c r="CV334" i="12"/>
  <c r="CV277" i="12" s="1"/>
  <c r="CW334" i="12"/>
  <c r="CW277" i="12" s="1"/>
  <c r="CX334" i="12"/>
  <c r="CX277" i="12" s="1"/>
  <c r="CY334" i="12"/>
  <c r="CY277" i="12" s="1"/>
  <c r="CZ334" i="12"/>
  <c r="CZ277" i="12" s="1"/>
  <c r="DA334" i="12"/>
  <c r="DA277" i="12" s="1"/>
  <c r="DB334" i="12"/>
  <c r="DB277" i="12" s="1"/>
  <c r="DC334" i="12"/>
  <c r="DC277" i="12" s="1"/>
  <c r="DD334" i="12"/>
  <c r="DD277" i="12" s="1"/>
  <c r="DE334" i="12"/>
  <c r="DE277" i="12" s="1"/>
  <c r="DF334" i="12"/>
  <c r="DF277" i="12" s="1"/>
  <c r="DG334" i="12"/>
  <c r="DG277" i="12" s="1"/>
  <c r="DH334" i="12"/>
  <c r="DH277" i="12" s="1"/>
  <c r="DI334" i="12"/>
  <c r="DI277" i="12" s="1"/>
  <c r="DJ334" i="12"/>
  <c r="DJ277" i="12" s="1"/>
  <c r="DK334" i="12"/>
  <c r="DK277" i="12" s="1"/>
  <c r="DL334" i="12"/>
  <c r="DL277" i="12" s="1"/>
  <c r="DM334" i="12"/>
  <c r="DM277" i="12" s="1"/>
  <c r="DN334" i="12"/>
  <c r="DN277" i="12" s="1"/>
  <c r="DO334" i="12"/>
  <c r="DO277" i="12" s="1"/>
  <c r="DP334" i="12"/>
  <c r="DP277" i="12" s="1"/>
  <c r="DQ334" i="12"/>
  <c r="DQ277" i="12" s="1"/>
  <c r="DR334" i="12"/>
  <c r="DR277" i="12" s="1"/>
  <c r="DS334" i="12"/>
  <c r="DS277" i="12" s="1"/>
  <c r="J337" i="12"/>
  <c r="K337" i="12"/>
  <c r="L337" i="12"/>
  <c r="M337" i="12"/>
  <c r="N337" i="12"/>
  <c r="O337" i="12"/>
  <c r="P337" i="12"/>
  <c r="Q337" i="12"/>
  <c r="R337" i="12"/>
  <c r="S337" i="12"/>
  <c r="T337" i="12"/>
  <c r="U337" i="12"/>
  <c r="V337" i="12"/>
  <c r="W337" i="12"/>
  <c r="X337" i="12"/>
  <c r="Y337" i="12"/>
  <c r="Z337" i="12"/>
  <c r="AA337" i="12"/>
  <c r="AB337" i="12"/>
  <c r="AC337" i="12"/>
  <c r="AD337" i="12"/>
  <c r="AE337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S337" i="12"/>
  <c r="AT337" i="12"/>
  <c r="AU337" i="12"/>
  <c r="AV337" i="12"/>
  <c r="AW337" i="12"/>
  <c r="AX337" i="12"/>
  <c r="AY337" i="12"/>
  <c r="AZ337" i="12"/>
  <c r="BA337" i="12"/>
  <c r="BB337" i="12"/>
  <c r="BC337" i="12"/>
  <c r="BD337" i="12"/>
  <c r="BE337" i="12"/>
  <c r="BF337" i="12"/>
  <c r="BG337" i="12"/>
  <c r="BH337" i="12"/>
  <c r="BI337" i="12"/>
  <c r="BJ337" i="12"/>
  <c r="BK337" i="12"/>
  <c r="BL337" i="12"/>
  <c r="BM337" i="12"/>
  <c r="BN337" i="12"/>
  <c r="BO337" i="12"/>
  <c r="BP337" i="12"/>
  <c r="BQ337" i="12"/>
  <c r="BR337" i="12"/>
  <c r="BS337" i="12"/>
  <c r="BT337" i="12"/>
  <c r="BU337" i="12"/>
  <c r="BV337" i="12"/>
  <c r="BW337" i="12"/>
  <c r="BX337" i="12"/>
  <c r="BY337" i="12"/>
  <c r="BZ337" i="12"/>
  <c r="CA337" i="12"/>
  <c r="CB337" i="12"/>
  <c r="CC337" i="12"/>
  <c r="CD337" i="12"/>
  <c r="CE337" i="12"/>
  <c r="CF337" i="12"/>
  <c r="CG337" i="12"/>
  <c r="CH337" i="12"/>
  <c r="CI337" i="12"/>
  <c r="CJ337" i="12"/>
  <c r="CK337" i="12"/>
  <c r="CL337" i="12"/>
  <c r="CM337" i="12"/>
  <c r="CN337" i="12"/>
  <c r="CO337" i="12"/>
  <c r="CP337" i="12"/>
  <c r="CQ337" i="12"/>
  <c r="CR337" i="12"/>
  <c r="CR279" i="12" s="1"/>
  <c r="CS337" i="12"/>
  <c r="CS279" i="12" s="1"/>
  <c r="CT337" i="12"/>
  <c r="CT279" i="12" s="1"/>
  <c r="CU337" i="12"/>
  <c r="CU279" i="12" s="1"/>
  <c r="CV337" i="12"/>
  <c r="CV279" i="12" s="1"/>
  <c r="CW337" i="12"/>
  <c r="CW279" i="12" s="1"/>
  <c r="CX337" i="12"/>
  <c r="CX279" i="12" s="1"/>
  <c r="CY337" i="12"/>
  <c r="CY279" i="12" s="1"/>
  <c r="CZ337" i="12"/>
  <c r="CZ279" i="12" s="1"/>
  <c r="DA337" i="12"/>
  <c r="DA279" i="12" s="1"/>
  <c r="DB337" i="12"/>
  <c r="DB279" i="12" s="1"/>
  <c r="DC337" i="12"/>
  <c r="DC279" i="12" s="1"/>
  <c r="DD337" i="12"/>
  <c r="DD279" i="12" s="1"/>
  <c r="DE337" i="12"/>
  <c r="DE279" i="12" s="1"/>
  <c r="DF337" i="12"/>
  <c r="DF279" i="12" s="1"/>
  <c r="DG337" i="12"/>
  <c r="DG279" i="12" s="1"/>
  <c r="DH337" i="12"/>
  <c r="DH279" i="12" s="1"/>
  <c r="DI337" i="12"/>
  <c r="DI279" i="12" s="1"/>
  <c r="DJ337" i="12"/>
  <c r="DJ279" i="12" s="1"/>
  <c r="DK337" i="12"/>
  <c r="DK279" i="12" s="1"/>
  <c r="DL337" i="12"/>
  <c r="DL279" i="12" s="1"/>
  <c r="DM337" i="12"/>
  <c r="DM279" i="12" s="1"/>
  <c r="DN337" i="12"/>
  <c r="DN279" i="12" s="1"/>
  <c r="DO337" i="12"/>
  <c r="DO279" i="12" s="1"/>
  <c r="DP337" i="12"/>
  <c r="DP279" i="12" s="1"/>
  <c r="DQ337" i="12"/>
  <c r="DQ279" i="12" s="1"/>
  <c r="DR337" i="12"/>
  <c r="DR279" i="12" s="1"/>
  <c r="DS337" i="12"/>
  <c r="DS279" i="12" s="1"/>
  <c r="J338" i="12"/>
  <c r="K338" i="12"/>
  <c r="L338" i="12"/>
  <c r="M338" i="12"/>
  <c r="N338" i="12"/>
  <c r="O338" i="12"/>
  <c r="P338" i="12"/>
  <c r="Q338" i="12"/>
  <c r="R338" i="12"/>
  <c r="S338" i="12"/>
  <c r="T338" i="12"/>
  <c r="U338" i="12"/>
  <c r="V338" i="12"/>
  <c r="W338" i="12"/>
  <c r="X338" i="12"/>
  <c r="Y338" i="12"/>
  <c r="Z338" i="12"/>
  <c r="AA338" i="12"/>
  <c r="AB338" i="12"/>
  <c r="AC338" i="12"/>
  <c r="AD338" i="12"/>
  <c r="AE338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S338" i="12"/>
  <c r="AT338" i="12"/>
  <c r="AU338" i="12"/>
  <c r="AV338" i="12"/>
  <c r="AW338" i="12"/>
  <c r="AX338" i="12"/>
  <c r="AY338" i="12"/>
  <c r="AZ338" i="12"/>
  <c r="BA338" i="12"/>
  <c r="BB338" i="12"/>
  <c r="BC338" i="12"/>
  <c r="BD338" i="12"/>
  <c r="BE338" i="12"/>
  <c r="BF338" i="12"/>
  <c r="BG338" i="12"/>
  <c r="BH338" i="12"/>
  <c r="BI338" i="12"/>
  <c r="BJ338" i="12"/>
  <c r="BK338" i="12"/>
  <c r="BL338" i="12"/>
  <c r="BM338" i="12"/>
  <c r="BN338" i="12"/>
  <c r="BO338" i="12"/>
  <c r="BP338" i="12"/>
  <c r="BQ338" i="12"/>
  <c r="BR338" i="12"/>
  <c r="BS338" i="12"/>
  <c r="BT338" i="12"/>
  <c r="BU338" i="12"/>
  <c r="BV338" i="12"/>
  <c r="BW338" i="12"/>
  <c r="BX338" i="12"/>
  <c r="BY338" i="12"/>
  <c r="BZ338" i="12"/>
  <c r="CA338" i="12"/>
  <c r="CB338" i="12"/>
  <c r="CC338" i="12"/>
  <c r="CC280" i="12" s="1"/>
  <c r="CD338" i="12"/>
  <c r="CD280" i="12" s="1"/>
  <c r="CE338" i="12"/>
  <c r="CE280" i="12" s="1"/>
  <c r="CF338" i="12"/>
  <c r="CF280" i="12" s="1"/>
  <c r="CG338" i="12"/>
  <c r="CH338" i="12"/>
  <c r="CI338" i="12"/>
  <c r="CJ338" i="12"/>
  <c r="CK338" i="12"/>
  <c r="CL338" i="12"/>
  <c r="CM338" i="12"/>
  <c r="CN338" i="12"/>
  <c r="CO338" i="12"/>
  <c r="CP338" i="12"/>
  <c r="CQ338" i="12"/>
  <c r="CR338" i="12"/>
  <c r="CS338" i="12"/>
  <c r="CT338" i="12"/>
  <c r="CU338" i="12"/>
  <c r="CV338" i="12"/>
  <c r="CW338" i="12"/>
  <c r="CX338" i="12"/>
  <c r="CY338" i="12"/>
  <c r="CY280" i="12" s="1"/>
  <c r="CZ338" i="12"/>
  <c r="CZ280" i="12" s="1"/>
  <c r="DA338" i="12"/>
  <c r="DA280" i="12" s="1"/>
  <c r="DB338" i="12"/>
  <c r="DB280" i="12" s="1"/>
  <c r="DC338" i="12"/>
  <c r="DC280" i="12" s="1"/>
  <c r="DD338" i="12"/>
  <c r="DD280" i="12" s="1"/>
  <c r="DE338" i="12"/>
  <c r="DE280" i="12" s="1"/>
  <c r="DF338" i="12"/>
  <c r="DF280" i="12" s="1"/>
  <c r="DG338" i="12"/>
  <c r="DG280" i="12" s="1"/>
  <c r="DH338" i="12"/>
  <c r="DH280" i="12" s="1"/>
  <c r="DI338" i="12"/>
  <c r="DI280" i="12" s="1"/>
  <c r="DJ338" i="12"/>
  <c r="DJ280" i="12" s="1"/>
  <c r="DK338" i="12"/>
  <c r="DK280" i="12" s="1"/>
  <c r="DL338" i="12"/>
  <c r="DL280" i="12" s="1"/>
  <c r="DM338" i="12"/>
  <c r="DM280" i="12" s="1"/>
  <c r="DN338" i="12"/>
  <c r="DN280" i="12" s="1"/>
  <c r="DO338" i="12"/>
  <c r="DO280" i="12" s="1"/>
  <c r="DP338" i="12"/>
  <c r="DP280" i="12" s="1"/>
  <c r="DQ338" i="12"/>
  <c r="DQ280" i="12" s="1"/>
  <c r="DR338" i="12"/>
  <c r="DR280" i="12" s="1"/>
  <c r="DS338" i="12"/>
  <c r="DS280" i="12" s="1"/>
  <c r="J339" i="12"/>
  <c r="K339" i="12"/>
  <c r="L339" i="12"/>
  <c r="M339" i="12"/>
  <c r="N339" i="12"/>
  <c r="O339" i="12"/>
  <c r="P339" i="12"/>
  <c r="Q339" i="12"/>
  <c r="R339" i="12"/>
  <c r="S339" i="12"/>
  <c r="T339" i="12"/>
  <c r="U339" i="12"/>
  <c r="V339" i="12"/>
  <c r="W339" i="12"/>
  <c r="CB339" i="12"/>
  <c r="CC339" i="12"/>
  <c r="CD339" i="12"/>
  <c r="CE339" i="12"/>
  <c r="CF339" i="12"/>
  <c r="CG339" i="12"/>
  <c r="CH339" i="12"/>
  <c r="CI339" i="12"/>
  <c r="CJ339" i="12"/>
  <c r="CK339" i="12"/>
  <c r="CL339" i="12"/>
  <c r="CM339" i="12"/>
  <c r="CN339" i="12"/>
  <c r="CO339" i="12"/>
  <c r="CP339" i="12"/>
  <c r="CQ339" i="12"/>
  <c r="CR339" i="12"/>
  <c r="CS339" i="12"/>
  <c r="CT339" i="12"/>
  <c r="CT281" i="12" s="1"/>
  <c r="CU339" i="12"/>
  <c r="CU281" i="12" s="1"/>
  <c r="CV339" i="12"/>
  <c r="CV281" i="12" s="1"/>
  <c r="CW339" i="12"/>
  <c r="CW281" i="12" s="1"/>
  <c r="CX339" i="12"/>
  <c r="CX281" i="12" s="1"/>
  <c r="CY339" i="12"/>
  <c r="CY281" i="12" s="1"/>
  <c r="CZ339" i="12"/>
  <c r="CZ281" i="12" s="1"/>
  <c r="DA339" i="12"/>
  <c r="DA281" i="12" s="1"/>
  <c r="DB339" i="12"/>
  <c r="DB281" i="12" s="1"/>
  <c r="DC339" i="12"/>
  <c r="DC281" i="12" s="1"/>
  <c r="DD339" i="12"/>
  <c r="DD281" i="12" s="1"/>
  <c r="DE339" i="12"/>
  <c r="DE281" i="12" s="1"/>
  <c r="DF339" i="12"/>
  <c r="DF281" i="12" s="1"/>
  <c r="DG339" i="12"/>
  <c r="DG281" i="12" s="1"/>
  <c r="DH339" i="12"/>
  <c r="DH281" i="12" s="1"/>
  <c r="DI339" i="12"/>
  <c r="DI281" i="12" s="1"/>
  <c r="DJ339" i="12"/>
  <c r="DJ281" i="12" s="1"/>
  <c r="DK339" i="12"/>
  <c r="DK281" i="12" s="1"/>
  <c r="DL339" i="12"/>
  <c r="DL281" i="12" s="1"/>
  <c r="DM339" i="12"/>
  <c r="DM281" i="12" s="1"/>
  <c r="DN339" i="12"/>
  <c r="DN281" i="12" s="1"/>
  <c r="DO339" i="12"/>
  <c r="DO281" i="12" s="1"/>
  <c r="DP339" i="12"/>
  <c r="DP281" i="12" s="1"/>
  <c r="DQ339" i="12"/>
  <c r="DQ281" i="12" s="1"/>
  <c r="DR339" i="12"/>
  <c r="DR281" i="12" s="1"/>
  <c r="DS339" i="12"/>
  <c r="DS281" i="12" s="1"/>
  <c r="X341" i="12"/>
  <c r="Y341" i="12"/>
  <c r="Z341" i="12"/>
  <c r="AB341" i="12"/>
  <c r="AC341" i="12"/>
  <c r="AD341" i="12"/>
  <c r="AE341" i="12"/>
  <c r="AF341" i="12"/>
  <c r="AG341" i="12"/>
  <c r="AH341" i="12"/>
  <c r="AI341" i="12"/>
  <c r="AJ341" i="12"/>
  <c r="BU341" i="12"/>
  <c r="BV341" i="12"/>
  <c r="BW341" i="12"/>
  <c r="BX341" i="12"/>
  <c r="BY341" i="12"/>
  <c r="BZ341" i="12"/>
  <c r="CA341" i="12"/>
  <c r="CB341" i="12"/>
  <c r="CC341" i="12"/>
  <c r="CD341" i="12"/>
  <c r="CE341" i="12"/>
  <c r="CF341" i="12"/>
  <c r="CG341" i="12"/>
  <c r="CH341" i="12"/>
  <c r="CI341" i="12"/>
  <c r="CJ341" i="12"/>
  <c r="CK341" i="12"/>
  <c r="CL341" i="12"/>
  <c r="CM341" i="12"/>
  <c r="CN341" i="12"/>
  <c r="CO341" i="12"/>
  <c r="CP341" i="12"/>
  <c r="CQ341" i="12"/>
  <c r="CR341" i="12"/>
  <c r="CS341" i="12"/>
  <c r="CT341" i="12"/>
  <c r="CU341" i="12"/>
  <c r="CV341" i="12"/>
  <c r="CW341" i="12"/>
  <c r="CX341" i="12"/>
  <c r="CY341" i="12"/>
  <c r="CZ341" i="12"/>
  <c r="DA341" i="12"/>
  <c r="DB341" i="12"/>
  <c r="DC341" i="12"/>
  <c r="DD341" i="12"/>
  <c r="DE341" i="12"/>
  <c r="DF341" i="12"/>
  <c r="DG341" i="12"/>
  <c r="DH341" i="12"/>
  <c r="DI341" i="12"/>
  <c r="DJ341" i="12"/>
  <c r="DK341" i="12"/>
  <c r="DL341" i="12"/>
  <c r="DM341" i="12"/>
  <c r="DN341" i="12"/>
  <c r="DO341" i="12"/>
  <c r="DP341" i="12"/>
  <c r="DQ341" i="12"/>
  <c r="DR341" i="12"/>
  <c r="DS341" i="12"/>
  <c r="J342" i="12"/>
  <c r="K342" i="12"/>
  <c r="L342" i="12"/>
  <c r="M342" i="12"/>
  <c r="N342" i="12"/>
  <c r="O342" i="12"/>
  <c r="P342" i="12"/>
  <c r="Q342" i="12"/>
  <c r="R342" i="12"/>
  <c r="S342" i="12"/>
  <c r="S284" i="12" s="1"/>
  <c r="T342" i="12"/>
  <c r="T284" i="12" s="1"/>
  <c r="U342" i="12"/>
  <c r="U284" i="12" s="1"/>
  <c r="V342" i="12"/>
  <c r="V284" i="12" s="1"/>
  <c r="W342" i="12"/>
  <c r="W284" i="12" s="1"/>
  <c r="AA342" i="12"/>
  <c r="AB342" i="12"/>
  <c r="AC342" i="12"/>
  <c r="AD342" i="12"/>
  <c r="AE342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AQ342" i="12"/>
  <c r="AR342" i="12"/>
  <c r="AS342" i="12"/>
  <c r="AS284" i="12" s="1"/>
  <c r="BU342" i="12"/>
  <c r="BV342" i="12"/>
  <c r="BW342" i="12"/>
  <c r="BX342" i="12"/>
  <c r="BY342" i="12"/>
  <c r="BZ342" i="12"/>
  <c r="CA342" i="12"/>
  <c r="CB342" i="12"/>
  <c r="CC342" i="12"/>
  <c r="CD342" i="12"/>
  <c r="CE342" i="12"/>
  <c r="CF342" i="12"/>
  <c r="CG342" i="12"/>
  <c r="CH342" i="12"/>
  <c r="CI342" i="12"/>
  <c r="CJ342" i="12"/>
  <c r="CK342" i="12"/>
  <c r="CL342" i="12"/>
  <c r="CM342" i="12"/>
  <c r="CN342" i="12"/>
  <c r="CO342" i="12"/>
  <c r="CP342" i="12"/>
  <c r="CQ342" i="12"/>
  <c r="CR342" i="12"/>
  <c r="CS342" i="12"/>
  <c r="CT342" i="12"/>
  <c r="CU342" i="12"/>
  <c r="CV342" i="12"/>
  <c r="CW342" i="12"/>
  <c r="CX342" i="12"/>
  <c r="CY342" i="12"/>
  <c r="CZ342" i="12"/>
  <c r="DA342" i="12"/>
  <c r="DB342" i="12"/>
  <c r="DC342" i="12"/>
  <c r="DD342" i="12"/>
  <c r="DE342" i="12"/>
  <c r="DF342" i="12"/>
  <c r="DG342" i="12"/>
  <c r="DH342" i="12"/>
  <c r="DI342" i="12"/>
  <c r="DJ342" i="12"/>
  <c r="DK342" i="12"/>
  <c r="DL342" i="12"/>
  <c r="DM342" i="12"/>
  <c r="DN342" i="12"/>
  <c r="DO342" i="12"/>
  <c r="DP342" i="12"/>
  <c r="DQ342" i="12"/>
  <c r="DR342" i="12"/>
  <c r="DS342" i="12"/>
  <c r="J343" i="12"/>
  <c r="K343" i="12"/>
  <c r="L343" i="12"/>
  <c r="M343" i="12"/>
  <c r="N343" i="12"/>
  <c r="O343" i="12"/>
  <c r="P343" i="12"/>
  <c r="Q343" i="12"/>
  <c r="R343" i="12"/>
  <c r="S343" i="12"/>
  <c r="T343" i="12"/>
  <c r="U343" i="12"/>
  <c r="V343" i="12"/>
  <c r="W343" i="12"/>
  <c r="X343" i="12"/>
  <c r="Y343" i="12"/>
  <c r="Z343" i="12"/>
  <c r="AA343" i="12"/>
  <c r="AB343" i="12"/>
  <c r="AC343" i="12"/>
  <c r="AD343" i="12"/>
  <c r="AE343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S343" i="12"/>
  <c r="AT343" i="12"/>
  <c r="AU343" i="12"/>
  <c r="AV343" i="12"/>
  <c r="AW343" i="12"/>
  <c r="AX343" i="12"/>
  <c r="AY343" i="12"/>
  <c r="AZ343" i="12"/>
  <c r="BA343" i="12"/>
  <c r="BB343" i="12"/>
  <c r="BC343" i="12"/>
  <c r="BD343" i="12"/>
  <c r="BE343" i="12"/>
  <c r="BF343" i="12"/>
  <c r="BG343" i="12"/>
  <c r="BH343" i="12"/>
  <c r="BI343" i="12"/>
  <c r="BJ343" i="12"/>
  <c r="BK343" i="12"/>
  <c r="BL343" i="12"/>
  <c r="BM343" i="12"/>
  <c r="BN343" i="12"/>
  <c r="BO343" i="12"/>
  <c r="BP343" i="12"/>
  <c r="BQ343" i="12"/>
  <c r="BR343" i="12"/>
  <c r="BS343" i="12"/>
  <c r="BT343" i="12"/>
  <c r="BU343" i="12"/>
  <c r="BV343" i="12"/>
  <c r="BW343" i="12"/>
  <c r="BX343" i="12"/>
  <c r="BY343" i="12"/>
  <c r="BZ343" i="12"/>
  <c r="CA343" i="12"/>
  <c r="CB343" i="12"/>
  <c r="CC343" i="12"/>
  <c r="CD343" i="12"/>
  <c r="CE343" i="12"/>
  <c r="CF343" i="12"/>
  <c r="CG343" i="12"/>
  <c r="CH343" i="12"/>
  <c r="CI343" i="12"/>
  <c r="CJ343" i="12"/>
  <c r="CK343" i="12"/>
  <c r="CL343" i="12"/>
  <c r="CM343" i="12"/>
  <c r="CN343" i="12"/>
  <c r="CO343" i="12"/>
  <c r="CP343" i="12"/>
  <c r="CQ343" i="12"/>
  <c r="CR343" i="12"/>
  <c r="CS343" i="12"/>
  <c r="CT343" i="12"/>
  <c r="CU343" i="12"/>
  <c r="CV343" i="12"/>
  <c r="CW343" i="12"/>
  <c r="CX343" i="12"/>
  <c r="CY343" i="12"/>
  <c r="CZ343" i="12"/>
  <c r="DA343" i="12"/>
  <c r="DB343" i="12"/>
  <c r="DB285" i="12" s="1"/>
  <c r="DC343" i="12"/>
  <c r="DC285" i="12" s="1"/>
  <c r="DD343" i="12"/>
  <c r="DD285" i="12" s="1"/>
  <c r="DE343" i="12"/>
  <c r="DE285" i="12" s="1"/>
  <c r="DF343" i="12"/>
  <c r="DF285" i="12" s="1"/>
  <c r="DG343" i="12"/>
  <c r="DG285" i="12" s="1"/>
  <c r="DH343" i="12"/>
  <c r="DH285" i="12" s="1"/>
  <c r="DI343" i="12"/>
  <c r="DI285" i="12" s="1"/>
  <c r="DJ343" i="12"/>
  <c r="DJ285" i="12" s="1"/>
  <c r="DK343" i="12"/>
  <c r="DK285" i="12" s="1"/>
  <c r="DL343" i="12"/>
  <c r="DL285" i="12" s="1"/>
  <c r="DM343" i="12"/>
  <c r="DM285" i="12" s="1"/>
  <c r="DN343" i="12"/>
  <c r="DN285" i="12" s="1"/>
  <c r="DO343" i="12"/>
  <c r="DO285" i="12" s="1"/>
  <c r="DP343" i="12"/>
  <c r="DP285" i="12" s="1"/>
  <c r="DQ343" i="12"/>
  <c r="DQ285" i="12" s="1"/>
  <c r="DR343" i="12"/>
  <c r="DR285" i="12" s="1"/>
  <c r="DS343" i="12"/>
  <c r="DS285" i="12" s="1"/>
  <c r="P344" i="12"/>
  <c r="Q344" i="12"/>
  <c r="R344" i="12"/>
  <c r="S344" i="12"/>
  <c r="T344" i="12"/>
  <c r="U344" i="12"/>
  <c r="V344" i="12"/>
  <c r="W344" i="12"/>
  <c r="X344" i="12"/>
  <c r="Y344" i="12"/>
  <c r="Z344" i="12"/>
  <c r="AA344" i="12"/>
  <c r="AB344" i="12"/>
  <c r="AC344" i="12"/>
  <c r="AD344" i="12"/>
  <c r="AE344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S344" i="12"/>
  <c r="AT344" i="12"/>
  <c r="AU344" i="12"/>
  <c r="AV344" i="12"/>
  <c r="AW344" i="12"/>
  <c r="AX344" i="12"/>
  <c r="AY344" i="12"/>
  <c r="AZ344" i="12"/>
  <c r="BA344" i="12"/>
  <c r="BB344" i="12"/>
  <c r="BC344" i="12"/>
  <c r="BD344" i="12"/>
  <c r="BE344" i="12"/>
  <c r="BF344" i="12"/>
  <c r="BG344" i="12"/>
  <c r="BH344" i="12"/>
  <c r="BI344" i="12"/>
  <c r="BJ344" i="12"/>
  <c r="BK344" i="12"/>
  <c r="BL344" i="12"/>
  <c r="BM344" i="12"/>
  <c r="BN344" i="12"/>
  <c r="BO344" i="12"/>
  <c r="BP344" i="12"/>
  <c r="BQ344" i="12"/>
  <c r="BR344" i="12"/>
  <c r="BS344" i="12"/>
  <c r="BT344" i="12"/>
  <c r="CC344" i="12"/>
  <c r="CD344" i="12"/>
  <c r="CE344" i="12"/>
  <c r="CF344" i="12"/>
  <c r="CG344" i="12"/>
  <c r="CH344" i="12"/>
  <c r="CI344" i="12"/>
  <c r="CJ344" i="12"/>
  <c r="CK344" i="12"/>
  <c r="CL344" i="12"/>
  <c r="CM344" i="12"/>
  <c r="CN344" i="12"/>
  <c r="CO344" i="12"/>
  <c r="CP344" i="12"/>
  <c r="CQ344" i="12"/>
  <c r="CR344" i="12"/>
  <c r="CS344" i="12"/>
  <c r="CT344" i="12"/>
  <c r="CU344" i="12"/>
  <c r="CV344" i="12"/>
  <c r="CW344" i="12"/>
  <c r="CX344" i="12"/>
  <c r="CY344" i="12"/>
  <c r="CZ344" i="12"/>
  <c r="DA344" i="12"/>
  <c r="DB344" i="12"/>
  <c r="DC344" i="12"/>
  <c r="DD344" i="12"/>
  <c r="DE344" i="12"/>
  <c r="DF344" i="12"/>
  <c r="DG344" i="12"/>
  <c r="DH344" i="12"/>
  <c r="DI344" i="12"/>
  <c r="DJ344" i="12"/>
  <c r="DK344" i="12"/>
  <c r="DL344" i="12"/>
  <c r="DM344" i="12"/>
  <c r="DN344" i="12"/>
  <c r="DO344" i="12"/>
  <c r="DP344" i="12"/>
  <c r="DQ344" i="12"/>
  <c r="DR344" i="12"/>
  <c r="DS344" i="12"/>
  <c r="J345" i="12"/>
  <c r="K345" i="12"/>
  <c r="L345" i="12"/>
  <c r="M345" i="12"/>
  <c r="N345" i="12"/>
  <c r="O345" i="12"/>
  <c r="P345" i="12"/>
  <c r="Q345" i="12"/>
  <c r="R345" i="12"/>
  <c r="S345" i="12"/>
  <c r="T345" i="12"/>
  <c r="U345" i="12"/>
  <c r="V345" i="12"/>
  <c r="W345" i="12"/>
  <c r="X345" i="12"/>
  <c r="Y345" i="12"/>
  <c r="Z345" i="12"/>
  <c r="AA345" i="12"/>
  <c r="AB345" i="12"/>
  <c r="AC345" i="12"/>
  <c r="AD345" i="12"/>
  <c r="AE345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S345" i="12"/>
  <c r="AT345" i="12"/>
  <c r="AU345" i="12"/>
  <c r="AV345" i="12"/>
  <c r="AW345" i="12"/>
  <c r="AX345" i="12"/>
  <c r="AY345" i="12"/>
  <c r="AZ345" i="12"/>
  <c r="BA345" i="12"/>
  <c r="BB345" i="12"/>
  <c r="BC345" i="12"/>
  <c r="BD345" i="12"/>
  <c r="BE345" i="12"/>
  <c r="BF345" i="12"/>
  <c r="BG345" i="12"/>
  <c r="BH345" i="12"/>
  <c r="BI345" i="12"/>
  <c r="BJ345" i="12"/>
  <c r="BK345" i="12"/>
  <c r="BL345" i="12"/>
  <c r="BM345" i="12"/>
  <c r="BN345" i="12"/>
  <c r="BO345" i="12"/>
  <c r="BP345" i="12"/>
  <c r="BQ345" i="12"/>
  <c r="BR345" i="12"/>
  <c r="BS345" i="12"/>
  <c r="BT345" i="12"/>
  <c r="BU345" i="12"/>
  <c r="BV345" i="12"/>
  <c r="BW345" i="12"/>
  <c r="BX345" i="12"/>
  <c r="BY345" i="12"/>
  <c r="BZ345" i="12"/>
  <c r="CA345" i="12"/>
  <c r="CB345" i="12"/>
  <c r="CC345" i="12"/>
  <c r="CD345" i="12"/>
  <c r="CE345" i="12"/>
  <c r="CF345" i="12"/>
  <c r="CG345" i="12"/>
  <c r="CH345" i="12"/>
  <c r="CI345" i="12"/>
  <c r="CJ345" i="12"/>
  <c r="CK345" i="12"/>
  <c r="CL345" i="12"/>
  <c r="CM345" i="12"/>
  <c r="CN345" i="12"/>
  <c r="CO345" i="12"/>
  <c r="CP345" i="12"/>
  <c r="CQ345" i="12"/>
  <c r="CR345" i="12"/>
  <c r="CS345" i="12"/>
  <c r="CT345" i="12"/>
  <c r="CU345" i="12"/>
  <c r="CV345" i="12"/>
  <c r="CW345" i="12"/>
  <c r="CX345" i="12"/>
  <c r="CY345" i="12"/>
  <c r="CZ345" i="12"/>
  <c r="DA345" i="12"/>
  <c r="DB345" i="12"/>
  <c r="DC345" i="12"/>
  <c r="DD345" i="12"/>
  <c r="DE345" i="12"/>
  <c r="DF345" i="12"/>
  <c r="DG345" i="12"/>
  <c r="DH345" i="12"/>
  <c r="DI345" i="12"/>
  <c r="DJ345" i="12"/>
  <c r="DK345" i="12"/>
  <c r="DL345" i="12"/>
  <c r="DL287" i="12" s="1"/>
  <c r="DM345" i="12"/>
  <c r="DM287" i="12" s="1"/>
  <c r="DN345" i="12"/>
  <c r="DN287" i="12" s="1"/>
  <c r="DO345" i="12"/>
  <c r="DO287" i="12" s="1"/>
  <c r="DP345" i="12"/>
  <c r="DP287" i="12" s="1"/>
  <c r="DQ345" i="12"/>
  <c r="DQ287" i="12" s="1"/>
  <c r="DR345" i="12"/>
  <c r="DR287" i="12" s="1"/>
  <c r="DS345" i="12"/>
  <c r="DS287" i="12" s="1"/>
  <c r="J346" i="12"/>
  <c r="K346" i="12"/>
  <c r="L346" i="12"/>
  <c r="M346" i="12"/>
  <c r="N346" i="12"/>
  <c r="O346" i="12"/>
  <c r="P346" i="12"/>
  <c r="Q346" i="12"/>
  <c r="R346" i="12"/>
  <c r="S346" i="12"/>
  <c r="T346" i="12"/>
  <c r="U346" i="12"/>
  <c r="V346" i="12"/>
  <c r="W346" i="12"/>
  <c r="X346" i="12"/>
  <c r="Y346" i="12"/>
  <c r="Z346" i="12"/>
  <c r="AA346" i="12"/>
  <c r="AB346" i="12"/>
  <c r="AC346" i="12"/>
  <c r="AD346" i="12"/>
  <c r="AE346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S346" i="12"/>
  <c r="AT346" i="12"/>
  <c r="AU346" i="12"/>
  <c r="AV346" i="12"/>
  <c r="AW346" i="12"/>
  <c r="AX346" i="12"/>
  <c r="AY346" i="12"/>
  <c r="AZ346" i="12"/>
  <c r="BA346" i="12"/>
  <c r="BB346" i="12"/>
  <c r="BC346" i="12"/>
  <c r="BD346" i="12"/>
  <c r="BE346" i="12"/>
  <c r="BF346" i="12"/>
  <c r="BG346" i="12"/>
  <c r="BH346" i="12"/>
  <c r="BI346" i="12"/>
  <c r="BJ346" i="12"/>
  <c r="BK346" i="12"/>
  <c r="BL346" i="12"/>
  <c r="BM346" i="12"/>
  <c r="BN346" i="12"/>
  <c r="BO346" i="12"/>
  <c r="BP346" i="12"/>
  <c r="BQ346" i="12"/>
  <c r="BR346" i="12"/>
  <c r="BS346" i="12"/>
  <c r="BT346" i="12"/>
  <c r="BU346" i="12"/>
  <c r="BV346" i="12"/>
  <c r="BW346" i="12"/>
  <c r="BX346" i="12"/>
  <c r="BY346" i="12"/>
  <c r="BZ346" i="12"/>
  <c r="CA346" i="12"/>
  <c r="CB346" i="12"/>
  <c r="CC346" i="12"/>
  <c r="CD346" i="12"/>
  <c r="CE346" i="12"/>
  <c r="CF346" i="12"/>
  <c r="CG346" i="12"/>
  <c r="CH346" i="12"/>
  <c r="CI346" i="12"/>
  <c r="CJ346" i="12"/>
  <c r="CK346" i="12"/>
  <c r="CL346" i="12"/>
  <c r="CM346" i="12"/>
  <c r="CN346" i="12"/>
  <c r="CO346" i="12"/>
  <c r="CP346" i="12"/>
  <c r="CQ346" i="12"/>
  <c r="CR346" i="12"/>
  <c r="CS346" i="12"/>
  <c r="CT346" i="12"/>
  <c r="CU346" i="12"/>
  <c r="CV346" i="12"/>
  <c r="CW346" i="12"/>
  <c r="CX346" i="12"/>
  <c r="CY346" i="12"/>
  <c r="CZ346" i="12"/>
  <c r="DA346" i="12"/>
  <c r="DB346" i="12"/>
  <c r="DC346" i="12"/>
  <c r="DD346" i="12"/>
  <c r="DE346" i="12"/>
  <c r="DF346" i="12"/>
  <c r="DG346" i="12"/>
  <c r="DH346" i="12"/>
  <c r="DI346" i="12"/>
  <c r="DJ346" i="12"/>
  <c r="DK346" i="12"/>
  <c r="DL346" i="12"/>
  <c r="DM346" i="12"/>
  <c r="DN346" i="12"/>
  <c r="DO346" i="12"/>
  <c r="DP346" i="12"/>
  <c r="DQ346" i="12"/>
  <c r="DR346" i="12"/>
  <c r="DS346" i="12"/>
  <c r="J347" i="12"/>
  <c r="K347" i="12"/>
  <c r="L347" i="12"/>
  <c r="M347" i="12"/>
  <c r="N347" i="12"/>
  <c r="O347" i="12"/>
  <c r="P347" i="12"/>
  <c r="Q347" i="12"/>
  <c r="R347" i="12"/>
  <c r="S347" i="12"/>
  <c r="T347" i="12"/>
  <c r="U347" i="12"/>
  <c r="V347" i="12"/>
  <c r="W347" i="12"/>
  <c r="X347" i="12"/>
  <c r="Y347" i="12"/>
  <c r="Z347" i="12"/>
  <c r="AA347" i="12"/>
  <c r="AB347" i="12"/>
  <c r="AC347" i="12"/>
  <c r="AD347" i="12"/>
  <c r="AE347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S347" i="12"/>
  <c r="AT347" i="12"/>
  <c r="AU347" i="12"/>
  <c r="AV347" i="12"/>
  <c r="AW347" i="12"/>
  <c r="AX347" i="12"/>
  <c r="AY347" i="12"/>
  <c r="AZ347" i="12"/>
  <c r="BA347" i="12"/>
  <c r="BB347" i="12"/>
  <c r="BC347" i="12"/>
  <c r="BD347" i="12"/>
  <c r="BE347" i="12"/>
  <c r="BF347" i="12"/>
  <c r="BG347" i="12"/>
  <c r="BH347" i="12"/>
  <c r="BI347" i="12"/>
  <c r="BJ347" i="12"/>
  <c r="BK347" i="12"/>
  <c r="BL347" i="12"/>
  <c r="BM347" i="12"/>
  <c r="BN347" i="12"/>
  <c r="BO347" i="12"/>
  <c r="BP347" i="12"/>
  <c r="BQ347" i="12"/>
  <c r="BR347" i="12"/>
  <c r="BS347" i="12"/>
  <c r="BT347" i="12"/>
  <c r="BU347" i="12"/>
  <c r="BV347" i="12"/>
  <c r="BW347" i="12"/>
  <c r="BX347" i="12"/>
  <c r="BY347" i="12"/>
  <c r="BZ347" i="12"/>
  <c r="CA347" i="12"/>
  <c r="CB347" i="12"/>
  <c r="CC347" i="12"/>
  <c r="CD347" i="12"/>
  <c r="CE347" i="12"/>
  <c r="CF347" i="12"/>
  <c r="CG347" i="12"/>
  <c r="CH347" i="12"/>
  <c r="CI347" i="12"/>
  <c r="CJ347" i="12"/>
  <c r="CK347" i="12"/>
  <c r="CL347" i="12"/>
  <c r="CM347" i="12"/>
  <c r="CN347" i="12"/>
  <c r="CO347" i="12"/>
  <c r="CP347" i="12"/>
  <c r="CQ347" i="12"/>
  <c r="CR347" i="12"/>
  <c r="CS347" i="12"/>
  <c r="CT347" i="12"/>
  <c r="CU347" i="12"/>
  <c r="CV347" i="12"/>
  <c r="CW347" i="12"/>
  <c r="CX347" i="12"/>
  <c r="CY347" i="12"/>
  <c r="CZ347" i="12"/>
  <c r="DA347" i="12"/>
  <c r="DB347" i="12"/>
  <c r="DC347" i="12"/>
  <c r="DD347" i="12"/>
  <c r="DE347" i="12"/>
  <c r="DF347" i="12"/>
  <c r="DG347" i="12"/>
  <c r="DH347" i="12"/>
  <c r="DI347" i="12"/>
  <c r="DJ347" i="12"/>
  <c r="DK347" i="12"/>
  <c r="DL347" i="12"/>
  <c r="DM347" i="12"/>
  <c r="DN347" i="12"/>
  <c r="DO347" i="12"/>
  <c r="DP347" i="12"/>
  <c r="DQ347" i="12"/>
  <c r="DR347" i="12"/>
  <c r="DS347" i="12"/>
  <c r="S348" i="12"/>
  <c r="T348" i="12"/>
  <c r="U348" i="12"/>
  <c r="V348" i="12"/>
  <c r="W348" i="12"/>
  <c r="X348" i="12"/>
  <c r="Y348" i="12"/>
  <c r="Z348" i="12"/>
  <c r="AA348" i="12"/>
  <c r="AB348" i="12"/>
  <c r="AC348" i="12"/>
  <c r="AD348" i="12"/>
  <c r="AE348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AQ348" i="12"/>
  <c r="AR348" i="12"/>
  <c r="AS348" i="12"/>
  <c r="AT348" i="12"/>
  <c r="AU348" i="12"/>
  <c r="AV348" i="12"/>
  <c r="AW348" i="12"/>
  <c r="AX348" i="12"/>
  <c r="AY348" i="12"/>
  <c r="AZ348" i="12"/>
  <c r="BA348" i="12"/>
  <c r="BB348" i="12"/>
  <c r="BC348" i="12"/>
  <c r="BD348" i="12"/>
  <c r="BE348" i="12"/>
  <c r="BF348" i="12"/>
  <c r="BG348" i="12"/>
  <c r="BH348" i="12"/>
  <c r="BH290" i="12" s="1"/>
  <c r="BI348" i="12"/>
  <c r="BI290" i="12" s="1"/>
  <c r="BJ348" i="12"/>
  <c r="BK348" i="12"/>
  <c r="BL348" i="12"/>
  <c r="BM348" i="12"/>
  <c r="BN348" i="12"/>
  <c r="BO348" i="12"/>
  <c r="BP348" i="12"/>
  <c r="BQ348" i="12"/>
  <c r="BR348" i="12"/>
  <c r="BS348" i="12"/>
  <c r="BT348" i="12"/>
  <c r="BU348" i="12"/>
  <c r="BV348" i="12"/>
  <c r="BW348" i="12"/>
  <c r="BX348" i="12"/>
  <c r="BY348" i="12"/>
  <c r="BZ348" i="12"/>
  <c r="CA348" i="12"/>
  <c r="CB348" i="12"/>
  <c r="CB290" i="12" s="1"/>
  <c r="J349" i="12"/>
  <c r="K349" i="12"/>
  <c r="L349" i="12"/>
  <c r="M349" i="12"/>
  <c r="N349" i="12"/>
  <c r="O349" i="12"/>
  <c r="P349" i="12"/>
  <c r="Q349" i="12"/>
  <c r="R349" i="12"/>
  <c r="S349" i="12"/>
  <c r="T349" i="12"/>
  <c r="U349" i="12"/>
  <c r="V349" i="12"/>
  <c r="W349" i="12"/>
  <c r="X349" i="12"/>
  <c r="Y349" i="12"/>
  <c r="Z349" i="12"/>
  <c r="AA349" i="12"/>
  <c r="AB349" i="12"/>
  <c r="AC349" i="12"/>
  <c r="AD349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S349" i="12"/>
  <c r="AT349" i="12"/>
  <c r="AU349" i="12"/>
  <c r="AV349" i="12"/>
  <c r="AW349" i="12"/>
  <c r="AX349" i="12"/>
  <c r="AY349" i="12"/>
  <c r="AZ349" i="12"/>
  <c r="BA349" i="12"/>
  <c r="BB349" i="12"/>
  <c r="BC349" i="12"/>
  <c r="BD349" i="12"/>
  <c r="BE349" i="12"/>
  <c r="BF349" i="12"/>
  <c r="BG349" i="12"/>
  <c r="BH349" i="12"/>
  <c r="BI349" i="12"/>
  <c r="BJ349" i="12"/>
  <c r="BK349" i="12"/>
  <c r="BL349" i="12"/>
  <c r="BM349" i="12"/>
  <c r="BN349" i="12"/>
  <c r="BO349" i="12"/>
  <c r="BP349" i="12"/>
  <c r="BQ349" i="12"/>
  <c r="BR349" i="12"/>
  <c r="BS349" i="12"/>
  <c r="BT349" i="12"/>
  <c r="BU349" i="12"/>
  <c r="BV349" i="12"/>
  <c r="BW349" i="12"/>
  <c r="BX349" i="12"/>
  <c r="BY349" i="12"/>
  <c r="BZ349" i="12"/>
  <c r="CA349" i="12"/>
  <c r="CB349" i="12"/>
  <c r="CC349" i="12"/>
  <c r="CD349" i="12"/>
  <c r="CE349" i="12"/>
  <c r="CF349" i="12"/>
  <c r="CG349" i="12"/>
  <c r="CH349" i="12"/>
  <c r="CI349" i="12"/>
  <c r="CJ349" i="12"/>
  <c r="CK349" i="12"/>
  <c r="CL349" i="12"/>
  <c r="CM349" i="12"/>
  <c r="CN349" i="12"/>
  <c r="CO349" i="12"/>
  <c r="CP349" i="12"/>
  <c r="CQ349" i="12"/>
  <c r="CR349" i="12"/>
  <c r="CS349" i="12"/>
  <c r="CT349" i="12"/>
  <c r="CU349" i="12"/>
  <c r="CV349" i="12"/>
  <c r="CW349" i="12"/>
  <c r="CX349" i="12"/>
  <c r="CY349" i="12"/>
  <c r="CZ349" i="12"/>
  <c r="DA349" i="12"/>
  <c r="DB349" i="12"/>
  <c r="DC349" i="12"/>
  <c r="DD349" i="12"/>
  <c r="DE349" i="12"/>
  <c r="DF349" i="12"/>
  <c r="DG349" i="12"/>
  <c r="DH349" i="12"/>
  <c r="DI349" i="12"/>
  <c r="DJ349" i="12"/>
  <c r="DK349" i="12"/>
  <c r="DL349" i="12"/>
  <c r="DM349" i="12"/>
  <c r="DN349" i="12"/>
  <c r="DO349" i="12"/>
  <c r="DP349" i="12"/>
  <c r="DQ349" i="12"/>
  <c r="DR349" i="12"/>
  <c r="DS349" i="12"/>
  <c r="J350" i="12"/>
  <c r="K350" i="12"/>
  <c r="L350" i="12"/>
  <c r="M350" i="12"/>
  <c r="N350" i="12"/>
  <c r="O350" i="12"/>
  <c r="P350" i="12"/>
  <c r="Q350" i="12"/>
  <c r="R350" i="12"/>
  <c r="S350" i="12"/>
  <c r="T350" i="12"/>
  <c r="U350" i="12"/>
  <c r="V350" i="12"/>
  <c r="W350" i="12"/>
  <c r="X350" i="12"/>
  <c r="Y350" i="12"/>
  <c r="Z350" i="12"/>
  <c r="AA350" i="12"/>
  <c r="AB350" i="12"/>
  <c r="AC350" i="12"/>
  <c r="AD350" i="12"/>
  <c r="AE350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AQ350" i="12"/>
  <c r="AR350" i="12"/>
  <c r="AS350" i="12"/>
  <c r="AT350" i="12"/>
  <c r="AU350" i="12"/>
  <c r="AV350" i="12"/>
  <c r="AW350" i="12"/>
  <c r="AX350" i="12"/>
  <c r="AY350" i="12"/>
  <c r="AZ350" i="12"/>
  <c r="BA350" i="12"/>
  <c r="BB350" i="12"/>
  <c r="BC350" i="12"/>
  <c r="BD350" i="12"/>
  <c r="BE350" i="12"/>
  <c r="BF350" i="12"/>
  <c r="BG350" i="12"/>
  <c r="BH350" i="12"/>
  <c r="BI350" i="12"/>
  <c r="BJ350" i="12"/>
  <c r="BK350" i="12"/>
  <c r="BL350" i="12"/>
  <c r="BM350" i="12"/>
  <c r="BN350" i="12"/>
  <c r="BO350" i="12"/>
  <c r="BP350" i="12"/>
  <c r="BQ350" i="12"/>
  <c r="BR350" i="12"/>
  <c r="BS350" i="12"/>
  <c r="BT350" i="12"/>
  <c r="BU350" i="12"/>
  <c r="BV350" i="12"/>
  <c r="BW350" i="12"/>
  <c r="BX350" i="12"/>
  <c r="BY350" i="12"/>
  <c r="BZ350" i="12"/>
  <c r="CA350" i="12"/>
  <c r="CB350" i="12"/>
  <c r="CC350" i="12"/>
  <c r="CD350" i="12"/>
  <c r="CE350" i="12"/>
  <c r="CF350" i="12"/>
  <c r="CG350" i="12"/>
  <c r="CH350" i="12"/>
  <c r="CI350" i="12"/>
  <c r="CJ350" i="12"/>
  <c r="CK350" i="12"/>
  <c r="CL350" i="12"/>
  <c r="CM350" i="12"/>
  <c r="CN350" i="12"/>
  <c r="CO350" i="12"/>
  <c r="CP350" i="12"/>
  <c r="CQ350" i="12"/>
  <c r="CR350" i="12"/>
  <c r="CS350" i="12"/>
  <c r="CS292" i="12" s="1"/>
  <c r="CT350" i="12"/>
  <c r="CT292" i="12" s="1"/>
  <c r="CU350" i="12"/>
  <c r="CU292" i="12" s="1"/>
  <c r="CV350" i="12"/>
  <c r="CV292" i="12" s="1"/>
  <c r="CW350" i="12"/>
  <c r="CW292" i="12" s="1"/>
  <c r="CX350" i="12"/>
  <c r="CX292" i="12" s="1"/>
  <c r="CY350" i="12"/>
  <c r="CY292" i="12" s="1"/>
  <c r="CZ350" i="12"/>
  <c r="CZ292" i="12" s="1"/>
  <c r="DA350" i="12"/>
  <c r="DA292" i="12" s="1"/>
  <c r="DB350" i="12"/>
  <c r="DB292" i="12" s="1"/>
  <c r="DC350" i="12"/>
  <c r="DC292" i="12" s="1"/>
  <c r="DD350" i="12"/>
  <c r="DD292" i="12" s="1"/>
  <c r="DE350" i="12"/>
  <c r="DE292" i="12" s="1"/>
  <c r="DF350" i="12"/>
  <c r="DF292" i="12" s="1"/>
  <c r="DG350" i="12"/>
  <c r="DG292" i="12" s="1"/>
  <c r="DH350" i="12"/>
  <c r="DH292" i="12" s="1"/>
  <c r="DI350" i="12"/>
  <c r="DI292" i="12" s="1"/>
  <c r="DJ350" i="12"/>
  <c r="DJ292" i="12" s="1"/>
  <c r="DK350" i="12"/>
  <c r="DK292" i="12" s="1"/>
  <c r="DL350" i="12"/>
  <c r="DL292" i="12" s="1"/>
  <c r="DM350" i="12"/>
  <c r="DM292" i="12" s="1"/>
  <c r="DN350" i="12"/>
  <c r="DN292" i="12" s="1"/>
  <c r="DO350" i="12"/>
  <c r="DO292" i="12" s="1"/>
  <c r="DP350" i="12"/>
  <c r="DP292" i="12" s="1"/>
  <c r="DQ350" i="12"/>
  <c r="DQ292" i="12" s="1"/>
  <c r="DR350" i="12"/>
  <c r="DR292" i="12" s="1"/>
  <c r="DS350" i="12"/>
  <c r="DS292" i="12" s="1"/>
  <c r="J351" i="12"/>
  <c r="K351" i="12"/>
  <c r="L351" i="12"/>
  <c r="M351" i="12"/>
  <c r="N351" i="12"/>
  <c r="O351" i="12"/>
  <c r="P351" i="12"/>
  <c r="Q351" i="12"/>
  <c r="R351" i="12"/>
  <c r="S351" i="12"/>
  <c r="T351" i="12"/>
  <c r="U351" i="12"/>
  <c r="V351" i="12"/>
  <c r="W351" i="12"/>
  <c r="X351" i="12"/>
  <c r="Y351" i="12"/>
  <c r="Z351" i="12"/>
  <c r="AA351" i="12"/>
  <c r="AB351" i="12"/>
  <c r="AC351" i="12"/>
  <c r="AD351" i="12"/>
  <c r="AE351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S351" i="12"/>
  <c r="AT351" i="12"/>
  <c r="AU351" i="12"/>
  <c r="AV351" i="12"/>
  <c r="AW351" i="12"/>
  <c r="AX351" i="12"/>
  <c r="AY351" i="12"/>
  <c r="AZ351" i="12"/>
  <c r="BA351" i="12"/>
  <c r="BB351" i="12"/>
  <c r="BC351" i="12"/>
  <c r="BD351" i="12"/>
  <c r="BE351" i="12"/>
  <c r="BF351" i="12"/>
  <c r="BG351" i="12"/>
  <c r="BH351" i="12"/>
  <c r="BI351" i="12"/>
  <c r="BJ351" i="12"/>
  <c r="BK351" i="12"/>
  <c r="BL351" i="12"/>
  <c r="BM351" i="12"/>
  <c r="BN351" i="12"/>
  <c r="BO351" i="12"/>
  <c r="BP351" i="12"/>
  <c r="BQ351" i="12"/>
  <c r="BR351" i="12"/>
  <c r="BS351" i="12"/>
  <c r="BT351" i="12"/>
  <c r="BU351" i="12"/>
  <c r="BV351" i="12"/>
  <c r="BW351" i="12"/>
  <c r="BX351" i="12"/>
  <c r="BY351" i="12"/>
  <c r="BZ351" i="12"/>
  <c r="CA351" i="12"/>
  <c r="CB351" i="12"/>
  <c r="CC351" i="12"/>
  <c r="CD351" i="12"/>
  <c r="CE351" i="12"/>
  <c r="CF351" i="12"/>
  <c r="CG351" i="12"/>
  <c r="CH351" i="12"/>
  <c r="CI351" i="12"/>
  <c r="CJ351" i="12"/>
  <c r="CK351" i="12"/>
  <c r="CL351" i="12"/>
  <c r="CM351" i="12"/>
  <c r="CN351" i="12"/>
  <c r="CO351" i="12"/>
  <c r="CP351" i="12"/>
  <c r="CQ351" i="12"/>
  <c r="CR351" i="12"/>
  <c r="CS351" i="12"/>
  <c r="CT351" i="12"/>
  <c r="CU351" i="12"/>
  <c r="CV351" i="12"/>
  <c r="CW351" i="12"/>
  <c r="CX351" i="12"/>
  <c r="CY351" i="12"/>
  <c r="CZ351" i="12"/>
  <c r="DA351" i="12"/>
  <c r="DB351" i="12"/>
  <c r="DC351" i="12"/>
  <c r="DD351" i="12"/>
  <c r="DE351" i="12"/>
  <c r="DF351" i="12"/>
  <c r="DG351" i="12"/>
  <c r="DH351" i="12"/>
  <c r="DI351" i="12"/>
  <c r="DJ351" i="12"/>
  <c r="DK351" i="12"/>
  <c r="DL351" i="12"/>
  <c r="DM351" i="12"/>
  <c r="DN351" i="12"/>
  <c r="DO351" i="12"/>
  <c r="DP351" i="12"/>
  <c r="DQ351" i="12"/>
  <c r="DR351" i="12"/>
  <c r="DS351" i="12"/>
  <c r="J352" i="12"/>
  <c r="K352" i="12"/>
  <c r="L352" i="12"/>
  <c r="M352" i="12"/>
  <c r="N352" i="12"/>
  <c r="O352" i="12"/>
  <c r="P352" i="12"/>
  <c r="Q352" i="12"/>
  <c r="R352" i="12"/>
  <c r="S352" i="12"/>
  <c r="T352" i="12"/>
  <c r="U352" i="12"/>
  <c r="V352" i="12"/>
  <c r="W352" i="12"/>
  <c r="X352" i="12"/>
  <c r="Y352" i="12"/>
  <c r="Z352" i="12"/>
  <c r="AA352" i="12"/>
  <c r="AB352" i="12"/>
  <c r="AC352" i="12"/>
  <c r="AD352" i="12"/>
  <c r="AE352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S352" i="12"/>
  <c r="AT352" i="12"/>
  <c r="AU352" i="12"/>
  <c r="AV352" i="12"/>
  <c r="AW352" i="12"/>
  <c r="AX352" i="12"/>
  <c r="AY352" i="12"/>
  <c r="AZ352" i="12"/>
  <c r="BA352" i="12"/>
  <c r="BB352" i="12"/>
  <c r="BC352" i="12"/>
  <c r="BD352" i="12"/>
  <c r="BE352" i="12"/>
  <c r="BF352" i="12"/>
  <c r="BG352" i="12"/>
  <c r="BH352" i="12"/>
  <c r="BI352" i="12"/>
  <c r="BJ352" i="12"/>
  <c r="BK352" i="12"/>
  <c r="BL352" i="12"/>
  <c r="BM352" i="12"/>
  <c r="BN352" i="12"/>
  <c r="BO352" i="12"/>
  <c r="BP352" i="12"/>
  <c r="BQ352" i="12"/>
  <c r="BR352" i="12"/>
  <c r="BS352" i="12"/>
  <c r="BT352" i="12"/>
  <c r="BU352" i="12"/>
  <c r="BV352" i="12"/>
  <c r="BW352" i="12"/>
  <c r="BX352" i="12"/>
  <c r="BY352" i="12"/>
  <c r="BZ352" i="12"/>
  <c r="CA352" i="12"/>
  <c r="CB352" i="12"/>
  <c r="CC352" i="12"/>
  <c r="CD352" i="12"/>
  <c r="CE352" i="12"/>
  <c r="CF352" i="12"/>
  <c r="CG352" i="12"/>
  <c r="CH352" i="12"/>
  <c r="CI352" i="12"/>
  <c r="CJ352" i="12"/>
  <c r="CK352" i="12"/>
  <c r="CL352" i="12"/>
  <c r="CM352" i="12"/>
  <c r="CN352" i="12"/>
  <c r="CO352" i="12"/>
  <c r="CP352" i="12"/>
  <c r="CQ352" i="12"/>
  <c r="CR352" i="12"/>
  <c r="CS352" i="12"/>
  <c r="CT352" i="12"/>
  <c r="CU352" i="12"/>
  <c r="CV352" i="12"/>
  <c r="CW352" i="12"/>
  <c r="CX352" i="12"/>
  <c r="CY352" i="12"/>
  <c r="CZ352" i="12"/>
  <c r="DA352" i="12"/>
  <c r="DB352" i="12"/>
  <c r="DC352" i="12"/>
  <c r="DD352" i="12"/>
  <c r="DE352" i="12"/>
  <c r="DF352" i="12"/>
  <c r="DG352" i="12"/>
  <c r="DH352" i="12"/>
  <c r="DI352" i="12"/>
  <c r="DJ352" i="12"/>
  <c r="DK352" i="12"/>
  <c r="DL352" i="12"/>
  <c r="DM352" i="12"/>
  <c r="DN352" i="12"/>
  <c r="DO352" i="12"/>
  <c r="DP352" i="12"/>
  <c r="DQ352" i="12"/>
  <c r="DR352" i="12"/>
  <c r="DS352" i="12"/>
  <c r="J353" i="12"/>
  <c r="K353" i="12"/>
  <c r="L353" i="12"/>
  <c r="M353" i="12"/>
  <c r="N353" i="12"/>
  <c r="O353" i="12"/>
  <c r="P353" i="12"/>
  <c r="Q353" i="12"/>
  <c r="R353" i="12"/>
  <c r="S353" i="12"/>
  <c r="T353" i="12"/>
  <c r="U353" i="12"/>
  <c r="V353" i="12"/>
  <c r="W353" i="12"/>
  <c r="X353" i="12"/>
  <c r="Y353" i="12"/>
  <c r="Z353" i="12"/>
  <c r="AA353" i="12"/>
  <c r="AB353" i="12"/>
  <c r="AC353" i="12"/>
  <c r="AD353" i="12"/>
  <c r="AE353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AQ353" i="12"/>
  <c r="AR353" i="12"/>
  <c r="AS353" i="12"/>
  <c r="AT353" i="12"/>
  <c r="AU353" i="12"/>
  <c r="AV353" i="12"/>
  <c r="AW353" i="12"/>
  <c r="AX353" i="12"/>
  <c r="AY353" i="12"/>
  <c r="AZ353" i="12"/>
  <c r="BA353" i="12"/>
  <c r="BB353" i="12"/>
  <c r="BC353" i="12"/>
  <c r="BD353" i="12"/>
  <c r="BE353" i="12"/>
  <c r="BF353" i="12"/>
  <c r="BG353" i="12"/>
  <c r="BH353" i="12"/>
  <c r="BI353" i="12"/>
  <c r="BJ353" i="12"/>
  <c r="BK353" i="12"/>
  <c r="BL353" i="12"/>
  <c r="BM353" i="12"/>
  <c r="BN353" i="12"/>
  <c r="BO353" i="12"/>
  <c r="BP353" i="12"/>
  <c r="BQ353" i="12"/>
  <c r="BR353" i="12"/>
  <c r="BS353" i="12"/>
  <c r="BT353" i="12"/>
  <c r="BU353" i="12"/>
  <c r="BV353" i="12"/>
  <c r="BW353" i="12"/>
  <c r="BX353" i="12"/>
  <c r="BY353" i="12"/>
  <c r="BZ353" i="12"/>
  <c r="CA353" i="12"/>
  <c r="CB353" i="12"/>
  <c r="CC353" i="12"/>
  <c r="CD353" i="12"/>
  <c r="CE353" i="12"/>
  <c r="CF353" i="12"/>
  <c r="CG353" i="12"/>
  <c r="CH353" i="12"/>
  <c r="CI353" i="12"/>
  <c r="CJ353" i="12"/>
  <c r="CK353" i="12"/>
  <c r="CL353" i="12"/>
  <c r="CM353" i="12"/>
  <c r="CN353" i="12"/>
  <c r="CO353" i="12"/>
  <c r="CP353" i="12"/>
  <c r="CQ353" i="12"/>
  <c r="CR353" i="12"/>
  <c r="CS353" i="12"/>
  <c r="CT353" i="12"/>
  <c r="CU353" i="12"/>
  <c r="CV353" i="12"/>
  <c r="CW353" i="12"/>
  <c r="CX353" i="12"/>
  <c r="CY353" i="12"/>
  <c r="CZ353" i="12"/>
  <c r="DA353" i="12"/>
  <c r="DB353" i="12"/>
  <c r="DC353" i="12"/>
  <c r="DD353" i="12"/>
  <c r="DE353" i="12"/>
  <c r="DF353" i="12"/>
  <c r="DG353" i="12"/>
  <c r="DH353" i="12"/>
  <c r="DI353" i="12"/>
  <c r="DJ353" i="12"/>
  <c r="DK353" i="12"/>
  <c r="DL353" i="12"/>
  <c r="DM353" i="12"/>
  <c r="DN353" i="12"/>
  <c r="DO353" i="12"/>
  <c r="DP353" i="12"/>
  <c r="DQ353" i="12"/>
  <c r="DR353" i="12"/>
  <c r="DS353" i="12"/>
  <c r="J354" i="12"/>
  <c r="K354" i="12"/>
  <c r="L354" i="12"/>
  <c r="M354" i="12"/>
  <c r="N354" i="12"/>
  <c r="O354" i="12"/>
  <c r="P354" i="12"/>
  <c r="Q354" i="12"/>
  <c r="R354" i="12"/>
  <c r="S354" i="12"/>
  <c r="T354" i="12"/>
  <c r="U354" i="12"/>
  <c r="V354" i="12"/>
  <c r="W354" i="12"/>
  <c r="X354" i="12"/>
  <c r="Y354" i="12"/>
  <c r="Z354" i="12"/>
  <c r="AA354" i="12"/>
  <c r="AB354" i="12"/>
  <c r="AC354" i="12"/>
  <c r="AD354" i="12"/>
  <c r="AE354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S354" i="12"/>
  <c r="AT354" i="12"/>
  <c r="AU354" i="12"/>
  <c r="AV354" i="12"/>
  <c r="AW354" i="12"/>
  <c r="AX354" i="12"/>
  <c r="AY354" i="12"/>
  <c r="AZ354" i="12"/>
  <c r="BA354" i="12"/>
  <c r="BB354" i="12"/>
  <c r="BC354" i="12"/>
  <c r="BD354" i="12"/>
  <c r="BE354" i="12"/>
  <c r="BF354" i="12"/>
  <c r="BG354" i="12"/>
  <c r="BH354" i="12"/>
  <c r="BI354" i="12"/>
  <c r="BJ354" i="12"/>
  <c r="BK354" i="12"/>
  <c r="BK296" i="12" s="1"/>
  <c r="BL354" i="12"/>
  <c r="BL296" i="12" s="1"/>
  <c r="BM354" i="12"/>
  <c r="BN354" i="12"/>
  <c r="BO354" i="12"/>
  <c r="BP354" i="12"/>
  <c r="BQ354" i="12"/>
  <c r="BR354" i="12"/>
  <c r="BS354" i="12"/>
  <c r="BT354" i="12"/>
  <c r="BU354" i="12"/>
  <c r="BV354" i="12"/>
  <c r="BW354" i="12"/>
  <c r="BX354" i="12"/>
  <c r="BY354" i="12"/>
  <c r="BZ354" i="12"/>
  <c r="CA354" i="12"/>
  <c r="CB354" i="12"/>
  <c r="CC354" i="12"/>
  <c r="CD354" i="12"/>
  <c r="CE354" i="12"/>
  <c r="CF354" i="12"/>
  <c r="CG354" i="12"/>
  <c r="CH354" i="12"/>
  <c r="CI354" i="12"/>
  <c r="CJ354" i="12"/>
  <c r="CK354" i="12"/>
  <c r="CL354" i="12"/>
  <c r="CM354" i="12"/>
  <c r="CN354" i="12"/>
  <c r="CO354" i="12"/>
  <c r="CP354" i="12"/>
  <c r="CQ354" i="12"/>
  <c r="CR354" i="12"/>
  <c r="CS354" i="12"/>
  <c r="CT354" i="12"/>
  <c r="CT296" i="12" s="1"/>
  <c r="CU354" i="12"/>
  <c r="CU296" i="12" s="1"/>
  <c r="CV354" i="12"/>
  <c r="CV296" i="12" s="1"/>
  <c r="CW354" i="12"/>
  <c r="CW296" i="12" s="1"/>
  <c r="CX354" i="12"/>
  <c r="CX296" i="12" s="1"/>
  <c r="CY354" i="12"/>
  <c r="CY296" i="12" s="1"/>
  <c r="CZ354" i="12"/>
  <c r="CZ296" i="12" s="1"/>
  <c r="DA354" i="12"/>
  <c r="DA296" i="12" s="1"/>
  <c r="DB354" i="12"/>
  <c r="DB296" i="12" s="1"/>
  <c r="DC354" i="12"/>
  <c r="DC296" i="12" s="1"/>
  <c r="DD354" i="12"/>
  <c r="DD296" i="12" s="1"/>
  <c r="DE354" i="12"/>
  <c r="DE296" i="12" s="1"/>
  <c r="DF354" i="12"/>
  <c r="DF296" i="12" s="1"/>
  <c r="DG354" i="12"/>
  <c r="DG296" i="12" s="1"/>
  <c r="DH354" i="12"/>
  <c r="DH296" i="12" s="1"/>
  <c r="DI354" i="12"/>
  <c r="DI296" i="12" s="1"/>
  <c r="DJ354" i="12"/>
  <c r="DJ296" i="12" s="1"/>
  <c r="DK354" i="12"/>
  <c r="DK296" i="12" s="1"/>
  <c r="DL354" i="12"/>
  <c r="DL296" i="12" s="1"/>
  <c r="DM354" i="12"/>
  <c r="DM296" i="12" s="1"/>
  <c r="DN354" i="12"/>
  <c r="DN296" i="12" s="1"/>
  <c r="DO354" i="12"/>
  <c r="DO296" i="12" s="1"/>
  <c r="DP354" i="12"/>
  <c r="DP296" i="12" s="1"/>
  <c r="DQ354" i="12"/>
  <c r="DQ296" i="12" s="1"/>
  <c r="DR354" i="12"/>
  <c r="DR296" i="12" s="1"/>
  <c r="DS354" i="12"/>
  <c r="DS296" i="12" s="1"/>
  <c r="S355" i="12"/>
  <c r="T355" i="12"/>
  <c r="U355" i="12"/>
  <c r="V355" i="12"/>
  <c r="W355" i="12"/>
  <c r="X355" i="12"/>
  <c r="Y355" i="12"/>
  <c r="Z355" i="12"/>
  <c r="AA355" i="12"/>
  <c r="AB355" i="12"/>
  <c r="AC355" i="12"/>
  <c r="AD355" i="12"/>
  <c r="AE355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S355" i="12"/>
  <c r="AT355" i="12"/>
  <c r="AU355" i="12"/>
  <c r="AV355" i="12"/>
  <c r="AW355" i="12"/>
  <c r="AX355" i="12"/>
  <c r="AY355" i="12"/>
  <c r="AZ355" i="12"/>
  <c r="BA355" i="12"/>
  <c r="BB355" i="12"/>
  <c r="BC355" i="12"/>
  <c r="BD355" i="12"/>
  <c r="BE355" i="12"/>
  <c r="BF355" i="12"/>
  <c r="BG355" i="12"/>
  <c r="BH355" i="12"/>
  <c r="BI355" i="12"/>
  <c r="BJ355" i="12"/>
  <c r="BK355" i="12"/>
  <c r="BL355" i="12"/>
  <c r="BM355" i="12"/>
  <c r="BN355" i="12"/>
  <c r="BO355" i="12"/>
  <c r="BP355" i="12"/>
  <c r="BQ355" i="12"/>
  <c r="BR355" i="12"/>
  <c r="BS355" i="12"/>
  <c r="BT355" i="12"/>
  <c r="BU355" i="12"/>
  <c r="BV355" i="12"/>
  <c r="BW355" i="12"/>
  <c r="BX355" i="12"/>
  <c r="BY355" i="12"/>
  <c r="BZ355" i="12"/>
  <c r="CA355" i="12"/>
  <c r="CB355" i="12"/>
  <c r="CC355" i="12"/>
  <c r="CD355" i="12"/>
  <c r="CE355" i="12"/>
  <c r="CF355" i="12"/>
  <c r="CG355" i="12"/>
  <c r="CH355" i="12"/>
  <c r="CI355" i="12"/>
  <c r="CJ355" i="12"/>
  <c r="CK355" i="12"/>
  <c r="CL355" i="12"/>
  <c r="CM355" i="12"/>
  <c r="CN355" i="12"/>
  <c r="CO355" i="12"/>
  <c r="CP355" i="12"/>
  <c r="CQ355" i="12"/>
  <c r="CR355" i="12"/>
  <c r="CS355" i="12"/>
  <c r="CT355" i="12"/>
  <c r="CU355" i="12"/>
  <c r="CV355" i="12"/>
  <c r="CW355" i="12"/>
  <c r="CX355" i="12"/>
  <c r="CY355" i="12"/>
  <c r="CZ355" i="12"/>
  <c r="DA355" i="12"/>
  <c r="DB355" i="12"/>
  <c r="DC355" i="12"/>
  <c r="DD355" i="12"/>
  <c r="DE355" i="12"/>
  <c r="DF355" i="12"/>
  <c r="DG355" i="12"/>
  <c r="DH355" i="12"/>
  <c r="DI355" i="12"/>
  <c r="DJ355" i="12"/>
  <c r="DK355" i="12"/>
  <c r="DL355" i="12"/>
  <c r="DL297" i="12" s="1"/>
  <c r="DM355" i="12"/>
  <c r="DM297" i="12" s="1"/>
  <c r="DN355" i="12"/>
  <c r="DN297" i="12" s="1"/>
  <c r="DO355" i="12"/>
  <c r="DO297" i="12" s="1"/>
  <c r="DP355" i="12"/>
  <c r="DP297" i="12" s="1"/>
  <c r="DQ355" i="12"/>
  <c r="DQ297" i="12" s="1"/>
  <c r="DR355" i="12"/>
  <c r="DR297" i="12" s="1"/>
  <c r="DS355" i="12"/>
  <c r="DS297" i="12" s="1"/>
  <c r="S356" i="12"/>
  <c r="T356" i="12"/>
  <c r="U356" i="12"/>
  <c r="V356" i="12"/>
  <c r="W356" i="12"/>
  <c r="X356" i="12"/>
  <c r="Y356" i="12"/>
  <c r="Z356" i="12"/>
  <c r="AA356" i="12"/>
  <c r="AB356" i="12"/>
  <c r="AC356" i="12"/>
  <c r="AD356" i="12"/>
  <c r="AE356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S356" i="12"/>
  <c r="AT356" i="12"/>
  <c r="AU356" i="12"/>
  <c r="AV356" i="12"/>
  <c r="AW356" i="12"/>
  <c r="AX356" i="12"/>
  <c r="AY356" i="12"/>
  <c r="AZ356" i="12"/>
  <c r="BA356" i="12"/>
  <c r="BB356" i="12"/>
  <c r="BC356" i="12"/>
  <c r="BD356" i="12"/>
  <c r="BE356" i="12"/>
  <c r="BF356" i="12"/>
  <c r="BG356" i="12"/>
  <c r="BH356" i="12"/>
  <c r="BI356" i="12"/>
  <c r="BJ356" i="12"/>
  <c r="BK356" i="12"/>
  <c r="BL356" i="12"/>
  <c r="BM356" i="12"/>
  <c r="BN356" i="12"/>
  <c r="BO356" i="12"/>
  <c r="BP356" i="12"/>
  <c r="BQ356" i="12"/>
  <c r="BR356" i="12"/>
  <c r="BS356" i="12"/>
  <c r="BT356" i="12"/>
  <c r="BU356" i="12"/>
  <c r="BV356" i="12"/>
  <c r="BW356" i="12"/>
  <c r="BX356" i="12"/>
  <c r="BY356" i="12"/>
  <c r="BZ356" i="12"/>
  <c r="CA356" i="12"/>
  <c r="CB356" i="12"/>
  <c r="J357" i="12"/>
  <c r="K357" i="12"/>
  <c r="L357" i="12"/>
  <c r="M357" i="12"/>
  <c r="N357" i="12"/>
  <c r="O357" i="12"/>
  <c r="P357" i="12"/>
  <c r="Q357" i="12"/>
  <c r="R357" i="12"/>
  <c r="S357" i="12"/>
  <c r="T357" i="12"/>
  <c r="U357" i="12"/>
  <c r="V357" i="12"/>
  <c r="W357" i="12"/>
  <c r="X357" i="12"/>
  <c r="Y357" i="12"/>
  <c r="Z357" i="12"/>
  <c r="AA357" i="12"/>
  <c r="AB357" i="12"/>
  <c r="AC357" i="12"/>
  <c r="AD357" i="12"/>
  <c r="AE357" i="12"/>
  <c r="AF357" i="12"/>
  <c r="AG357" i="12"/>
  <c r="AH357" i="12"/>
  <c r="AI357" i="12"/>
  <c r="AJ357" i="12"/>
  <c r="AK357" i="12"/>
  <c r="AL357" i="12"/>
  <c r="AM357" i="12"/>
  <c r="AN357" i="12"/>
  <c r="AO357" i="12"/>
  <c r="AP357" i="12"/>
  <c r="AQ357" i="12"/>
  <c r="AR357" i="12"/>
  <c r="AS357" i="12"/>
  <c r="AT357" i="12"/>
  <c r="AU357" i="12"/>
  <c r="AV357" i="12"/>
  <c r="AW357" i="12"/>
  <c r="AX357" i="12"/>
  <c r="AY357" i="12"/>
  <c r="AZ357" i="12"/>
  <c r="BA357" i="12"/>
  <c r="BB357" i="12"/>
  <c r="BC357" i="12"/>
  <c r="BD357" i="12"/>
  <c r="BE357" i="12"/>
  <c r="BF357" i="12"/>
  <c r="BG357" i="12"/>
  <c r="BH357" i="12"/>
  <c r="BI357" i="12"/>
  <c r="BJ357" i="12"/>
  <c r="BK357" i="12"/>
  <c r="BL357" i="12"/>
  <c r="BM357" i="12"/>
  <c r="BN357" i="12"/>
  <c r="BO357" i="12"/>
  <c r="BP357" i="12"/>
  <c r="BQ357" i="12"/>
  <c r="BR357" i="12"/>
  <c r="BS357" i="12"/>
  <c r="BT357" i="12"/>
  <c r="BU357" i="12"/>
  <c r="BV357" i="12"/>
  <c r="BW357" i="12"/>
  <c r="BX357" i="12"/>
  <c r="BY357" i="12"/>
  <c r="BZ357" i="12"/>
  <c r="CA357" i="12"/>
  <c r="CB357" i="12"/>
  <c r="CC357" i="12"/>
  <c r="CD357" i="12"/>
  <c r="CE357" i="12"/>
  <c r="CF357" i="12"/>
  <c r="CG357" i="12"/>
  <c r="CH357" i="12"/>
  <c r="CI357" i="12"/>
  <c r="CJ357" i="12"/>
  <c r="CK357" i="12"/>
  <c r="CL357" i="12"/>
  <c r="CM357" i="12"/>
  <c r="CN357" i="12"/>
  <c r="CO357" i="12"/>
  <c r="CP357" i="12"/>
  <c r="CQ357" i="12"/>
  <c r="CR357" i="12"/>
  <c r="CS357" i="12"/>
  <c r="CT357" i="12"/>
  <c r="CT299" i="12" s="1"/>
  <c r="CU357" i="12"/>
  <c r="CU299" i="12" s="1"/>
  <c r="CV357" i="12"/>
  <c r="CV299" i="12" s="1"/>
  <c r="CW357" i="12"/>
  <c r="CW299" i="12" s="1"/>
  <c r="CX357" i="12"/>
  <c r="CX299" i="12" s="1"/>
  <c r="CY357" i="12"/>
  <c r="CY299" i="12" s="1"/>
  <c r="CZ357" i="12"/>
  <c r="CZ299" i="12" s="1"/>
  <c r="DA357" i="12"/>
  <c r="DA299" i="12" s="1"/>
  <c r="DB357" i="12"/>
  <c r="DB299" i="12" s="1"/>
  <c r="DC357" i="12"/>
  <c r="DC299" i="12" s="1"/>
  <c r="DD357" i="12"/>
  <c r="DD299" i="12" s="1"/>
  <c r="DE357" i="12"/>
  <c r="DE299" i="12" s="1"/>
  <c r="DF357" i="12"/>
  <c r="DF299" i="12" s="1"/>
  <c r="DG357" i="12"/>
  <c r="DG299" i="12" s="1"/>
  <c r="DH357" i="12"/>
  <c r="DH299" i="12" s="1"/>
  <c r="DI357" i="12"/>
  <c r="DI299" i="12" s="1"/>
  <c r="DJ357" i="12"/>
  <c r="DJ299" i="12" s="1"/>
  <c r="DK357" i="12"/>
  <c r="DK299" i="12" s="1"/>
  <c r="DL357" i="12"/>
  <c r="DL299" i="12" s="1"/>
  <c r="DM357" i="12"/>
  <c r="DM299" i="12" s="1"/>
  <c r="DN357" i="12"/>
  <c r="DN299" i="12" s="1"/>
  <c r="DO357" i="12"/>
  <c r="DO299" i="12" s="1"/>
  <c r="DP357" i="12"/>
  <c r="DP299" i="12" s="1"/>
  <c r="DQ357" i="12"/>
  <c r="DQ299" i="12" s="1"/>
  <c r="DR357" i="12"/>
  <c r="DR299" i="12" s="1"/>
  <c r="DS357" i="12"/>
  <c r="DS299" i="12" s="1"/>
  <c r="J360" i="12"/>
  <c r="K360" i="12"/>
  <c r="L360" i="12"/>
  <c r="M360" i="12"/>
  <c r="N360" i="12"/>
  <c r="O360" i="12"/>
  <c r="P360" i="12"/>
  <c r="Q360" i="12"/>
  <c r="R360" i="12"/>
  <c r="S360" i="12"/>
  <c r="T360" i="12"/>
  <c r="U360" i="12"/>
  <c r="V360" i="12"/>
  <c r="W360" i="12"/>
  <c r="X360" i="12"/>
  <c r="X302" i="12" s="1"/>
  <c r="Y360" i="12"/>
  <c r="Y302" i="12" s="1"/>
  <c r="Z360" i="12"/>
  <c r="Z302" i="12" s="1"/>
  <c r="AA360" i="12"/>
  <c r="AA302" i="12" s="1"/>
  <c r="AB360" i="12"/>
  <c r="AB302" i="12" s="1"/>
  <c r="AC360" i="12"/>
  <c r="AC302" i="12" s="1"/>
  <c r="AD360" i="12"/>
  <c r="AD302" i="12" s="1"/>
  <c r="AE360" i="12"/>
  <c r="AE302" i="12" s="1"/>
  <c r="AF360" i="12"/>
  <c r="AF302" i="12" s="1"/>
  <c r="AG360" i="12"/>
  <c r="AG302" i="12" s="1"/>
  <c r="AH360" i="12"/>
  <c r="AH302" i="12" s="1"/>
  <c r="AI360" i="12"/>
  <c r="AI302" i="12" s="1"/>
  <c r="AJ360" i="12"/>
  <c r="AJ302" i="12" s="1"/>
  <c r="AK360" i="12"/>
  <c r="AK302" i="12" s="1"/>
  <c r="AL360" i="12"/>
  <c r="AL302" i="12" s="1"/>
  <c r="AM360" i="12"/>
  <c r="AM302" i="12" s="1"/>
  <c r="AN360" i="12"/>
  <c r="AN302" i="12" s="1"/>
  <c r="AO360" i="12"/>
  <c r="AO302" i="12" s="1"/>
  <c r="AP360" i="12"/>
  <c r="AP302" i="12" s="1"/>
  <c r="AQ360" i="12"/>
  <c r="AQ302" i="12" s="1"/>
  <c r="AR360" i="12"/>
  <c r="AR302" i="12" s="1"/>
  <c r="AS360" i="12"/>
  <c r="AS302" i="12" s="1"/>
  <c r="AT360" i="12"/>
  <c r="AT302" i="12" s="1"/>
  <c r="AU360" i="12"/>
  <c r="AU302" i="12" s="1"/>
  <c r="AV360" i="12"/>
  <c r="AV302" i="12" s="1"/>
  <c r="AW360" i="12"/>
  <c r="AW302" i="12" s="1"/>
  <c r="AX360" i="12"/>
  <c r="AX302" i="12" s="1"/>
  <c r="AY360" i="12"/>
  <c r="AY302" i="12" s="1"/>
  <c r="AZ360" i="12"/>
  <c r="AZ302" i="12" s="1"/>
  <c r="BA360" i="12"/>
  <c r="BA302" i="12" s="1"/>
  <c r="BB360" i="12"/>
  <c r="BB302" i="12" s="1"/>
  <c r="BC360" i="12"/>
  <c r="BC302" i="12" s="1"/>
  <c r="BD360" i="12"/>
  <c r="BD302" i="12" s="1"/>
  <c r="BE360" i="12"/>
  <c r="BF360" i="12"/>
  <c r="BG360" i="12"/>
  <c r="BH360" i="12"/>
  <c r="BI360" i="12"/>
  <c r="BJ360" i="12"/>
  <c r="BK360" i="12"/>
  <c r="BL360" i="12"/>
  <c r="BM360" i="12"/>
  <c r="BN360" i="12"/>
  <c r="BO360" i="12"/>
  <c r="BP360" i="12"/>
  <c r="BQ360" i="12"/>
  <c r="BR360" i="12"/>
  <c r="BS360" i="12"/>
  <c r="BT360" i="12"/>
  <c r="BU360" i="12"/>
  <c r="BV360" i="12"/>
  <c r="BW360" i="12"/>
  <c r="BX360" i="12"/>
  <c r="BY360" i="12"/>
  <c r="BZ360" i="12"/>
  <c r="CA360" i="12"/>
  <c r="CB360" i="12"/>
  <c r="CC360" i="12"/>
  <c r="CD360" i="12"/>
  <c r="CE360" i="12"/>
  <c r="CF360" i="12"/>
  <c r="CG360" i="12"/>
  <c r="CH360" i="12"/>
  <c r="CI360" i="12"/>
  <c r="CJ360" i="12"/>
  <c r="CK360" i="12"/>
  <c r="CL360" i="12"/>
  <c r="CM360" i="12"/>
  <c r="CN360" i="12"/>
  <c r="CO360" i="12"/>
  <c r="CP360" i="12"/>
  <c r="CQ360" i="12"/>
  <c r="CR360" i="12"/>
  <c r="CS360" i="12"/>
  <c r="CT360" i="12"/>
  <c r="CU360" i="12"/>
  <c r="CV360" i="12"/>
  <c r="CW360" i="12"/>
  <c r="CX360" i="12"/>
  <c r="CY360" i="12"/>
  <c r="CZ360" i="12"/>
  <c r="DA360" i="12"/>
  <c r="DB360" i="12"/>
  <c r="DC360" i="12"/>
  <c r="DD360" i="12"/>
  <c r="DE360" i="12"/>
  <c r="DF360" i="12"/>
  <c r="DG360" i="12"/>
  <c r="DH360" i="12"/>
  <c r="DI360" i="12"/>
  <c r="DJ360" i="12"/>
  <c r="DK360" i="12"/>
  <c r="DL360" i="12"/>
  <c r="DM360" i="12"/>
  <c r="DN360" i="12"/>
  <c r="DO360" i="12"/>
  <c r="DP360" i="12"/>
  <c r="DQ360" i="12"/>
  <c r="DR360" i="12"/>
  <c r="DS360" i="12"/>
  <c r="J361" i="12"/>
  <c r="K361" i="12"/>
  <c r="L361" i="12"/>
  <c r="M361" i="12"/>
  <c r="N361" i="12"/>
  <c r="O361" i="12"/>
  <c r="P361" i="12"/>
  <c r="Q361" i="12"/>
  <c r="R361" i="12"/>
  <c r="S361" i="12"/>
  <c r="T361" i="12"/>
  <c r="U361" i="12"/>
  <c r="V361" i="12"/>
  <c r="W361" i="12"/>
  <c r="X361" i="12"/>
  <c r="Y361" i="12"/>
  <c r="Z361" i="12"/>
  <c r="AA361" i="12"/>
  <c r="AB361" i="12"/>
  <c r="AC361" i="12"/>
  <c r="AD361" i="12"/>
  <c r="AE361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S361" i="12"/>
  <c r="AT361" i="12"/>
  <c r="AU361" i="12"/>
  <c r="AV361" i="12"/>
  <c r="AW361" i="12"/>
  <c r="AX361" i="12"/>
  <c r="AY361" i="12"/>
  <c r="AZ361" i="12"/>
  <c r="BA361" i="12"/>
  <c r="BB361" i="12"/>
  <c r="BC361" i="12"/>
  <c r="BD361" i="12"/>
  <c r="BE361" i="12"/>
  <c r="BF361" i="12"/>
  <c r="BG361" i="12"/>
  <c r="BH361" i="12"/>
  <c r="BI361" i="12"/>
  <c r="BJ361" i="12"/>
  <c r="BK361" i="12"/>
  <c r="BL361" i="12"/>
  <c r="BM361" i="12"/>
  <c r="BN361" i="12"/>
  <c r="BO361" i="12"/>
  <c r="BP361" i="12"/>
  <c r="BQ361" i="12"/>
  <c r="BR361" i="12"/>
  <c r="BS361" i="12"/>
  <c r="BT361" i="12"/>
  <c r="BU361" i="12"/>
  <c r="BV361" i="12"/>
  <c r="BW361" i="12"/>
  <c r="BX361" i="12"/>
  <c r="BY361" i="12"/>
  <c r="BZ361" i="12"/>
  <c r="CA361" i="12"/>
  <c r="CB361" i="12"/>
  <c r="CC361" i="12"/>
  <c r="CD361" i="12"/>
  <c r="CE361" i="12"/>
  <c r="CF361" i="12"/>
  <c r="CG361" i="12"/>
  <c r="CH361" i="12"/>
  <c r="CI361" i="12"/>
  <c r="CJ361" i="12"/>
  <c r="CK361" i="12"/>
  <c r="CL361" i="12"/>
  <c r="CM361" i="12"/>
  <c r="CN361" i="12"/>
  <c r="CO361" i="12"/>
  <c r="CP361" i="12"/>
  <c r="CQ361" i="12"/>
  <c r="CR361" i="12"/>
  <c r="CS361" i="12"/>
  <c r="CT361" i="12"/>
  <c r="CU361" i="12"/>
  <c r="CV361" i="12"/>
  <c r="CW361" i="12"/>
  <c r="CX361" i="12"/>
  <c r="CY361" i="12"/>
  <c r="CZ361" i="12"/>
  <c r="DA361" i="12"/>
  <c r="DB361" i="12"/>
  <c r="DC361" i="12"/>
  <c r="DD361" i="12"/>
  <c r="DE361" i="12"/>
  <c r="DF361" i="12"/>
  <c r="DG361" i="12"/>
  <c r="DH361" i="12"/>
  <c r="DI361" i="12"/>
  <c r="DJ361" i="12"/>
  <c r="DK361" i="12"/>
  <c r="DL361" i="12"/>
  <c r="DM361" i="12"/>
  <c r="DN361" i="12"/>
  <c r="DO361" i="12"/>
  <c r="DP361" i="12"/>
  <c r="DQ361" i="12"/>
  <c r="DR361" i="12"/>
  <c r="DS361" i="12"/>
  <c r="J363" i="12"/>
  <c r="K363" i="12"/>
  <c r="L363" i="12"/>
  <c r="M363" i="12"/>
  <c r="N363" i="12"/>
  <c r="O363" i="12"/>
  <c r="P363" i="12"/>
  <c r="Q363" i="12"/>
  <c r="R363" i="12"/>
  <c r="S363" i="12"/>
  <c r="T363" i="12"/>
  <c r="U363" i="12"/>
  <c r="V363" i="12"/>
  <c r="W363" i="12"/>
  <c r="X363" i="12"/>
  <c r="Y363" i="12"/>
  <c r="Z363" i="12"/>
  <c r="AA363" i="12"/>
  <c r="AB363" i="12"/>
  <c r="AC363" i="12"/>
  <c r="AD363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AQ363" i="12"/>
  <c r="AR363" i="12"/>
  <c r="AS363" i="12"/>
  <c r="AT363" i="12"/>
  <c r="AU363" i="12"/>
  <c r="AV363" i="12"/>
  <c r="AW363" i="12"/>
  <c r="AX363" i="12"/>
  <c r="AY363" i="12"/>
  <c r="AZ363" i="12"/>
  <c r="BA363" i="12"/>
  <c r="BB363" i="12"/>
  <c r="BC363" i="12"/>
  <c r="BD363" i="12"/>
  <c r="BE363" i="12"/>
  <c r="BF363" i="12"/>
  <c r="BG363" i="12"/>
  <c r="BH363" i="12"/>
  <c r="BI363" i="12"/>
  <c r="BJ363" i="12"/>
  <c r="BK363" i="12"/>
  <c r="BL363" i="12"/>
  <c r="BM363" i="12"/>
  <c r="BN363" i="12"/>
  <c r="BO363" i="12"/>
  <c r="BP363" i="12"/>
  <c r="BQ363" i="12"/>
  <c r="BR363" i="12"/>
  <c r="BS363" i="12"/>
  <c r="BT363" i="12"/>
  <c r="BU363" i="12"/>
  <c r="BV363" i="12"/>
  <c r="BW363" i="12"/>
  <c r="BX363" i="12"/>
  <c r="BY363" i="12"/>
  <c r="BZ363" i="12"/>
  <c r="CA363" i="12"/>
  <c r="CB363" i="12"/>
  <c r="CC363" i="12"/>
  <c r="CD363" i="12"/>
  <c r="CE363" i="12"/>
  <c r="CF363" i="12"/>
  <c r="CG363" i="12"/>
  <c r="CH363" i="12"/>
  <c r="CI363" i="12"/>
  <c r="CJ363" i="12"/>
  <c r="CK363" i="12"/>
  <c r="CL363" i="12"/>
  <c r="CM363" i="12"/>
  <c r="CN363" i="12"/>
  <c r="CO363" i="12"/>
  <c r="CP363" i="12"/>
  <c r="CQ363" i="12"/>
  <c r="CR363" i="12"/>
  <c r="CS363" i="12"/>
  <c r="CT363" i="12"/>
  <c r="CU363" i="12"/>
  <c r="CV363" i="12"/>
  <c r="CW363" i="12"/>
  <c r="CX363" i="12"/>
  <c r="CY363" i="12"/>
  <c r="CZ363" i="12"/>
  <c r="DA363" i="12"/>
  <c r="DB363" i="12"/>
  <c r="DC363" i="12"/>
  <c r="DD363" i="12"/>
  <c r="DE363" i="12"/>
  <c r="DF363" i="12"/>
  <c r="DG363" i="12"/>
  <c r="DH363" i="12"/>
  <c r="DI363" i="12"/>
  <c r="DJ363" i="12"/>
  <c r="DK363" i="12"/>
  <c r="DL363" i="12"/>
  <c r="DM363" i="12"/>
  <c r="DN363" i="12"/>
  <c r="DO363" i="12"/>
  <c r="DP363" i="12"/>
  <c r="DQ363" i="12"/>
  <c r="DR363" i="12"/>
  <c r="DS363" i="12"/>
  <c r="J366" i="12"/>
  <c r="K366" i="12"/>
  <c r="L366" i="12"/>
  <c r="M366" i="12"/>
  <c r="N366" i="12"/>
  <c r="O366" i="12"/>
  <c r="P366" i="12"/>
  <c r="Q366" i="12"/>
  <c r="R366" i="12"/>
  <c r="S366" i="12"/>
  <c r="T366" i="12"/>
  <c r="U366" i="12"/>
  <c r="V366" i="12"/>
  <c r="W366" i="12"/>
  <c r="X366" i="12"/>
  <c r="Y366" i="12"/>
  <c r="Z366" i="12"/>
  <c r="AA366" i="12"/>
  <c r="AB366" i="12"/>
  <c r="AC366" i="12"/>
  <c r="AD366" i="12"/>
  <c r="AE366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S366" i="12"/>
  <c r="AT366" i="12"/>
  <c r="AU366" i="12"/>
  <c r="AV366" i="12"/>
  <c r="AW366" i="12"/>
  <c r="AX366" i="12"/>
  <c r="AY366" i="12"/>
  <c r="AZ366" i="12"/>
  <c r="BA366" i="12"/>
  <c r="BB366" i="12"/>
  <c r="BC366" i="12"/>
  <c r="BD366" i="12"/>
  <c r="BE366" i="12"/>
  <c r="BF366" i="12"/>
  <c r="BG366" i="12"/>
  <c r="BH366" i="12"/>
  <c r="BI366" i="12"/>
  <c r="BJ366" i="12"/>
  <c r="BK366" i="12"/>
  <c r="BL366" i="12"/>
  <c r="BM366" i="12"/>
  <c r="BN366" i="12"/>
  <c r="BO366" i="12"/>
  <c r="BP366" i="12"/>
  <c r="BQ366" i="12"/>
  <c r="BR366" i="12"/>
  <c r="BS366" i="12"/>
  <c r="BT366" i="12"/>
  <c r="BU366" i="12"/>
  <c r="BV366" i="12"/>
  <c r="BW366" i="12"/>
  <c r="BX366" i="12"/>
  <c r="BY366" i="12"/>
  <c r="BZ366" i="12"/>
  <c r="CA366" i="12"/>
  <c r="CB366" i="12"/>
  <c r="CC366" i="12"/>
  <c r="CD366" i="12"/>
  <c r="CE366" i="12"/>
  <c r="CF366" i="12"/>
  <c r="CG366" i="12"/>
  <c r="CH366" i="12"/>
  <c r="CI366" i="12"/>
  <c r="CJ366" i="12"/>
  <c r="CK366" i="12"/>
  <c r="CL366" i="12"/>
  <c r="CM366" i="12"/>
  <c r="CN366" i="12"/>
  <c r="CO366" i="12"/>
  <c r="CP366" i="12"/>
  <c r="CQ366" i="12"/>
  <c r="CR366" i="12"/>
  <c r="CS366" i="12"/>
  <c r="CT366" i="12"/>
  <c r="CU366" i="12"/>
  <c r="CV366" i="12"/>
  <c r="CW366" i="12"/>
  <c r="CX366" i="12"/>
  <c r="CY366" i="12"/>
  <c r="CZ366" i="12"/>
  <c r="DA366" i="12"/>
  <c r="DB366" i="12"/>
  <c r="DC366" i="12"/>
  <c r="DD366" i="12"/>
  <c r="DE366" i="12"/>
  <c r="DF366" i="12"/>
  <c r="DG366" i="12"/>
  <c r="DH366" i="12"/>
  <c r="DI366" i="12"/>
  <c r="DJ366" i="12"/>
  <c r="DK366" i="12"/>
  <c r="DL366" i="12"/>
  <c r="DM366" i="12"/>
  <c r="DN366" i="12"/>
  <c r="DO366" i="12"/>
  <c r="DP366" i="12"/>
  <c r="DQ366" i="12"/>
  <c r="DR366" i="12"/>
  <c r="DS366" i="12"/>
  <c r="J367" i="12"/>
  <c r="K367" i="12"/>
  <c r="L367" i="12"/>
  <c r="M367" i="12"/>
  <c r="N367" i="12"/>
  <c r="O367" i="12"/>
  <c r="P367" i="12"/>
  <c r="Q367" i="12"/>
  <c r="R367" i="12"/>
  <c r="S367" i="12"/>
  <c r="T367" i="12"/>
  <c r="U367" i="12"/>
  <c r="V367" i="12"/>
  <c r="W367" i="12"/>
  <c r="X367" i="12"/>
  <c r="Y367" i="12"/>
  <c r="Z367" i="12"/>
  <c r="AA367" i="12"/>
  <c r="AB367" i="12"/>
  <c r="AC367" i="12"/>
  <c r="AD367" i="12"/>
  <c r="AE367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AQ367" i="12"/>
  <c r="AR367" i="12"/>
  <c r="AS367" i="12"/>
  <c r="AT367" i="12"/>
  <c r="AU367" i="12"/>
  <c r="AV367" i="12"/>
  <c r="AW367" i="12"/>
  <c r="AX367" i="12"/>
  <c r="AY367" i="12"/>
  <c r="AZ367" i="12"/>
  <c r="BA367" i="12"/>
  <c r="BB367" i="12"/>
  <c r="BC367" i="12"/>
  <c r="BD367" i="12"/>
  <c r="BE367" i="12"/>
  <c r="BF367" i="12"/>
  <c r="BG367" i="12"/>
  <c r="BH367" i="12"/>
  <c r="BI367" i="12"/>
  <c r="BJ367" i="12"/>
  <c r="BK367" i="12"/>
  <c r="BL367" i="12"/>
  <c r="BM367" i="12"/>
  <c r="BN367" i="12"/>
  <c r="BO367" i="12"/>
  <c r="BP367" i="12"/>
  <c r="BQ367" i="12"/>
  <c r="BR367" i="12"/>
  <c r="BS367" i="12"/>
  <c r="BT367" i="12"/>
  <c r="BU367" i="12"/>
  <c r="BV367" i="12"/>
  <c r="BW367" i="12"/>
  <c r="BX367" i="12"/>
  <c r="BY367" i="12"/>
  <c r="BZ367" i="12"/>
  <c r="CA367" i="12"/>
  <c r="CB367" i="12"/>
  <c r="CC367" i="12"/>
  <c r="CD367" i="12"/>
  <c r="CE367" i="12"/>
  <c r="CF367" i="12"/>
  <c r="CG367" i="12"/>
  <c r="CH367" i="12"/>
  <c r="CI367" i="12"/>
  <c r="CJ367" i="12"/>
  <c r="CK367" i="12"/>
  <c r="CL367" i="12"/>
  <c r="CM367" i="12"/>
  <c r="CN367" i="12"/>
  <c r="CO367" i="12"/>
  <c r="CP367" i="12"/>
  <c r="CQ367" i="12"/>
  <c r="CR367" i="12"/>
  <c r="CS367" i="12"/>
  <c r="CT367" i="12"/>
  <c r="CU367" i="12"/>
  <c r="CV367" i="12"/>
  <c r="CW367" i="12"/>
  <c r="CX367" i="12"/>
  <c r="CY367" i="12"/>
  <c r="CZ367" i="12"/>
  <c r="DA367" i="12"/>
  <c r="DB367" i="12"/>
  <c r="DC367" i="12"/>
  <c r="DD367" i="12"/>
  <c r="DE367" i="12"/>
  <c r="DF367" i="12"/>
  <c r="DG367" i="12"/>
  <c r="DH367" i="12"/>
  <c r="DI367" i="12"/>
  <c r="DJ367" i="12"/>
  <c r="DK367" i="12"/>
  <c r="DL367" i="12"/>
  <c r="DM367" i="12"/>
  <c r="DN367" i="12"/>
  <c r="DO367" i="12"/>
  <c r="DP367" i="12"/>
  <c r="DQ367" i="12"/>
  <c r="DR367" i="12"/>
  <c r="DS367" i="12"/>
  <c r="J368" i="12"/>
  <c r="K368" i="12"/>
  <c r="L368" i="12"/>
  <c r="M368" i="12"/>
  <c r="N368" i="12"/>
  <c r="O368" i="12"/>
  <c r="P368" i="12"/>
  <c r="Q368" i="12"/>
  <c r="R368" i="12"/>
  <c r="S368" i="12"/>
  <c r="T368" i="12"/>
  <c r="U368" i="12"/>
  <c r="V368" i="12"/>
  <c r="W368" i="12"/>
  <c r="X368" i="12"/>
  <c r="X310" i="12" s="1"/>
  <c r="Y368" i="12"/>
  <c r="Y310" i="12" s="1"/>
  <c r="Z368" i="12"/>
  <c r="Z310" i="12" s="1"/>
  <c r="AA368" i="12"/>
  <c r="AA310" i="12" s="1"/>
  <c r="AB368" i="12"/>
  <c r="AB310" i="12" s="1"/>
  <c r="AC368" i="12"/>
  <c r="AC310" i="12" s="1"/>
  <c r="AD368" i="12"/>
  <c r="AD310" i="12" s="1"/>
  <c r="AE368" i="12"/>
  <c r="AE310" i="12" s="1"/>
  <c r="AF368" i="12"/>
  <c r="AF310" i="12" s="1"/>
  <c r="AG368" i="12"/>
  <c r="AG310" i="12" s="1"/>
  <c r="AH368" i="12"/>
  <c r="AH310" i="12" s="1"/>
  <c r="AI368" i="12"/>
  <c r="AI310" i="12" s="1"/>
  <c r="AJ368" i="12"/>
  <c r="AJ310" i="12" s="1"/>
  <c r="AK368" i="12"/>
  <c r="AK310" i="12" s="1"/>
  <c r="AL368" i="12"/>
  <c r="AL310" i="12" s="1"/>
  <c r="AM368" i="12"/>
  <c r="AM310" i="12" s="1"/>
  <c r="AN368" i="12"/>
  <c r="AN310" i="12" s="1"/>
  <c r="AO368" i="12"/>
  <c r="AO310" i="12" s="1"/>
  <c r="AP368" i="12"/>
  <c r="AP310" i="12" s="1"/>
  <c r="AQ368" i="12"/>
  <c r="AQ310" i="12" s="1"/>
  <c r="AR368" i="12"/>
  <c r="AR310" i="12" s="1"/>
  <c r="AS368" i="12"/>
  <c r="AS310" i="12" s="1"/>
  <c r="AT368" i="12"/>
  <c r="AT310" i="12" s="1"/>
  <c r="AU368" i="12"/>
  <c r="AU310" i="12" s="1"/>
  <c r="AV368" i="12"/>
  <c r="AV310" i="12" s="1"/>
  <c r="AW368" i="12"/>
  <c r="AW310" i="12" s="1"/>
  <c r="AX368" i="12"/>
  <c r="AX310" i="12" s="1"/>
  <c r="AY368" i="12"/>
  <c r="AY310" i="12" s="1"/>
  <c r="AZ368" i="12"/>
  <c r="AZ310" i="12" s="1"/>
  <c r="BA368" i="12"/>
  <c r="BA310" i="12" s="1"/>
  <c r="BB368" i="12"/>
  <c r="BB310" i="12" s="1"/>
  <c r="BC368" i="12"/>
  <c r="BC310" i="12" s="1"/>
  <c r="BD368" i="12"/>
  <c r="BD310" i="12" s="1"/>
  <c r="BE368" i="12"/>
  <c r="BE310" i="12" s="1"/>
  <c r="BF368" i="12"/>
  <c r="BF310" i="12" s="1"/>
  <c r="BG368" i="12"/>
  <c r="BG310" i="12" s="1"/>
  <c r="BH368" i="12"/>
  <c r="BH310" i="12" s="1"/>
  <c r="BI368" i="12"/>
  <c r="BI310" i="12" s="1"/>
  <c r="BJ368" i="12"/>
  <c r="BJ310" i="12" s="1"/>
  <c r="BK368" i="12"/>
  <c r="BK310" i="12" s="1"/>
  <c r="BL368" i="12"/>
  <c r="BL310" i="12" s="1"/>
  <c r="BM368" i="12"/>
  <c r="BM310" i="12" s="1"/>
  <c r="BN368" i="12"/>
  <c r="BN310" i="12" s="1"/>
  <c r="BO368" i="12"/>
  <c r="BO310" i="12" s="1"/>
  <c r="BP368" i="12"/>
  <c r="BP310" i="12" s="1"/>
  <c r="BQ368" i="12"/>
  <c r="BQ310" i="12" s="1"/>
  <c r="BR368" i="12"/>
  <c r="BR310" i="12" s="1"/>
  <c r="BS368" i="12"/>
  <c r="BS310" i="12" s="1"/>
  <c r="BT368" i="12"/>
  <c r="BT310" i="12" s="1"/>
  <c r="BU368" i="12"/>
  <c r="BU310" i="12" s="1"/>
  <c r="BV368" i="12"/>
  <c r="BV310" i="12" s="1"/>
  <c r="BW368" i="12"/>
  <c r="BW310" i="12" s="1"/>
  <c r="BX368" i="12"/>
  <c r="BX310" i="12" s="1"/>
  <c r="BY368" i="12"/>
  <c r="BY310" i="12" s="1"/>
  <c r="BZ368" i="12"/>
  <c r="BZ310" i="12" s="1"/>
  <c r="CA368" i="12"/>
  <c r="CA310" i="12" s="1"/>
  <c r="CB368" i="12"/>
  <c r="CC368" i="12"/>
  <c r="CD368" i="12"/>
  <c r="CE368" i="12"/>
  <c r="CF368" i="12"/>
  <c r="CG368" i="12"/>
  <c r="CH368" i="12"/>
  <c r="CI368" i="12"/>
  <c r="CJ368" i="12"/>
  <c r="CK368" i="12"/>
  <c r="CL368" i="12"/>
  <c r="CM368" i="12"/>
  <c r="CN368" i="12"/>
  <c r="CO368" i="12"/>
  <c r="CP368" i="12"/>
  <c r="CQ368" i="12"/>
  <c r="CR368" i="12"/>
  <c r="CS368" i="12"/>
  <c r="CT368" i="12"/>
  <c r="CU368" i="12"/>
  <c r="CV368" i="12"/>
  <c r="CW368" i="12"/>
  <c r="CX368" i="12"/>
  <c r="CY368" i="12"/>
  <c r="CZ368" i="12"/>
  <c r="DA368" i="12"/>
  <c r="DB368" i="12"/>
  <c r="DC368" i="12"/>
  <c r="DD368" i="12"/>
  <c r="DE368" i="12"/>
  <c r="DF368" i="12"/>
  <c r="DG368" i="12"/>
  <c r="DH368" i="12"/>
  <c r="DI368" i="12"/>
  <c r="DJ368" i="12"/>
  <c r="DK368" i="12"/>
  <c r="DL368" i="12"/>
  <c r="DM368" i="12"/>
  <c r="DN368" i="12"/>
  <c r="DO368" i="12"/>
  <c r="DP368" i="12"/>
  <c r="DQ368" i="12"/>
  <c r="DR368" i="12"/>
  <c r="DS368" i="12"/>
  <c r="J370" i="12"/>
  <c r="J312" i="12" s="1"/>
  <c r="K370" i="12"/>
  <c r="K312" i="12" s="1"/>
  <c r="L370" i="12"/>
  <c r="L312" i="12" s="1"/>
  <c r="M370" i="12"/>
  <c r="M312" i="12" s="1"/>
  <c r="N370" i="12"/>
  <c r="N312" i="12" s="1"/>
  <c r="O370" i="12"/>
  <c r="O312" i="12" s="1"/>
  <c r="P370" i="12"/>
  <c r="P312" i="12" s="1"/>
  <c r="Q370" i="12"/>
  <c r="Q312" i="12" s="1"/>
  <c r="R370" i="12"/>
  <c r="R312" i="12" s="1"/>
  <c r="S370" i="12"/>
  <c r="S312" i="12" s="1"/>
  <c r="T370" i="12"/>
  <c r="T312" i="12" s="1"/>
  <c r="U370" i="12"/>
  <c r="U312" i="12" s="1"/>
  <c r="V370" i="12"/>
  <c r="V312" i="12" s="1"/>
  <c r="W370" i="12"/>
  <c r="W312" i="12" s="1"/>
  <c r="X370" i="12"/>
  <c r="Y370" i="12"/>
  <c r="Z370" i="12"/>
  <c r="AA370" i="12"/>
  <c r="AA312" i="12" s="1"/>
  <c r="AB370" i="12"/>
  <c r="AC370" i="12"/>
  <c r="AD370" i="12"/>
  <c r="AE370" i="12"/>
  <c r="AF370" i="12"/>
  <c r="AG370" i="12"/>
  <c r="AH370" i="12"/>
  <c r="AI370" i="12"/>
  <c r="AJ370" i="12"/>
  <c r="AK370" i="12"/>
  <c r="AK312" i="12" s="1"/>
  <c r="AL370" i="12"/>
  <c r="AL312" i="12" s="1"/>
  <c r="AM370" i="12"/>
  <c r="AM312" i="12" s="1"/>
  <c r="AN370" i="12"/>
  <c r="AN312" i="12" s="1"/>
  <c r="AO370" i="12"/>
  <c r="AO312" i="12" s="1"/>
  <c r="AP370" i="12"/>
  <c r="AP312" i="12" s="1"/>
  <c r="AQ370" i="12"/>
  <c r="AQ312" i="12" s="1"/>
  <c r="AR370" i="12"/>
  <c r="AR312" i="12" s="1"/>
  <c r="AS370" i="12"/>
  <c r="AS312" i="12" s="1"/>
  <c r="AT370" i="12"/>
  <c r="AT312" i="12" s="1"/>
  <c r="AU370" i="12"/>
  <c r="AU312" i="12" s="1"/>
  <c r="AV370" i="12"/>
  <c r="AV312" i="12" s="1"/>
  <c r="AW370" i="12"/>
  <c r="AW312" i="12" s="1"/>
  <c r="AX370" i="12"/>
  <c r="AX312" i="12" s="1"/>
  <c r="AY370" i="12"/>
  <c r="AY312" i="12" s="1"/>
  <c r="AZ370" i="12"/>
  <c r="AZ312" i="12" s="1"/>
  <c r="BA370" i="12"/>
  <c r="BA312" i="12" s="1"/>
  <c r="BB370" i="12"/>
  <c r="BB312" i="12" s="1"/>
  <c r="BC370" i="12"/>
  <c r="BC312" i="12" s="1"/>
  <c r="BD370" i="12"/>
  <c r="BD312" i="12" s="1"/>
  <c r="BE370" i="12"/>
  <c r="BE312" i="12" s="1"/>
  <c r="BF370" i="12"/>
  <c r="BF312" i="12" s="1"/>
  <c r="BG370" i="12"/>
  <c r="BG312" i="12" s="1"/>
  <c r="BH370" i="12"/>
  <c r="BH312" i="12" s="1"/>
  <c r="BI370" i="12"/>
  <c r="BI312" i="12" s="1"/>
  <c r="BJ370" i="12"/>
  <c r="BJ312" i="12" s="1"/>
  <c r="BK370" i="12"/>
  <c r="BK312" i="12" s="1"/>
  <c r="BL370" i="12"/>
  <c r="BL312" i="12" s="1"/>
  <c r="BM370" i="12"/>
  <c r="BM312" i="12" s="1"/>
  <c r="BN370" i="12"/>
  <c r="BN312" i="12" s="1"/>
  <c r="BO370" i="12"/>
  <c r="BO312" i="12" s="1"/>
  <c r="BP370" i="12"/>
  <c r="BP312" i="12" s="1"/>
  <c r="BQ370" i="12"/>
  <c r="BQ312" i="12" s="1"/>
  <c r="BR370" i="12"/>
  <c r="BR312" i="12" s="1"/>
  <c r="BS370" i="12"/>
  <c r="BS312" i="12" s="1"/>
  <c r="BT370" i="12"/>
  <c r="BT312" i="12" s="1"/>
  <c r="BU370" i="12"/>
  <c r="BV370" i="12"/>
  <c r="BW370" i="12"/>
  <c r="BX370" i="12"/>
  <c r="BY370" i="12"/>
  <c r="BZ370" i="12"/>
  <c r="CA370" i="12"/>
  <c r="CB370" i="12"/>
  <c r="CC370" i="12"/>
  <c r="CD370" i="12"/>
  <c r="CE370" i="12"/>
  <c r="CF370" i="12"/>
  <c r="CG370" i="12"/>
  <c r="CH370" i="12"/>
  <c r="CI370" i="12"/>
  <c r="CJ370" i="12"/>
  <c r="CK370" i="12"/>
  <c r="CL370" i="12"/>
  <c r="CM370" i="12"/>
  <c r="CN370" i="12"/>
  <c r="CO370" i="12"/>
  <c r="CP370" i="12"/>
  <c r="CQ370" i="12"/>
  <c r="CR370" i="12"/>
  <c r="CS370" i="12"/>
  <c r="CT370" i="12"/>
  <c r="CU370" i="12"/>
  <c r="CV370" i="12"/>
  <c r="CW370" i="12"/>
  <c r="CX370" i="12"/>
  <c r="CY370" i="12"/>
  <c r="CZ370" i="12"/>
  <c r="DA370" i="12"/>
  <c r="DB370" i="12"/>
  <c r="DC370" i="12"/>
  <c r="DD370" i="12"/>
  <c r="DE370" i="12"/>
  <c r="DF370" i="12"/>
  <c r="DG370" i="12"/>
  <c r="DH370" i="12"/>
  <c r="DI370" i="12"/>
  <c r="DJ370" i="12"/>
  <c r="DK370" i="12"/>
  <c r="DL370" i="12"/>
  <c r="DM370" i="12"/>
  <c r="DN370" i="12"/>
  <c r="DO370" i="12"/>
  <c r="DP370" i="12"/>
  <c r="DQ370" i="12"/>
  <c r="DR370" i="12"/>
  <c r="DS370" i="12"/>
  <c r="J371" i="12"/>
  <c r="K371" i="12"/>
  <c r="L371" i="12"/>
  <c r="M371" i="12"/>
  <c r="N371" i="12"/>
  <c r="O371" i="12"/>
  <c r="P371" i="12"/>
  <c r="Q371" i="12"/>
  <c r="R371" i="12"/>
  <c r="S371" i="12"/>
  <c r="T371" i="12"/>
  <c r="U371" i="12"/>
  <c r="V371" i="12"/>
  <c r="W371" i="12"/>
  <c r="X371" i="12"/>
  <c r="X313" i="12" s="1"/>
  <c r="Y371" i="12"/>
  <c r="Y313" i="12" s="1"/>
  <c r="Z371" i="12"/>
  <c r="Z313" i="12" s="1"/>
  <c r="AA371" i="12"/>
  <c r="AB371" i="12"/>
  <c r="AC371" i="12"/>
  <c r="AD371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S371" i="12"/>
  <c r="AT371" i="12"/>
  <c r="AT313" i="12" s="1"/>
  <c r="AU371" i="12"/>
  <c r="AU313" i="12" s="1"/>
  <c r="AV371" i="12"/>
  <c r="AV313" i="12" s="1"/>
  <c r="AW371" i="12"/>
  <c r="AW313" i="12" s="1"/>
  <c r="AX371" i="12"/>
  <c r="AX313" i="12" s="1"/>
  <c r="AY371" i="12"/>
  <c r="AY313" i="12" s="1"/>
  <c r="AZ371" i="12"/>
  <c r="AZ313" i="12" s="1"/>
  <c r="BA371" i="12"/>
  <c r="BA313" i="12" s="1"/>
  <c r="BB371" i="12"/>
  <c r="BB313" i="12" s="1"/>
  <c r="BC371" i="12"/>
  <c r="BC313" i="12" s="1"/>
  <c r="BD371" i="12"/>
  <c r="BD313" i="12" s="1"/>
  <c r="BE371" i="12"/>
  <c r="BE313" i="12" s="1"/>
  <c r="BF371" i="12"/>
  <c r="BF313" i="12" s="1"/>
  <c r="BG371" i="12"/>
  <c r="BG313" i="12" s="1"/>
  <c r="BH371" i="12"/>
  <c r="BH313" i="12" s="1"/>
  <c r="BI371" i="12"/>
  <c r="BI313" i="12" s="1"/>
  <c r="BJ371" i="12"/>
  <c r="BJ313" i="12" s="1"/>
  <c r="BK371" i="12"/>
  <c r="BK313" i="12" s="1"/>
  <c r="BL371" i="12"/>
  <c r="BL313" i="12" s="1"/>
  <c r="BM371" i="12"/>
  <c r="BM313" i="12" s="1"/>
  <c r="BN371" i="12"/>
  <c r="BN313" i="12" s="1"/>
  <c r="BO371" i="12"/>
  <c r="BO313" i="12" s="1"/>
  <c r="BP371" i="12"/>
  <c r="BP313" i="12" s="1"/>
  <c r="BQ371" i="12"/>
  <c r="BQ313" i="12" s="1"/>
  <c r="BR371" i="12"/>
  <c r="BR313" i="12" s="1"/>
  <c r="BS371" i="12"/>
  <c r="BS313" i="12" s="1"/>
  <c r="BT371" i="12"/>
  <c r="BT313" i="12" s="1"/>
  <c r="BU371" i="12"/>
  <c r="BV371" i="12"/>
  <c r="BW371" i="12"/>
  <c r="BX371" i="12"/>
  <c r="BY371" i="12"/>
  <c r="BZ371" i="12"/>
  <c r="CA371" i="12"/>
  <c r="CB371" i="12"/>
  <c r="CC371" i="12"/>
  <c r="CD371" i="12"/>
  <c r="CE371" i="12"/>
  <c r="CF371" i="12"/>
  <c r="CG371" i="12"/>
  <c r="CH371" i="12"/>
  <c r="CI371" i="12"/>
  <c r="CJ371" i="12"/>
  <c r="CK371" i="12"/>
  <c r="CL371" i="12"/>
  <c r="CM371" i="12"/>
  <c r="CN371" i="12"/>
  <c r="CO371" i="12"/>
  <c r="CP371" i="12"/>
  <c r="CQ371" i="12"/>
  <c r="CR371" i="12"/>
  <c r="CS371" i="12"/>
  <c r="CT371" i="12"/>
  <c r="CU371" i="12"/>
  <c r="CV371" i="12"/>
  <c r="CW371" i="12"/>
  <c r="CX371" i="12"/>
  <c r="CY371" i="12"/>
  <c r="CZ371" i="12"/>
  <c r="DA371" i="12"/>
  <c r="DB371" i="12"/>
  <c r="DC371" i="12"/>
  <c r="DD371" i="12"/>
  <c r="DE371" i="12"/>
  <c r="DF371" i="12"/>
  <c r="DG371" i="12"/>
  <c r="DH371" i="12"/>
  <c r="DI371" i="12"/>
  <c r="DJ371" i="12"/>
  <c r="DK371" i="12"/>
  <c r="DL371" i="12"/>
  <c r="DM371" i="12"/>
  <c r="DN371" i="12"/>
  <c r="DO371" i="12"/>
  <c r="DP371" i="12"/>
  <c r="DQ371" i="12"/>
  <c r="DR371" i="12"/>
  <c r="DS371" i="12"/>
  <c r="J372" i="12"/>
  <c r="K372" i="12"/>
  <c r="L372" i="12"/>
  <c r="M372" i="12"/>
  <c r="N372" i="12"/>
  <c r="O372" i="12"/>
  <c r="P372" i="12"/>
  <c r="Q372" i="12"/>
  <c r="R372" i="12"/>
  <c r="S372" i="12"/>
  <c r="T372" i="12"/>
  <c r="U372" i="12"/>
  <c r="V372" i="12"/>
  <c r="W372" i="12"/>
  <c r="X372" i="12"/>
  <c r="Y372" i="12"/>
  <c r="Z372" i="12"/>
  <c r="AA372" i="12"/>
  <c r="AB372" i="12"/>
  <c r="AC372" i="12"/>
  <c r="AD372" i="12"/>
  <c r="AE372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AQ372" i="12"/>
  <c r="AR372" i="12"/>
  <c r="AS372" i="12"/>
  <c r="AT372" i="12"/>
  <c r="AU372" i="12"/>
  <c r="AV372" i="12"/>
  <c r="AW372" i="12"/>
  <c r="AX372" i="12"/>
  <c r="AY372" i="12"/>
  <c r="AZ372" i="12"/>
  <c r="BA372" i="12"/>
  <c r="BB372" i="12"/>
  <c r="BC372" i="12"/>
  <c r="BD372" i="12"/>
  <c r="BE372" i="12"/>
  <c r="BF372" i="12"/>
  <c r="BG372" i="12"/>
  <c r="BH372" i="12"/>
  <c r="BI372" i="12"/>
  <c r="BJ372" i="12"/>
  <c r="BK372" i="12"/>
  <c r="BL372" i="12"/>
  <c r="BM372" i="12"/>
  <c r="BN372" i="12"/>
  <c r="BO372" i="12"/>
  <c r="BP372" i="12"/>
  <c r="BQ372" i="12"/>
  <c r="BR372" i="12"/>
  <c r="BS372" i="12"/>
  <c r="BT372" i="12"/>
  <c r="BU372" i="12"/>
  <c r="BV372" i="12"/>
  <c r="BW372" i="12"/>
  <c r="BX372" i="12"/>
  <c r="BY372" i="12"/>
  <c r="BZ372" i="12"/>
  <c r="CA372" i="12"/>
  <c r="CB372" i="12"/>
  <c r="CC372" i="12"/>
  <c r="CD372" i="12"/>
  <c r="CE372" i="12"/>
  <c r="CF372" i="12"/>
  <c r="CG372" i="12"/>
  <c r="CH372" i="12"/>
  <c r="CI372" i="12"/>
  <c r="CJ372" i="12"/>
  <c r="CK372" i="12"/>
  <c r="CL372" i="12"/>
  <c r="CM372" i="12"/>
  <c r="CN372" i="12"/>
  <c r="CO372" i="12"/>
  <c r="CP372" i="12"/>
  <c r="CQ372" i="12"/>
  <c r="CR372" i="12"/>
  <c r="CS372" i="12"/>
  <c r="CT372" i="12"/>
  <c r="CU372" i="12"/>
  <c r="CV372" i="12"/>
  <c r="CW372" i="12"/>
  <c r="CX372" i="12"/>
  <c r="CY372" i="12"/>
  <c r="CZ372" i="12"/>
  <c r="DA372" i="12"/>
  <c r="DB372" i="12"/>
  <c r="DC372" i="12"/>
  <c r="DD372" i="12"/>
  <c r="DE372" i="12"/>
  <c r="DF372" i="12"/>
  <c r="DG372" i="12"/>
  <c r="DH372" i="12"/>
  <c r="DI372" i="12"/>
  <c r="DJ372" i="12"/>
  <c r="DK372" i="12"/>
  <c r="DL372" i="12"/>
  <c r="DM372" i="12"/>
  <c r="DN372" i="12"/>
  <c r="DO372" i="12"/>
  <c r="DP372" i="12"/>
  <c r="DQ372" i="12"/>
  <c r="DR372" i="12"/>
  <c r="DS372" i="12"/>
  <c r="J373" i="12"/>
  <c r="K373" i="12"/>
  <c r="L373" i="12"/>
  <c r="M373" i="12"/>
  <c r="N373" i="12"/>
  <c r="O373" i="12"/>
  <c r="P373" i="12"/>
  <c r="Q373" i="12"/>
  <c r="R373" i="12"/>
  <c r="S373" i="12"/>
  <c r="T373" i="12"/>
  <c r="U373" i="12"/>
  <c r="V373" i="12"/>
  <c r="W373" i="12"/>
  <c r="X373" i="12"/>
  <c r="Y373" i="12"/>
  <c r="Z373" i="12"/>
  <c r="AA373" i="12"/>
  <c r="AB373" i="12"/>
  <c r="AC373" i="12"/>
  <c r="AD373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AT373" i="12"/>
  <c r="AU373" i="12"/>
  <c r="AV373" i="12"/>
  <c r="AW373" i="12"/>
  <c r="AX373" i="12"/>
  <c r="AY373" i="12"/>
  <c r="AZ373" i="12"/>
  <c r="BA373" i="12"/>
  <c r="BB373" i="12"/>
  <c r="BC373" i="12"/>
  <c r="BD373" i="12"/>
  <c r="BE373" i="12"/>
  <c r="BF373" i="12"/>
  <c r="BG373" i="12"/>
  <c r="BH373" i="12"/>
  <c r="BI373" i="12"/>
  <c r="BJ373" i="12"/>
  <c r="BK373" i="12"/>
  <c r="BL373" i="12"/>
  <c r="BM373" i="12"/>
  <c r="BN373" i="12"/>
  <c r="BO373" i="12"/>
  <c r="BP373" i="12"/>
  <c r="BQ373" i="12"/>
  <c r="BR373" i="12"/>
  <c r="BS373" i="12"/>
  <c r="BT373" i="12"/>
  <c r="BU373" i="12"/>
  <c r="BU315" i="12" s="1"/>
  <c r="BV373" i="12"/>
  <c r="BV315" i="12" s="1"/>
  <c r="BW373" i="12"/>
  <c r="BW315" i="12" s="1"/>
  <c r="BX373" i="12"/>
  <c r="BX315" i="12" s="1"/>
  <c r="BY373" i="12"/>
  <c r="BY315" i="12" s="1"/>
  <c r="BZ373" i="12"/>
  <c r="BZ315" i="12" s="1"/>
  <c r="CA373" i="12"/>
  <c r="CA315" i="12" s="1"/>
  <c r="CB373" i="12"/>
  <c r="CB315" i="12" s="1"/>
  <c r="CC373" i="12"/>
  <c r="CD373" i="12"/>
  <c r="CE373" i="12"/>
  <c r="CF373" i="12"/>
  <c r="CG373" i="12"/>
  <c r="CH373" i="12"/>
  <c r="CI373" i="12"/>
  <c r="CJ373" i="12"/>
  <c r="CK373" i="12"/>
  <c r="CL373" i="12"/>
  <c r="CM373" i="12"/>
  <c r="CN373" i="12"/>
  <c r="CO373" i="12"/>
  <c r="CP373" i="12"/>
  <c r="CQ373" i="12"/>
  <c r="CR373" i="12"/>
  <c r="CS373" i="12"/>
  <c r="CT373" i="12"/>
  <c r="CU373" i="12"/>
  <c r="CV373" i="12"/>
  <c r="CW373" i="12"/>
  <c r="CX373" i="12"/>
  <c r="CY373" i="12"/>
  <c r="CZ373" i="12"/>
  <c r="DA373" i="12"/>
  <c r="DB373" i="12"/>
  <c r="DC373" i="12"/>
  <c r="DD373" i="12"/>
  <c r="DE373" i="12"/>
  <c r="DF373" i="12"/>
  <c r="DG373" i="12"/>
  <c r="DH373" i="12"/>
  <c r="DI373" i="12"/>
  <c r="DJ373" i="12"/>
  <c r="DK373" i="12"/>
  <c r="DL373" i="12"/>
  <c r="DM373" i="12"/>
  <c r="DN373" i="12"/>
  <c r="DO373" i="12"/>
  <c r="DP373" i="12"/>
  <c r="DQ373" i="12"/>
  <c r="DR373" i="12"/>
  <c r="DS373" i="12"/>
  <c r="J374" i="12"/>
  <c r="K374" i="12"/>
  <c r="L374" i="12"/>
  <c r="M374" i="12"/>
  <c r="N374" i="12"/>
  <c r="O374" i="12"/>
  <c r="P374" i="12"/>
  <c r="Q374" i="12"/>
  <c r="R374" i="12"/>
  <c r="S374" i="12"/>
  <c r="T374" i="12"/>
  <c r="U374" i="12"/>
  <c r="V374" i="12"/>
  <c r="W374" i="12"/>
  <c r="X374" i="12"/>
  <c r="Y374" i="12"/>
  <c r="Z374" i="12"/>
  <c r="AA374" i="12"/>
  <c r="AB374" i="12"/>
  <c r="AC374" i="12"/>
  <c r="AD374" i="12"/>
  <c r="AE374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S374" i="12"/>
  <c r="AT374" i="12"/>
  <c r="AU374" i="12"/>
  <c r="AV374" i="12"/>
  <c r="AW374" i="12"/>
  <c r="AX374" i="12"/>
  <c r="AY374" i="12"/>
  <c r="AZ374" i="12"/>
  <c r="BA374" i="12"/>
  <c r="BB374" i="12"/>
  <c r="BC374" i="12"/>
  <c r="BD374" i="12"/>
  <c r="BE374" i="12"/>
  <c r="BF374" i="12"/>
  <c r="BG374" i="12"/>
  <c r="BH374" i="12"/>
  <c r="BI374" i="12"/>
  <c r="BJ374" i="12"/>
  <c r="BK374" i="12"/>
  <c r="BL374" i="12"/>
  <c r="BM374" i="12"/>
  <c r="BN374" i="12"/>
  <c r="BO374" i="12"/>
  <c r="BP374" i="12"/>
  <c r="BQ374" i="12"/>
  <c r="BR374" i="12"/>
  <c r="BS374" i="12"/>
  <c r="BT374" i="12"/>
  <c r="BU374" i="12"/>
  <c r="BV374" i="12"/>
  <c r="BW374" i="12"/>
  <c r="BX374" i="12"/>
  <c r="BY374" i="12"/>
  <c r="BZ374" i="12"/>
  <c r="CA374" i="12"/>
  <c r="CB374" i="12"/>
  <c r="CC374" i="12"/>
  <c r="CD374" i="12"/>
  <c r="CE374" i="12"/>
  <c r="CF374" i="12"/>
  <c r="CG374" i="12"/>
  <c r="CH374" i="12"/>
  <c r="CI374" i="12"/>
  <c r="CJ374" i="12"/>
  <c r="CK374" i="12"/>
  <c r="CL374" i="12"/>
  <c r="CM374" i="12"/>
  <c r="CN374" i="12"/>
  <c r="CO374" i="12"/>
  <c r="CP374" i="12"/>
  <c r="CQ374" i="12"/>
  <c r="CR374" i="12"/>
  <c r="CS374" i="12"/>
  <c r="CT374" i="12"/>
  <c r="CU374" i="12"/>
  <c r="CV374" i="12"/>
  <c r="CW374" i="12"/>
  <c r="CX374" i="12"/>
  <c r="CY374" i="12"/>
  <c r="CZ374" i="12"/>
  <c r="DA374" i="12"/>
  <c r="DB374" i="12"/>
  <c r="DC374" i="12"/>
  <c r="DD374" i="12"/>
  <c r="DE374" i="12"/>
  <c r="DF374" i="12"/>
  <c r="DG374" i="12"/>
  <c r="DH374" i="12"/>
  <c r="DI374" i="12"/>
  <c r="DJ374" i="12"/>
  <c r="DK374" i="12"/>
  <c r="DL374" i="12"/>
  <c r="DL316" i="12" s="1"/>
  <c r="DM374" i="12"/>
  <c r="DM316" i="12" s="1"/>
  <c r="DN374" i="12"/>
  <c r="DN316" i="12" s="1"/>
  <c r="DO374" i="12"/>
  <c r="DO316" i="12" s="1"/>
  <c r="DP374" i="12"/>
  <c r="DP316" i="12" s="1"/>
  <c r="DQ374" i="12"/>
  <c r="DQ316" i="12" s="1"/>
  <c r="DR374" i="12"/>
  <c r="DR316" i="12" s="1"/>
  <c r="DS374" i="12"/>
  <c r="DS316" i="12" s="1"/>
  <c r="J375" i="12"/>
  <c r="K375" i="12"/>
  <c r="L375" i="12"/>
  <c r="M375" i="12"/>
  <c r="N375" i="12"/>
  <c r="O375" i="12"/>
  <c r="P375" i="12"/>
  <c r="Q375" i="12"/>
  <c r="R375" i="12"/>
  <c r="S375" i="12"/>
  <c r="T375" i="12"/>
  <c r="U375" i="12"/>
  <c r="V375" i="12"/>
  <c r="W375" i="12"/>
  <c r="X375" i="12"/>
  <c r="Y375" i="12"/>
  <c r="Z375" i="12"/>
  <c r="AA375" i="12"/>
  <c r="AB375" i="12"/>
  <c r="AC375" i="12"/>
  <c r="AD375" i="12"/>
  <c r="AE375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S375" i="12"/>
  <c r="AT375" i="12"/>
  <c r="AU375" i="12"/>
  <c r="AV375" i="12"/>
  <c r="AW375" i="12"/>
  <c r="AX375" i="12"/>
  <c r="AY375" i="12"/>
  <c r="AZ375" i="12"/>
  <c r="BA375" i="12"/>
  <c r="BB375" i="12"/>
  <c r="BC375" i="12"/>
  <c r="BD375" i="12"/>
  <c r="BE375" i="12"/>
  <c r="BF375" i="12"/>
  <c r="BG375" i="12"/>
  <c r="BH375" i="12"/>
  <c r="BI375" i="12"/>
  <c r="BJ375" i="12"/>
  <c r="BK375" i="12"/>
  <c r="BL375" i="12"/>
  <c r="BM375" i="12"/>
  <c r="BN375" i="12"/>
  <c r="BO375" i="12"/>
  <c r="BP375" i="12"/>
  <c r="BQ375" i="12"/>
  <c r="BR375" i="12"/>
  <c r="BS375" i="12"/>
  <c r="BT375" i="12"/>
  <c r="BU375" i="12"/>
  <c r="BV375" i="12"/>
  <c r="BW375" i="12"/>
  <c r="BX375" i="12"/>
  <c r="BY375" i="12"/>
  <c r="BZ375" i="12"/>
  <c r="CA375" i="12"/>
  <c r="CB375" i="12"/>
  <c r="CC375" i="12"/>
  <c r="CD375" i="12"/>
  <c r="CE375" i="12"/>
  <c r="CF375" i="12"/>
  <c r="CG375" i="12"/>
  <c r="CH375" i="12"/>
  <c r="CI375" i="12"/>
  <c r="CJ375" i="12"/>
  <c r="CK375" i="12"/>
  <c r="CL375" i="12"/>
  <c r="CM375" i="12"/>
  <c r="CN375" i="12"/>
  <c r="CO375" i="12"/>
  <c r="CP375" i="12"/>
  <c r="CQ375" i="12"/>
  <c r="CR375" i="12"/>
  <c r="CS375" i="12"/>
  <c r="CT375" i="12"/>
  <c r="CU375" i="12"/>
  <c r="CV375" i="12"/>
  <c r="CW375" i="12"/>
  <c r="CX375" i="12"/>
  <c r="CY375" i="12"/>
  <c r="CZ375" i="12"/>
  <c r="DA375" i="12"/>
  <c r="DB375" i="12"/>
  <c r="DC375" i="12"/>
  <c r="DD375" i="12"/>
  <c r="DE375" i="12"/>
  <c r="DF375" i="12"/>
  <c r="DG375" i="12"/>
  <c r="DH375" i="12"/>
  <c r="DI375" i="12"/>
  <c r="DJ375" i="12"/>
  <c r="DK375" i="12"/>
  <c r="DL375" i="12"/>
  <c r="DM375" i="12"/>
  <c r="DN375" i="12"/>
  <c r="DO375" i="12"/>
  <c r="DP375" i="12"/>
  <c r="DQ375" i="12"/>
  <c r="DR375" i="12"/>
  <c r="DS375" i="12"/>
  <c r="J376" i="12"/>
  <c r="K376" i="12"/>
  <c r="L376" i="12"/>
  <c r="M376" i="12"/>
  <c r="N376" i="12"/>
  <c r="O376" i="12"/>
  <c r="P376" i="12"/>
  <c r="Q376" i="12"/>
  <c r="R376" i="12"/>
  <c r="S376" i="12"/>
  <c r="T376" i="12"/>
  <c r="U376" i="12"/>
  <c r="V376" i="12"/>
  <c r="W376" i="12"/>
  <c r="X376" i="12"/>
  <c r="Y376" i="12"/>
  <c r="Z376" i="12"/>
  <c r="AA376" i="12"/>
  <c r="AB376" i="12"/>
  <c r="AC376" i="12"/>
  <c r="AD376" i="12"/>
  <c r="AE376" i="12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S376" i="12"/>
  <c r="AT376" i="12"/>
  <c r="AU376" i="12"/>
  <c r="AV376" i="12"/>
  <c r="AW376" i="12"/>
  <c r="AX376" i="12"/>
  <c r="AY376" i="12"/>
  <c r="AZ376" i="12"/>
  <c r="BA376" i="12"/>
  <c r="BB376" i="12"/>
  <c r="BC376" i="12"/>
  <c r="BD376" i="12"/>
  <c r="BE376" i="12"/>
  <c r="BF376" i="12"/>
  <c r="BG376" i="12"/>
  <c r="BH376" i="12"/>
  <c r="BI376" i="12"/>
  <c r="BJ376" i="12"/>
  <c r="BK376" i="12"/>
  <c r="BL376" i="12"/>
  <c r="BM376" i="12"/>
  <c r="BN376" i="12"/>
  <c r="BO376" i="12"/>
  <c r="BP376" i="12"/>
  <c r="BQ376" i="12"/>
  <c r="BR376" i="12"/>
  <c r="BS376" i="12"/>
  <c r="BT376" i="12"/>
  <c r="BU376" i="12"/>
  <c r="BV376" i="12"/>
  <c r="BW376" i="12"/>
  <c r="BX376" i="12"/>
  <c r="BY376" i="12"/>
  <c r="BZ376" i="12"/>
  <c r="CA376" i="12"/>
  <c r="CB376" i="12"/>
  <c r="CC376" i="12"/>
  <c r="CD376" i="12"/>
  <c r="CE376" i="12"/>
  <c r="CF376" i="12"/>
  <c r="CG376" i="12"/>
  <c r="CH376" i="12"/>
  <c r="CI376" i="12"/>
  <c r="CJ376" i="12"/>
  <c r="CK376" i="12"/>
  <c r="CL376" i="12"/>
  <c r="CM376" i="12"/>
  <c r="CN376" i="12"/>
  <c r="CO376" i="12"/>
  <c r="CP376" i="12"/>
  <c r="CQ376" i="12"/>
  <c r="CR376" i="12"/>
  <c r="CS376" i="12"/>
  <c r="CT376" i="12"/>
  <c r="CU376" i="12"/>
  <c r="CV376" i="12"/>
  <c r="CW376" i="12"/>
  <c r="CX376" i="12"/>
  <c r="CY376" i="12"/>
  <c r="CZ376" i="12"/>
  <c r="DA376" i="12"/>
  <c r="DB376" i="12"/>
  <c r="DC376" i="12"/>
  <c r="DD376" i="12"/>
  <c r="DE376" i="12"/>
  <c r="DF376" i="12"/>
  <c r="DG376" i="12"/>
  <c r="DH376" i="12"/>
  <c r="DI376" i="12"/>
  <c r="DJ376" i="12"/>
  <c r="DK376" i="12"/>
  <c r="DL376" i="12"/>
  <c r="DM376" i="12"/>
  <c r="DN376" i="12"/>
  <c r="DO376" i="12"/>
  <c r="DP376" i="12"/>
  <c r="DQ376" i="12"/>
  <c r="DR376" i="12"/>
  <c r="DS376" i="12"/>
  <c r="J377" i="12"/>
  <c r="K377" i="12"/>
  <c r="L377" i="12"/>
  <c r="M377" i="12"/>
  <c r="N377" i="12"/>
  <c r="O377" i="12"/>
  <c r="P377" i="12"/>
  <c r="Q377" i="12"/>
  <c r="R377" i="12"/>
  <c r="S377" i="12"/>
  <c r="T377" i="12"/>
  <c r="U377" i="12"/>
  <c r="V377" i="12"/>
  <c r="W377" i="12"/>
  <c r="X377" i="12"/>
  <c r="Y377" i="12"/>
  <c r="Z377" i="12"/>
  <c r="AA377" i="12"/>
  <c r="AB377" i="12"/>
  <c r="AC377" i="12"/>
  <c r="AD377" i="12"/>
  <c r="AE377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S377" i="12"/>
  <c r="AT377" i="12"/>
  <c r="AU377" i="12"/>
  <c r="AV377" i="12"/>
  <c r="AW377" i="12"/>
  <c r="AX377" i="12"/>
  <c r="AY377" i="12"/>
  <c r="AZ377" i="12"/>
  <c r="BA377" i="12"/>
  <c r="BB377" i="12"/>
  <c r="BC377" i="12"/>
  <c r="BD377" i="12"/>
  <c r="BE377" i="12"/>
  <c r="BF377" i="12"/>
  <c r="BG377" i="12"/>
  <c r="BH377" i="12"/>
  <c r="BI377" i="12"/>
  <c r="BJ377" i="12"/>
  <c r="BK377" i="12"/>
  <c r="BL377" i="12"/>
  <c r="BM377" i="12"/>
  <c r="BN377" i="12"/>
  <c r="BO377" i="12"/>
  <c r="BP377" i="12"/>
  <c r="BQ377" i="12"/>
  <c r="BR377" i="12"/>
  <c r="BS377" i="12"/>
  <c r="BT377" i="12"/>
  <c r="BU377" i="12"/>
  <c r="BV377" i="12"/>
  <c r="BW377" i="12"/>
  <c r="BX377" i="12"/>
  <c r="BY377" i="12"/>
  <c r="BZ377" i="12"/>
  <c r="CA377" i="12"/>
  <c r="CB377" i="12"/>
  <c r="J378" i="12"/>
  <c r="K378" i="12"/>
  <c r="L378" i="12"/>
  <c r="M378" i="12"/>
  <c r="N378" i="12"/>
  <c r="O378" i="12"/>
  <c r="P378" i="12"/>
  <c r="Q378" i="12"/>
  <c r="R378" i="12"/>
  <c r="S378" i="12"/>
  <c r="T378" i="12"/>
  <c r="U378" i="12"/>
  <c r="V378" i="12"/>
  <c r="W378" i="12"/>
  <c r="X378" i="12"/>
  <c r="Y378" i="12"/>
  <c r="Z378" i="12"/>
  <c r="AA378" i="12"/>
  <c r="AB378" i="12"/>
  <c r="AC378" i="12"/>
  <c r="AD378" i="12"/>
  <c r="AE378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AQ378" i="12"/>
  <c r="AR378" i="12"/>
  <c r="AS378" i="12"/>
  <c r="AT378" i="12"/>
  <c r="AU378" i="12"/>
  <c r="AV378" i="12"/>
  <c r="AW378" i="12"/>
  <c r="AX378" i="12"/>
  <c r="AY378" i="12"/>
  <c r="AZ378" i="12"/>
  <c r="BA378" i="12"/>
  <c r="BB378" i="12"/>
  <c r="BC378" i="12"/>
  <c r="BD378" i="12"/>
  <c r="BE378" i="12"/>
  <c r="BF378" i="12"/>
  <c r="BG378" i="12"/>
  <c r="BH378" i="12"/>
  <c r="BI378" i="12"/>
  <c r="BJ378" i="12"/>
  <c r="BK378" i="12"/>
  <c r="BL378" i="12"/>
  <c r="BM378" i="12"/>
  <c r="BN378" i="12"/>
  <c r="BO378" i="12"/>
  <c r="BP378" i="12"/>
  <c r="BQ378" i="12"/>
  <c r="BR378" i="12"/>
  <c r="BS378" i="12"/>
  <c r="BT378" i="12"/>
  <c r="BU378" i="12"/>
  <c r="BV378" i="12"/>
  <c r="BW378" i="12"/>
  <c r="BX378" i="12"/>
  <c r="BY378" i="12"/>
  <c r="BZ378" i="12"/>
  <c r="CA378" i="12"/>
  <c r="CB378" i="12"/>
  <c r="CC378" i="12"/>
  <c r="CD378" i="12"/>
  <c r="CE378" i="12"/>
  <c r="CF378" i="12"/>
  <c r="CG378" i="12"/>
  <c r="CH378" i="12"/>
  <c r="CI378" i="12"/>
  <c r="CJ378" i="12"/>
  <c r="CK378" i="12"/>
  <c r="CL378" i="12"/>
  <c r="CM378" i="12"/>
  <c r="CN378" i="12"/>
  <c r="CO378" i="12"/>
  <c r="CP378" i="12"/>
  <c r="CQ378" i="12"/>
  <c r="CR378" i="12"/>
  <c r="CS378" i="12"/>
  <c r="CT378" i="12"/>
  <c r="CU378" i="12"/>
  <c r="CV378" i="12"/>
  <c r="CW378" i="12"/>
  <c r="CX378" i="12"/>
  <c r="CY378" i="12"/>
  <c r="CZ378" i="12"/>
  <c r="DA378" i="12"/>
  <c r="DB378" i="12"/>
  <c r="DC378" i="12"/>
  <c r="DD378" i="12"/>
  <c r="DE378" i="12"/>
  <c r="DF378" i="12"/>
  <c r="DG378" i="12"/>
  <c r="DH378" i="12"/>
  <c r="DI378" i="12"/>
  <c r="DJ378" i="12"/>
  <c r="DK378" i="12"/>
  <c r="DL378" i="12"/>
  <c r="DM378" i="12"/>
  <c r="DN378" i="12"/>
  <c r="DO378" i="12"/>
  <c r="DP378" i="12"/>
  <c r="DQ378" i="12"/>
  <c r="DR378" i="12"/>
  <c r="DS378" i="12"/>
  <c r="J379" i="12"/>
  <c r="K379" i="12"/>
  <c r="L379" i="12"/>
  <c r="M379" i="12"/>
  <c r="N379" i="12"/>
  <c r="O379" i="12"/>
  <c r="P379" i="12"/>
  <c r="Q379" i="12"/>
  <c r="R379" i="12"/>
  <c r="S379" i="12"/>
  <c r="T379" i="12"/>
  <c r="U379" i="12"/>
  <c r="V379" i="12"/>
  <c r="W379" i="12"/>
  <c r="X379" i="12"/>
  <c r="Y379" i="12"/>
  <c r="Z379" i="12"/>
  <c r="AA379" i="12"/>
  <c r="AB379" i="12"/>
  <c r="AC379" i="12"/>
  <c r="AD379" i="12"/>
  <c r="AE379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S379" i="12"/>
  <c r="AT379" i="12"/>
  <c r="AU379" i="12"/>
  <c r="AV379" i="12"/>
  <c r="AW379" i="12"/>
  <c r="AX379" i="12"/>
  <c r="AY379" i="12"/>
  <c r="AZ379" i="12"/>
  <c r="BA379" i="12"/>
  <c r="BB379" i="12"/>
  <c r="BC379" i="12"/>
  <c r="BD379" i="12"/>
  <c r="BE379" i="12"/>
  <c r="BF379" i="12"/>
  <c r="BG379" i="12"/>
  <c r="BH379" i="12"/>
  <c r="BI379" i="12"/>
  <c r="BJ379" i="12"/>
  <c r="BK379" i="12"/>
  <c r="BL379" i="12"/>
  <c r="BM379" i="12"/>
  <c r="BN379" i="12"/>
  <c r="BO379" i="12"/>
  <c r="BP379" i="12"/>
  <c r="BQ379" i="12"/>
  <c r="BR379" i="12"/>
  <c r="BS379" i="12"/>
  <c r="BT379" i="12"/>
  <c r="BU379" i="12"/>
  <c r="BV379" i="12"/>
  <c r="BW379" i="12"/>
  <c r="BX379" i="12"/>
  <c r="BY379" i="12"/>
  <c r="BZ379" i="12"/>
  <c r="CA379" i="12"/>
  <c r="CB379" i="12"/>
  <c r="CC379" i="12"/>
  <c r="CD379" i="12"/>
  <c r="CE379" i="12"/>
  <c r="CF379" i="12"/>
  <c r="CG379" i="12"/>
  <c r="CH379" i="12"/>
  <c r="CI379" i="12"/>
  <c r="CJ379" i="12"/>
  <c r="CK379" i="12"/>
  <c r="CL379" i="12"/>
  <c r="CM379" i="12"/>
  <c r="CN379" i="12"/>
  <c r="CO379" i="12"/>
  <c r="CP379" i="12"/>
  <c r="CQ379" i="12"/>
  <c r="CR379" i="12"/>
  <c r="CS379" i="12"/>
  <c r="CT379" i="12"/>
  <c r="CU379" i="12"/>
  <c r="CV379" i="12"/>
  <c r="CW379" i="12"/>
  <c r="CX379" i="12"/>
  <c r="CY379" i="12"/>
  <c r="CZ379" i="12"/>
  <c r="DA379" i="12"/>
  <c r="DB379" i="12"/>
  <c r="DC379" i="12"/>
  <c r="DD379" i="12"/>
  <c r="DE379" i="12"/>
  <c r="DF379" i="12"/>
  <c r="DG379" i="12"/>
  <c r="DH379" i="12"/>
  <c r="DI379" i="12"/>
  <c r="DJ379" i="12"/>
  <c r="DK379" i="12"/>
  <c r="DL379" i="12"/>
  <c r="DM379" i="12"/>
  <c r="DN379" i="12"/>
  <c r="DO379" i="12"/>
  <c r="DP379" i="12"/>
  <c r="DQ379" i="12"/>
  <c r="DR379" i="12"/>
  <c r="DS379" i="12"/>
  <c r="J380" i="12"/>
  <c r="K380" i="12"/>
  <c r="L380" i="12"/>
  <c r="M380" i="12"/>
  <c r="N380" i="12"/>
  <c r="O380" i="12"/>
  <c r="P380" i="12"/>
  <c r="Q380" i="12"/>
  <c r="R380" i="12"/>
  <c r="S380" i="12"/>
  <c r="T380" i="12"/>
  <c r="U380" i="12"/>
  <c r="V380" i="12"/>
  <c r="W380" i="12"/>
  <c r="X380" i="12"/>
  <c r="Y380" i="12"/>
  <c r="Z380" i="12"/>
  <c r="AA380" i="12"/>
  <c r="AB380" i="12"/>
  <c r="AC380" i="12"/>
  <c r="AD380" i="12"/>
  <c r="AE380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S380" i="12"/>
  <c r="AT380" i="12"/>
  <c r="AU380" i="12"/>
  <c r="AV380" i="12"/>
  <c r="AW380" i="12"/>
  <c r="AX380" i="12"/>
  <c r="AY380" i="12"/>
  <c r="AZ380" i="12"/>
  <c r="BA380" i="12"/>
  <c r="BB380" i="12"/>
  <c r="BC380" i="12"/>
  <c r="BD380" i="12"/>
  <c r="BE380" i="12"/>
  <c r="BF380" i="12"/>
  <c r="BG380" i="12"/>
  <c r="BH380" i="12"/>
  <c r="BI380" i="12"/>
  <c r="BJ380" i="12"/>
  <c r="BK380" i="12"/>
  <c r="BL380" i="12"/>
  <c r="BM380" i="12"/>
  <c r="BN380" i="12"/>
  <c r="BO380" i="12"/>
  <c r="BP380" i="12"/>
  <c r="BQ380" i="12"/>
  <c r="BR380" i="12"/>
  <c r="BS380" i="12"/>
  <c r="BT380" i="12"/>
  <c r="BU380" i="12"/>
  <c r="BV380" i="12"/>
  <c r="BW380" i="12"/>
  <c r="BX380" i="12"/>
  <c r="BY380" i="12"/>
  <c r="BZ380" i="12"/>
  <c r="CA380" i="12"/>
  <c r="CB380" i="12"/>
  <c r="CC380" i="12"/>
  <c r="CD380" i="12"/>
  <c r="CE380" i="12"/>
  <c r="CF380" i="12"/>
  <c r="CG380" i="12"/>
  <c r="CH380" i="12"/>
  <c r="CI380" i="12"/>
  <c r="CJ380" i="12"/>
  <c r="CK380" i="12"/>
  <c r="CL380" i="12"/>
  <c r="CM380" i="12"/>
  <c r="CN380" i="12"/>
  <c r="CO380" i="12"/>
  <c r="CP380" i="12"/>
  <c r="CQ380" i="12"/>
  <c r="CR380" i="12"/>
  <c r="CS380" i="12"/>
  <c r="CT380" i="12"/>
  <c r="CU380" i="12"/>
  <c r="CV380" i="12"/>
  <c r="CW380" i="12"/>
  <c r="CX380" i="12"/>
  <c r="CY380" i="12"/>
  <c r="CZ380" i="12"/>
  <c r="DA380" i="12"/>
  <c r="DB380" i="12"/>
  <c r="DC380" i="12"/>
  <c r="DD380" i="12"/>
  <c r="DE380" i="12"/>
  <c r="DF380" i="12"/>
  <c r="DG380" i="12"/>
  <c r="DH380" i="12"/>
  <c r="DI380" i="12"/>
  <c r="DJ380" i="12"/>
  <c r="DK380" i="12"/>
  <c r="DL380" i="12"/>
  <c r="DM380" i="12"/>
  <c r="DN380" i="12"/>
  <c r="DO380" i="12"/>
  <c r="DP380" i="12"/>
  <c r="DQ380" i="12"/>
  <c r="DR380" i="12"/>
  <c r="DS380" i="12"/>
  <c r="J381" i="12"/>
  <c r="K381" i="12"/>
  <c r="L381" i="12"/>
  <c r="M381" i="12"/>
  <c r="N381" i="12"/>
  <c r="O381" i="12"/>
  <c r="P381" i="12"/>
  <c r="Q381" i="12"/>
  <c r="R381" i="12"/>
  <c r="S381" i="12"/>
  <c r="T381" i="12"/>
  <c r="U381" i="12"/>
  <c r="V381" i="12"/>
  <c r="W381" i="12"/>
  <c r="X381" i="12"/>
  <c r="Y381" i="12"/>
  <c r="Z381" i="12"/>
  <c r="AA381" i="12"/>
  <c r="AB381" i="12"/>
  <c r="AC381" i="12"/>
  <c r="AD381" i="12"/>
  <c r="AE381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S381" i="12"/>
  <c r="AT381" i="12"/>
  <c r="AU381" i="12"/>
  <c r="AV381" i="12"/>
  <c r="AW381" i="12"/>
  <c r="AX381" i="12"/>
  <c r="AY381" i="12"/>
  <c r="AZ381" i="12"/>
  <c r="BA381" i="12"/>
  <c r="BB381" i="12"/>
  <c r="BC381" i="12"/>
  <c r="BD381" i="12"/>
  <c r="BE381" i="12"/>
  <c r="BF381" i="12"/>
  <c r="BG381" i="12"/>
  <c r="BH381" i="12"/>
  <c r="BI381" i="12"/>
  <c r="BJ381" i="12"/>
  <c r="BK381" i="12"/>
  <c r="BL381" i="12"/>
  <c r="BM381" i="12"/>
  <c r="BN381" i="12"/>
  <c r="BO381" i="12"/>
  <c r="BP381" i="12"/>
  <c r="BQ381" i="12"/>
  <c r="BR381" i="12"/>
  <c r="BS381" i="12"/>
  <c r="BT381" i="12"/>
  <c r="BU381" i="12"/>
  <c r="BV381" i="12"/>
  <c r="BW381" i="12"/>
  <c r="BX381" i="12"/>
  <c r="BY381" i="12"/>
  <c r="BZ381" i="12"/>
  <c r="CA381" i="12"/>
  <c r="CB381" i="12"/>
  <c r="CC381" i="12"/>
  <c r="CD381" i="12"/>
  <c r="CE381" i="12"/>
  <c r="CF381" i="12"/>
  <c r="CG381" i="12"/>
  <c r="CH381" i="12"/>
  <c r="CI381" i="12"/>
  <c r="CJ381" i="12"/>
  <c r="CK381" i="12"/>
  <c r="CL381" i="12"/>
  <c r="CM381" i="12"/>
  <c r="CN381" i="12"/>
  <c r="CO381" i="12"/>
  <c r="CP381" i="12"/>
  <c r="CQ381" i="12"/>
  <c r="CR381" i="12"/>
  <c r="CS381" i="12"/>
  <c r="CT381" i="12"/>
  <c r="CU381" i="12"/>
  <c r="CV381" i="12"/>
  <c r="CW381" i="12"/>
  <c r="CX381" i="12"/>
  <c r="CY381" i="12"/>
  <c r="CZ381" i="12"/>
  <c r="DA381" i="12"/>
  <c r="DB381" i="12"/>
  <c r="DC381" i="12"/>
  <c r="DD381" i="12"/>
  <c r="DE381" i="12"/>
  <c r="DF381" i="12"/>
  <c r="DG381" i="12"/>
  <c r="DH381" i="12"/>
  <c r="DI381" i="12"/>
  <c r="DJ381" i="12"/>
  <c r="DK381" i="12"/>
  <c r="DL381" i="12"/>
  <c r="DM381" i="12"/>
  <c r="DN381" i="12"/>
  <c r="DO381" i="12"/>
  <c r="DP381" i="12"/>
  <c r="DQ381" i="12"/>
  <c r="DR381" i="12"/>
  <c r="DS381" i="12"/>
  <c r="J382" i="12"/>
  <c r="K382" i="12"/>
  <c r="L382" i="12"/>
  <c r="M382" i="12"/>
  <c r="N382" i="12"/>
  <c r="O382" i="12"/>
  <c r="P382" i="12"/>
  <c r="Q382" i="12"/>
  <c r="R382" i="12"/>
  <c r="S382" i="12"/>
  <c r="T382" i="12"/>
  <c r="U382" i="12"/>
  <c r="V382" i="12"/>
  <c r="W382" i="12"/>
  <c r="X382" i="12"/>
  <c r="Y382" i="12"/>
  <c r="Z382" i="12"/>
  <c r="AA382" i="12"/>
  <c r="AB382" i="12"/>
  <c r="AC382" i="12"/>
  <c r="AD382" i="12"/>
  <c r="AE382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S382" i="12"/>
  <c r="AT382" i="12"/>
  <c r="AU382" i="12"/>
  <c r="AV382" i="12"/>
  <c r="AW382" i="12"/>
  <c r="AX382" i="12"/>
  <c r="AY382" i="12"/>
  <c r="AZ382" i="12"/>
  <c r="BA382" i="12"/>
  <c r="BB382" i="12"/>
  <c r="BC382" i="12"/>
  <c r="BD382" i="12"/>
  <c r="BE382" i="12"/>
  <c r="BF382" i="12"/>
  <c r="BG382" i="12"/>
  <c r="BH382" i="12"/>
  <c r="BI382" i="12"/>
  <c r="BJ382" i="12"/>
  <c r="BK382" i="12"/>
  <c r="BL382" i="12"/>
  <c r="BM382" i="12"/>
  <c r="BN382" i="12"/>
  <c r="BO382" i="12"/>
  <c r="BP382" i="12"/>
  <c r="BQ382" i="12"/>
  <c r="BR382" i="12"/>
  <c r="BS382" i="12"/>
  <c r="BT382" i="12"/>
  <c r="BU382" i="12"/>
  <c r="BV382" i="12"/>
  <c r="BW382" i="12"/>
  <c r="BX382" i="12"/>
  <c r="BY382" i="12"/>
  <c r="BZ382" i="12"/>
  <c r="CA382" i="12"/>
  <c r="CB382" i="12"/>
  <c r="CC382" i="12"/>
  <c r="CD382" i="12"/>
  <c r="CE382" i="12"/>
  <c r="CF382" i="12"/>
  <c r="CG382" i="12"/>
  <c r="CH382" i="12"/>
  <c r="CI382" i="12"/>
  <c r="CJ382" i="12"/>
  <c r="CK382" i="12"/>
  <c r="CL382" i="12"/>
  <c r="CM382" i="12"/>
  <c r="CN382" i="12"/>
  <c r="CO382" i="12"/>
  <c r="CP382" i="12"/>
  <c r="CQ382" i="12"/>
  <c r="CR382" i="12"/>
  <c r="CS382" i="12"/>
  <c r="CT382" i="12"/>
  <c r="CU382" i="12"/>
  <c r="CV382" i="12"/>
  <c r="CW382" i="12"/>
  <c r="CX382" i="12"/>
  <c r="CY382" i="12"/>
  <c r="CZ382" i="12"/>
  <c r="DA382" i="12"/>
  <c r="DB382" i="12"/>
  <c r="DC382" i="12"/>
  <c r="DD382" i="12"/>
  <c r="DE382" i="12"/>
  <c r="DF382" i="12"/>
  <c r="DG382" i="12"/>
  <c r="DH382" i="12"/>
  <c r="DI382" i="12"/>
  <c r="DJ382" i="12"/>
  <c r="DK382" i="12"/>
  <c r="DL382" i="12"/>
  <c r="DM382" i="12"/>
  <c r="DN382" i="12"/>
  <c r="DO382" i="12"/>
  <c r="DP382" i="12"/>
  <c r="DQ382" i="12"/>
  <c r="DR382" i="12"/>
  <c r="DS382" i="12"/>
  <c r="J383" i="12"/>
  <c r="K383" i="12"/>
  <c r="L383" i="12"/>
  <c r="M383" i="12"/>
  <c r="N383" i="12"/>
  <c r="O383" i="12"/>
  <c r="P383" i="12"/>
  <c r="Q383" i="12"/>
  <c r="R383" i="12"/>
  <c r="S383" i="12"/>
  <c r="T383" i="12"/>
  <c r="U383" i="12"/>
  <c r="V383" i="12"/>
  <c r="W383" i="12"/>
  <c r="X383" i="12"/>
  <c r="Y383" i="12"/>
  <c r="Z383" i="12"/>
  <c r="AA383" i="12"/>
  <c r="AB383" i="12"/>
  <c r="AC383" i="12"/>
  <c r="AD383" i="12"/>
  <c r="AE383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S383" i="12"/>
  <c r="AT383" i="12"/>
  <c r="AU383" i="12"/>
  <c r="AV383" i="12"/>
  <c r="AW383" i="12"/>
  <c r="AX383" i="12"/>
  <c r="AY383" i="12"/>
  <c r="AZ383" i="12"/>
  <c r="BA383" i="12"/>
  <c r="BB383" i="12"/>
  <c r="BC383" i="12"/>
  <c r="BD383" i="12"/>
  <c r="BE383" i="12"/>
  <c r="BF383" i="12"/>
  <c r="BG383" i="12"/>
  <c r="BH383" i="12"/>
  <c r="BI383" i="12"/>
  <c r="BJ383" i="12"/>
  <c r="BK383" i="12"/>
  <c r="BL383" i="12"/>
  <c r="BM383" i="12"/>
  <c r="BN383" i="12"/>
  <c r="BO383" i="12"/>
  <c r="BP383" i="12"/>
  <c r="BQ383" i="12"/>
  <c r="BR383" i="12"/>
  <c r="BS383" i="12"/>
  <c r="BT383" i="12"/>
  <c r="BU383" i="12"/>
  <c r="BV383" i="12"/>
  <c r="BW383" i="12"/>
  <c r="BX383" i="12"/>
  <c r="BY383" i="12"/>
  <c r="BZ383" i="12"/>
  <c r="CA383" i="12"/>
  <c r="CB383" i="12"/>
  <c r="CC383" i="12"/>
  <c r="CD383" i="12"/>
  <c r="CE383" i="12"/>
  <c r="CF383" i="12"/>
  <c r="CG383" i="12"/>
  <c r="CH383" i="12"/>
  <c r="CI383" i="12"/>
  <c r="CJ383" i="12"/>
  <c r="CK383" i="12"/>
  <c r="CL383" i="12"/>
  <c r="CM383" i="12"/>
  <c r="CN383" i="12"/>
  <c r="CO383" i="12"/>
  <c r="CP383" i="12"/>
  <c r="CQ383" i="12"/>
  <c r="CR383" i="12"/>
  <c r="CS383" i="12"/>
  <c r="CT383" i="12"/>
  <c r="CU383" i="12"/>
  <c r="CV383" i="12"/>
  <c r="CW383" i="12"/>
  <c r="CX383" i="12"/>
  <c r="CY383" i="12"/>
  <c r="CZ383" i="12"/>
  <c r="DA383" i="12"/>
  <c r="DB383" i="12"/>
  <c r="DC383" i="12"/>
  <c r="DD383" i="12"/>
  <c r="DE383" i="12"/>
  <c r="DF383" i="12"/>
  <c r="DG383" i="12"/>
  <c r="DH383" i="12"/>
  <c r="DI383" i="12"/>
  <c r="DJ383" i="12"/>
  <c r="DK383" i="12"/>
  <c r="DL383" i="12"/>
  <c r="DM383" i="12"/>
  <c r="DN383" i="12"/>
  <c r="DO383" i="12"/>
  <c r="DP383" i="12"/>
  <c r="DQ383" i="12"/>
  <c r="DR383" i="12"/>
  <c r="DS383" i="12"/>
  <c r="J384" i="12"/>
  <c r="K384" i="12"/>
  <c r="L384" i="12"/>
  <c r="M384" i="12"/>
  <c r="N384" i="12"/>
  <c r="O384" i="12"/>
  <c r="P384" i="12"/>
  <c r="Q384" i="12"/>
  <c r="R384" i="12"/>
  <c r="S384" i="12"/>
  <c r="T384" i="12"/>
  <c r="U384" i="12"/>
  <c r="V384" i="12"/>
  <c r="W384" i="12"/>
  <c r="X384" i="12"/>
  <c r="Y384" i="12"/>
  <c r="Z384" i="12"/>
  <c r="AA384" i="12"/>
  <c r="AB384" i="12"/>
  <c r="AC384" i="12"/>
  <c r="AD384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AT384" i="12"/>
  <c r="AU384" i="12"/>
  <c r="AV384" i="12"/>
  <c r="AW384" i="12"/>
  <c r="AX384" i="12"/>
  <c r="AY384" i="12"/>
  <c r="AZ384" i="12"/>
  <c r="BA384" i="12"/>
  <c r="BB384" i="12"/>
  <c r="BC384" i="12"/>
  <c r="BD384" i="12"/>
  <c r="BE384" i="12"/>
  <c r="BF384" i="12"/>
  <c r="BG384" i="12"/>
  <c r="BH384" i="12"/>
  <c r="BI384" i="12"/>
  <c r="BJ384" i="12"/>
  <c r="BK384" i="12"/>
  <c r="BL384" i="12"/>
  <c r="BM384" i="12"/>
  <c r="BN384" i="12"/>
  <c r="BO384" i="12"/>
  <c r="BP384" i="12"/>
  <c r="BQ384" i="12"/>
  <c r="BR384" i="12"/>
  <c r="BS384" i="12"/>
  <c r="BT384" i="12"/>
  <c r="BU384" i="12"/>
  <c r="BV384" i="12"/>
  <c r="BW384" i="12"/>
  <c r="BX384" i="12"/>
  <c r="BY384" i="12"/>
  <c r="BZ384" i="12"/>
  <c r="CA384" i="12"/>
  <c r="CB384" i="12"/>
  <c r="CC384" i="12"/>
  <c r="CD384" i="12"/>
  <c r="CE384" i="12"/>
  <c r="CF384" i="12"/>
  <c r="CG384" i="12"/>
  <c r="CH384" i="12"/>
  <c r="CI384" i="12"/>
  <c r="CJ384" i="12"/>
  <c r="CK384" i="12"/>
  <c r="CL384" i="12"/>
  <c r="CM384" i="12"/>
  <c r="CN384" i="12"/>
  <c r="CO384" i="12"/>
  <c r="CP384" i="12"/>
  <c r="CQ384" i="12"/>
  <c r="CR384" i="12"/>
  <c r="CS384" i="12"/>
  <c r="CT384" i="12"/>
  <c r="CU384" i="12"/>
  <c r="CV384" i="12"/>
  <c r="CW384" i="12"/>
  <c r="CX384" i="12"/>
  <c r="CY384" i="12"/>
  <c r="CZ384" i="12"/>
  <c r="DA384" i="12"/>
  <c r="DB384" i="12"/>
  <c r="DC384" i="12"/>
  <c r="DD384" i="12"/>
  <c r="DE384" i="12"/>
  <c r="DF384" i="12"/>
  <c r="DG384" i="12"/>
  <c r="DH384" i="12"/>
  <c r="DI384" i="12"/>
  <c r="DJ384" i="12"/>
  <c r="DK384" i="12"/>
  <c r="DL384" i="12"/>
  <c r="DM384" i="12"/>
  <c r="DN384" i="12"/>
  <c r="DO384" i="12"/>
  <c r="DP384" i="12"/>
  <c r="DQ384" i="12"/>
  <c r="DR384" i="12"/>
  <c r="DS384" i="12"/>
  <c r="J385" i="12"/>
  <c r="K385" i="12"/>
  <c r="L385" i="12"/>
  <c r="M385" i="12"/>
  <c r="N385" i="12"/>
  <c r="O385" i="12"/>
  <c r="P385" i="12"/>
  <c r="Q385" i="12"/>
  <c r="R385" i="12"/>
  <c r="S385" i="12"/>
  <c r="T385" i="12"/>
  <c r="U385" i="12"/>
  <c r="V385" i="12"/>
  <c r="W385" i="12"/>
  <c r="X385" i="12"/>
  <c r="Y385" i="12"/>
  <c r="Z385" i="12"/>
  <c r="AA385" i="12"/>
  <c r="AB385" i="12"/>
  <c r="AC385" i="12"/>
  <c r="AD385" i="12"/>
  <c r="AE385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S385" i="12"/>
  <c r="AT385" i="12"/>
  <c r="AU385" i="12"/>
  <c r="AV385" i="12"/>
  <c r="AW385" i="12"/>
  <c r="AX385" i="12"/>
  <c r="AY385" i="12"/>
  <c r="AZ385" i="12"/>
  <c r="BA385" i="12"/>
  <c r="BB385" i="12"/>
  <c r="BC385" i="12"/>
  <c r="BD385" i="12"/>
  <c r="BE385" i="12"/>
  <c r="BF385" i="12"/>
  <c r="BG385" i="12"/>
  <c r="BH385" i="12"/>
  <c r="BI385" i="12"/>
  <c r="BJ385" i="12"/>
  <c r="BK385" i="12"/>
  <c r="BL385" i="12"/>
  <c r="BM385" i="12"/>
  <c r="BN385" i="12"/>
  <c r="BO385" i="12"/>
  <c r="BP385" i="12"/>
  <c r="BQ385" i="12"/>
  <c r="BR385" i="12"/>
  <c r="BS385" i="12"/>
  <c r="BT385" i="12"/>
  <c r="BU385" i="12"/>
  <c r="BV385" i="12"/>
  <c r="BW385" i="12"/>
  <c r="BX385" i="12"/>
  <c r="BY385" i="12"/>
  <c r="BZ385" i="12"/>
  <c r="CA385" i="12"/>
  <c r="CB385" i="12"/>
  <c r="J386" i="12"/>
  <c r="K386" i="12"/>
  <c r="L386" i="12"/>
  <c r="M386" i="12"/>
  <c r="N386" i="12"/>
  <c r="O386" i="12"/>
  <c r="P386" i="12"/>
  <c r="Q386" i="12"/>
  <c r="R386" i="12"/>
  <c r="S386" i="12"/>
  <c r="T386" i="12"/>
  <c r="U386" i="12"/>
  <c r="V386" i="12"/>
  <c r="W386" i="12"/>
  <c r="X386" i="12"/>
  <c r="Y386" i="12"/>
  <c r="Z386" i="12"/>
  <c r="AA386" i="12"/>
  <c r="AB386" i="12"/>
  <c r="AC386" i="12"/>
  <c r="AD386" i="12"/>
  <c r="AE386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AQ386" i="12"/>
  <c r="AR386" i="12"/>
  <c r="AS386" i="12"/>
  <c r="AT386" i="12"/>
  <c r="AU386" i="12"/>
  <c r="AV386" i="12"/>
  <c r="AW386" i="12"/>
  <c r="AX386" i="12"/>
  <c r="AY386" i="12"/>
  <c r="AZ386" i="12"/>
  <c r="BA386" i="12"/>
  <c r="BB386" i="12"/>
  <c r="BC386" i="12"/>
  <c r="BD386" i="12"/>
  <c r="BE386" i="12"/>
  <c r="BF386" i="12"/>
  <c r="BG386" i="12"/>
  <c r="BH386" i="12"/>
  <c r="BI386" i="12"/>
  <c r="BJ386" i="12"/>
  <c r="BK386" i="12"/>
  <c r="BL386" i="12"/>
  <c r="BM386" i="12"/>
  <c r="BN386" i="12"/>
  <c r="BO386" i="12"/>
  <c r="BP386" i="12"/>
  <c r="BQ386" i="12"/>
  <c r="BR386" i="12"/>
  <c r="BS386" i="12"/>
  <c r="BT386" i="12"/>
  <c r="BU386" i="12"/>
  <c r="BV386" i="12"/>
  <c r="BW386" i="12"/>
  <c r="BX386" i="12"/>
  <c r="BY386" i="12"/>
  <c r="BZ386" i="12"/>
  <c r="CA386" i="12"/>
  <c r="CB386" i="12"/>
  <c r="CC386" i="12"/>
  <c r="CD386" i="12"/>
  <c r="CE386" i="12"/>
  <c r="CF386" i="12"/>
  <c r="CG386" i="12"/>
  <c r="CH386" i="12"/>
  <c r="CI386" i="12"/>
  <c r="CJ386" i="12"/>
  <c r="CK386" i="12"/>
  <c r="CL386" i="12"/>
  <c r="CM386" i="12"/>
  <c r="CN386" i="12"/>
  <c r="CO386" i="12"/>
  <c r="CP386" i="12"/>
  <c r="CQ386" i="12"/>
  <c r="CR386" i="12"/>
  <c r="CS386" i="12"/>
  <c r="CT386" i="12"/>
  <c r="CU386" i="12"/>
  <c r="CV386" i="12"/>
  <c r="CW386" i="12"/>
  <c r="CX386" i="12"/>
  <c r="CY386" i="12"/>
  <c r="CZ386" i="12"/>
  <c r="DA386" i="12"/>
  <c r="DB386" i="12"/>
  <c r="DC386" i="12"/>
  <c r="DD386" i="12"/>
  <c r="DE386" i="12"/>
  <c r="DF386" i="12"/>
  <c r="DG386" i="12"/>
  <c r="DH386" i="12"/>
  <c r="DI386" i="12"/>
  <c r="DJ386" i="12"/>
  <c r="DK386" i="12"/>
  <c r="DL386" i="12"/>
  <c r="DM386" i="12"/>
  <c r="DN386" i="12"/>
  <c r="DO386" i="12"/>
  <c r="DP386" i="12"/>
  <c r="DQ386" i="12"/>
  <c r="DR386" i="12"/>
  <c r="DS386" i="12"/>
  <c r="H28" i="40"/>
  <c r="F30" i="40"/>
  <c r="G42" i="40"/>
  <c r="G44" i="40"/>
  <c r="F50" i="40"/>
  <c r="F54" i="40"/>
  <c r="G54" i="40"/>
  <c r="G58" i="40"/>
  <c r="F60" i="40"/>
  <c r="G68" i="40"/>
  <c r="G70" i="40"/>
  <c r="G78" i="40"/>
  <c r="F80" i="40"/>
  <c r="G84" i="40"/>
  <c r="G88" i="40"/>
  <c r="G90" i="40"/>
  <c r="G100" i="40"/>
  <c r="G104" i="40"/>
  <c r="G106" i="40"/>
  <c r="H106" i="40"/>
  <c r="F112" i="40"/>
  <c r="G114" i="40"/>
  <c r="G122" i="40"/>
  <c r="H122" i="40"/>
  <c r="H130" i="40"/>
  <c r="G132" i="40"/>
  <c r="F140" i="40"/>
  <c r="G140" i="40"/>
  <c r="G142" i="40"/>
  <c r="G144" i="40"/>
  <c r="G148" i="40"/>
  <c r="F150" i="40"/>
  <c r="G162" i="40"/>
  <c r="G166" i="40"/>
  <c r="H168" i="40"/>
  <c r="G170" i="40"/>
  <c r="G180" i="40"/>
  <c r="G184" i="40"/>
  <c r="H184" i="40"/>
  <c r="G188" i="40"/>
  <c r="G192" i="40"/>
  <c r="H194" i="40"/>
  <c r="G196" i="40"/>
  <c r="F200" i="40"/>
  <c r="F208" i="40"/>
  <c r="G218" i="40"/>
  <c r="G220" i="40"/>
  <c r="F222" i="40"/>
  <c r="G222" i="40"/>
  <c r="F224" i="40"/>
  <c r="H230" i="40"/>
  <c r="H232" i="40"/>
  <c r="F240" i="40"/>
  <c r="G240" i="40"/>
  <c r="G244" i="40"/>
  <c r="F246" i="40"/>
  <c r="G246" i="40"/>
  <c r="F248" i="40"/>
  <c r="F250" i="40"/>
  <c r="G268" i="40"/>
  <c r="G274" i="40"/>
  <c r="F278" i="40"/>
  <c r="G282" i="40"/>
  <c r="G286" i="40"/>
  <c r="H286" i="40"/>
  <c r="G290" i="40"/>
  <c r="F294" i="40"/>
  <c r="F296" i="40"/>
  <c r="G296" i="40"/>
  <c r="G300" i="40"/>
  <c r="G304" i="40"/>
  <c r="J314" i="40"/>
  <c r="K314" i="40"/>
  <c r="L314" i="40"/>
  <c r="M314" i="40"/>
  <c r="N314" i="40"/>
  <c r="O314" i="40"/>
  <c r="P314" i="40"/>
  <c r="Q314" i="40"/>
  <c r="R314" i="40"/>
  <c r="S314" i="40"/>
  <c r="T314" i="40"/>
  <c r="U314" i="40"/>
  <c r="V314" i="40"/>
  <c r="W314" i="40"/>
  <c r="X314" i="40"/>
  <c r="Y314" i="40"/>
  <c r="Z314" i="40"/>
  <c r="AA314" i="40"/>
  <c r="AB314" i="40"/>
  <c r="AC314" i="40"/>
  <c r="AD314" i="40"/>
  <c r="AE314" i="40"/>
  <c r="AF314" i="40"/>
  <c r="AG314" i="40"/>
  <c r="AH314" i="40"/>
  <c r="AI314" i="40"/>
  <c r="AJ314" i="40"/>
  <c r="J316" i="40"/>
  <c r="K316" i="40"/>
  <c r="L316" i="40"/>
  <c r="M316" i="40"/>
  <c r="N316" i="40"/>
  <c r="O316" i="40"/>
  <c r="P316" i="40"/>
  <c r="Q316" i="40"/>
  <c r="Q344" i="40" s="1"/>
  <c r="R316" i="40"/>
  <c r="S316" i="40"/>
  <c r="T316" i="40"/>
  <c r="U316" i="40"/>
  <c r="V316" i="40"/>
  <c r="W316" i="40"/>
  <c r="X316" i="40"/>
  <c r="Y316" i="40"/>
  <c r="Y344" i="40" s="1"/>
  <c r="Z316" i="40"/>
  <c r="AA316" i="40"/>
  <c r="AB316" i="40"/>
  <c r="AC316" i="40"/>
  <c r="AD316" i="40"/>
  <c r="AE316" i="40"/>
  <c r="AF316" i="40"/>
  <c r="AG316" i="40"/>
  <c r="AG344" i="40" s="1"/>
  <c r="AH316" i="40"/>
  <c r="AI316" i="40"/>
  <c r="AJ316" i="40"/>
  <c r="AK316" i="40"/>
  <c r="AL316" i="40"/>
  <c r="AM316" i="40"/>
  <c r="AN316" i="40"/>
  <c r="AO316" i="40"/>
  <c r="AO344" i="40" s="1"/>
  <c r="AP316" i="40"/>
  <c r="AQ316" i="40"/>
  <c r="AR316" i="40"/>
  <c r="AS316" i="40"/>
  <c r="AT316" i="40"/>
  <c r="AU316" i="40"/>
  <c r="AV316" i="40"/>
  <c r="AW316" i="40"/>
  <c r="AW344" i="40" s="1"/>
  <c r="AX316" i="40"/>
  <c r="AY316" i="40"/>
  <c r="AZ316" i="40"/>
  <c r="BA316" i="40"/>
  <c r="BB316" i="40"/>
  <c r="BC316" i="40"/>
  <c r="BD316" i="40"/>
  <c r="BE316" i="40"/>
  <c r="BE344" i="40" s="1"/>
  <c r="BF316" i="40"/>
  <c r="BG316" i="40"/>
  <c r="BH316" i="40"/>
  <c r="BI316" i="40"/>
  <c r="BJ316" i="40"/>
  <c r="BK316" i="40"/>
  <c r="BL316" i="40"/>
  <c r="BM316" i="40"/>
  <c r="BM344" i="40" s="1"/>
  <c r="BN316" i="40"/>
  <c r="BO316" i="40"/>
  <c r="BP316" i="40"/>
  <c r="BQ316" i="40"/>
  <c r="BR316" i="40"/>
  <c r="BS316" i="40"/>
  <c r="BT316" i="40"/>
  <c r="BU316" i="40"/>
  <c r="BU344" i="40" s="1"/>
  <c r="BV316" i="40"/>
  <c r="BW316" i="40"/>
  <c r="BX316" i="40"/>
  <c r="BY316" i="40"/>
  <c r="BZ316" i="40"/>
  <c r="CA316" i="40"/>
  <c r="CB316" i="40"/>
  <c r="CC316" i="40"/>
  <c r="CC344" i="40" s="1"/>
  <c r="CD316" i="40"/>
  <c r="CE316" i="40"/>
  <c r="CF316" i="40"/>
  <c r="CG316" i="40"/>
  <c r="CH316" i="40"/>
  <c r="CI316" i="40"/>
  <c r="CJ316" i="40"/>
  <c r="CK316" i="40"/>
  <c r="CK344" i="40" s="1"/>
  <c r="CL316" i="40"/>
  <c r="CM316" i="40"/>
  <c r="CN316" i="40"/>
  <c r="CO316" i="40"/>
  <c r="CP316" i="40"/>
  <c r="CQ316" i="40"/>
  <c r="CR316" i="40"/>
  <c r="CS316" i="40"/>
  <c r="CS344" i="40" s="1"/>
  <c r="CT316" i="40"/>
  <c r="CU316" i="40"/>
  <c r="CV316" i="40"/>
  <c r="CW316" i="40"/>
  <c r="CX316" i="40"/>
  <c r="CY316" i="40"/>
  <c r="CZ316" i="40"/>
  <c r="DA316" i="40"/>
  <c r="DA344" i="40" s="1"/>
  <c r="DB316" i="40"/>
  <c r="DC316" i="40"/>
  <c r="DD316" i="40"/>
  <c r="DE316" i="40"/>
  <c r="DF316" i="40"/>
  <c r="DG316" i="40"/>
  <c r="DH316" i="40"/>
  <c r="DI316" i="40"/>
  <c r="DI344" i="40" s="1"/>
  <c r="DJ316" i="40"/>
  <c r="DK316" i="40"/>
  <c r="DL316" i="40"/>
  <c r="DM316" i="40"/>
  <c r="DN316" i="40"/>
  <c r="DO316" i="40"/>
  <c r="CN319" i="40"/>
  <c r="CO319" i="40"/>
  <c r="CP319" i="40"/>
  <c r="CQ319" i="40"/>
  <c r="CR319" i="40"/>
  <c r="CS319" i="40"/>
  <c r="CT319" i="40"/>
  <c r="CU319" i="40"/>
  <c r="CV319" i="40"/>
  <c r="CW319" i="40"/>
  <c r="CX319" i="40"/>
  <c r="CY319" i="40"/>
  <c r="CZ319" i="40"/>
  <c r="DA319" i="40"/>
  <c r="DB319" i="40"/>
  <c r="DC319" i="40"/>
  <c r="DD319" i="40"/>
  <c r="DE319" i="40"/>
  <c r="DF319" i="40"/>
  <c r="DG319" i="40"/>
  <c r="DH319" i="40"/>
  <c r="DI319" i="40"/>
  <c r="DJ319" i="40"/>
  <c r="DK319" i="40"/>
  <c r="DL319" i="40"/>
  <c r="DM319" i="40"/>
  <c r="DN319" i="40"/>
  <c r="DO319" i="40"/>
  <c r="DK320" i="40"/>
  <c r="DL320" i="40"/>
  <c r="DM320" i="40"/>
  <c r="DN320" i="40"/>
  <c r="DO320" i="40"/>
  <c r="J321" i="40"/>
  <c r="K321" i="40"/>
  <c r="L321" i="40"/>
  <c r="M321" i="40"/>
  <c r="N321" i="40"/>
  <c r="O321" i="40"/>
  <c r="P321" i="40"/>
  <c r="Q321" i="40"/>
  <c r="R321" i="40"/>
  <c r="S321" i="40"/>
  <c r="T321" i="40"/>
  <c r="U321" i="40"/>
  <c r="V321" i="40"/>
  <c r="W321" i="40"/>
  <c r="X321" i="40"/>
  <c r="Y321" i="40"/>
  <c r="Z321" i="40"/>
  <c r="AA321" i="40"/>
  <c r="AB321" i="40"/>
  <c r="AC321" i="40"/>
  <c r="AD321" i="40"/>
  <c r="AE321" i="40"/>
  <c r="AF321" i="40"/>
  <c r="AG321" i="40"/>
  <c r="AH321" i="40"/>
  <c r="AI321" i="40"/>
  <c r="AJ321" i="40"/>
  <c r="AK321" i="40"/>
  <c r="AL321" i="40"/>
  <c r="AM321" i="40"/>
  <c r="AN321" i="40"/>
  <c r="AO321" i="40"/>
  <c r="AP321" i="40"/>
  <c r="AQ321" i="40"/>
  <c r="AR321" i="40"/>
  <c r="AS321" i="40"/>
  <c r="AT321" i="40"/>
  <c r="AU321" i="40"/>
  <c r="AV321" i="40"/>
  <c r="AW321" i="40"/>
  <c r="AX321" i="40"/>
  <c r="AY321" i="40"/>
  <c r="AZ321" i="40"/>
  <c r="BA321" i="40"/>
  <c r="BB321" i="40"/>
  <c r="BC321" i="40"/>
  <c r="BD321" i="40"/>
  <c r="BE321" i="40"/>
  <c r="BF321" i="40"/>
  <c r="BG321" i="40"/>
  <c r="BH321" i="40"/>
  <c r="CF321" i="40"/>
  <c r="CG321" i="40"/>
  <c r="CH321" i="40"/>
  <c r="CI321" i="40"/>
  <c r="CJ321" i="40"/>
  <c r="CK321" i="40"/>
  <c r="CL321" i="40"/>
  <c r="CM321" i="40"/>
  <c r="CN321" i="40"/>
  <c r="CO321" i="40"/>
  <c r="CP321" i="40"/>
  <c r="CQ321" i="40"/>
  <c r="CR321" i="40"/>
  <c r="CS321" i="40"/>
  <c r="CT321" i="40"/>
  <c r="CU321" i="40"/>
  <c r="CV321" i="40"/>
  <c r="CW321" i="40"/>
  <c r="CX321" i="40"/>
  <c r="CY321" i="40"/>
  <c r="CZ321" i="40"/>
  <c r="DA321" i="40"/>
  <c r="DB321" i="40"/>
  <c r="DC321" i="40"/>
  <c r="DD321" i="40"/>
  <c r="DE321" i="40"/>
  <c r="DF321" i="40"/>
  <c r="DG321" i="40"/>
  <c r="DH321" i="40"/>
  <c r="DI321" i="40"/>
  <c r="DJ321" i="40"/>
  <c r="DK321" i="40"/>
  <c r="DL321" i="40"/>
  <c r="DM321" i="40"/>
  <c r="DN321" i="40"/>
  <c r="DO321" i="40"/>
  <c r="J322" i="40"/>
  <c r="K322" i="40"/>
  <c r="K351" i="40" s="1"/>
  <c r="L322" i="40"/>
  <c r="M322" i="40"/>
  <c r="N322" i="40"/>
  <c r="O322" i="40"/>
  <c r="P322" i="40"/>
  <c r="Q322" i="40"/>
  <c r="R322" i="40"/>
  <c r="S322" i="40"/>
  <c r="S351" i="40" s="1"/>
  <c r="T322" i="40"/>
  <c r="U322" i="40"/>
  <c r="V322" i="40"/>
  <c r="W322" i="40"/>
  <c r="X322" i="40"/>
  <c r="Y322" i="40"/>
  <c r="Z322" i="40"/>
  <c r="AA322" i="40"/>
  <c r="AA351" i="40" s="1"/>
  <c r="AB322" i="40"/>
  <c r="AC322" i="40"/>
  <c r="AD322" i="40"/>
  <c r="AE322" i="40"/>
  <c r="AF322" i="40"/>
  <c r="AG322" i="40"/>
  <c r="AH322" i="40"/>
  <c r="AI322" i="40"/>
  <c r="AI351" i="40" s="1"/>
  <c r="AJ322" i="40"/>
  <c r="AK322" i="40"/>
  <c r="AL322" i="40"/>
  <c r="AM322" i="40"/>
  <c r="AN322" i="40"/>
  <c r="AO322" i="40"/>
  <c r="AP322" i="40"/>
  <c r="AQ322" i="40"/>
  <c r="AQ351" i="40" s="1"/>
  <c r="AR322" i="40"/>
  <c r="AS322" i="40"/>
  <c r="AT322" i="40"/>
  <c r="AU322" i="40"/>
  <c r="AV322" i="40"/>
  <c r="AW322" i="40"/>
  <c r="AX322" i="40"/>
  <c r="AY322" i="40"/>
  <c r="AY351" i="40" s="1"/>
  <c r="AZ322" i="40"/>
  <c r="BA322" i="40"/>
  <c r="BB322" i="40"/>
  <c r="BC322" i="40"/>
  <c r="BD322" i="40"/>
  <c r="BE322" i="40"/>
  <c r="BF322" i="40"/>
  <c r="BG322" i="40"/>
  <c r="BG351" i="40" s="1"/>
  <c r="BH322" i="40"/>
  <c r="BI322" i="40"/>
  <c r="BJ322" i="40"/>
  <c r="BK322" i="40"/>
  <c r="BL322" i="40"/>
  <c r="BM322" i="40"/>
  <c r="BN322" i="40"/>
  <c r="BO322" i="40"/>
  <c r="BO351" i="40" s="1"/>
  <c r="BP322" i="40"/>
  <c r="BQ322" i="40"/>
  <c r="BR322" i="40"/>
  <c r="BS322" i="40"/>
  <c r="BT322" i="40"/>
  <c r="BU322" i="40"/>
  <c r="BV322" i="40"/>
  <c r="BW322" i="40"/>
  <c r="BW351" i="40" s="1"/>
  <c r="BX322" i="40"/>
  <c r="BY322" i="40"/>
  <c r="BZ322" i="40"/>
  <c r="CA322" i="40"/>
  <c r="CB322" i="40"/>
  <c r="CC322" i="40"/>
  <c r="CD322" i="40"/>
  <c r="CE322" i="40"/>
  <c r="CE351" i="40" s="1"/>
  <c r="CF322" i="40"/>
  <c r="CG322" i="40"/>
  <c r="CH322" i="40"/>
  <c r="CI322" i="40"/>
  <c r="CJ322" i="40"/>
  <c r="CK322" i="40"/>
  <c r="CL322" i="40"/>
  <c r="CM322" i="40"/>
  <c r="CM351" i="40" s="1"/>
  <c r="CN322" i="40"/>
  <c r="CO322" i="40"/>
  <c r="CP322" i="40"/>
  <c r="CQ322" i="40"/>
  <c r="CR322" i="40"/>
  <c r="CS322" i="40"/>
  <c r="CT322" i="40"/>
  <c r="CU322" i="40"/>
  <c r="CU351" i="40" s="1"/>
  <c r="CV322" i="40"/>
  <c r="CW322" i="40"/>
  <c r="CX322" i="40"/>
  <c r="CY322" i="40"/>
  <c r="CZ322" i="40"/>
  <c r="DA322" i="40"/>
  <c r="DB322" i="40"/>
  <c r="DC322" i="40"/>
  <c r="DC351" i="40" s="1"/>
  <c r="DD322" i="40"/>
  <c r="DE322" i="40"/>
  <c r="DF322" i="40"/>
  <c r="DG322" i="40"/>
  <c r="DH322" i="40"/>
  <c r="DI322" i="40"/>
  <c r="DJ322" i="40"/>
  <c r="DK322" i="40"/>
  <c r="DK351" i="40" s="1"/>
  <c r="DL322" i="40"/>
  <c r="DM322" i="40"/>
  <c r="DN322" i="40"/>
  <c r="DO322" i="40"/>
  <c r="Q323" i="40"/>
  <c r="R323" i="40"/>
  <c r="S323" i="40"/>
  <c r="T323" i="40"/>
  <c r="U323" i="40"/>
  <c r="V323" i="40"/>
  <c r="W323" i="40"/>
  <c r="X323" i="40"/>
  <c r="Y323" i="40"/>
  <c r="Z323" i="40"/>
  <c r="AA323" i="40"/>
  <c r="AB323" i="40"/>
  <c r="AC323" i="40"/>
  <c r="AD323" i="40"/>
  <c r="AE323" i="40"/>
  <c r="AF323" i="40"/>
  <c r="AG323" i="40"/>
  <c r="AH323" i="40"/>
  <c r="AI323" i="40"/>
  <c r="AJ323" i="40"/>
  <c r="AK323" i="40"/>
  <c r="AL323" i="40"/>
  <c r="AM323" i="40"/>
  <c r="AN323" i="40"/>
  <c r="AO323" i="40"/>
  <c r="AP323" i="40"/>
  <c r="AQ323" i="40"/>
  <c r="AR323" i="40"/>
  <c r="AS323" i="40"/>
  <c r="AT323" i="40"/>
  <c r="AU323" i="40"/>
  <c r="AV323" i="40"/>
  <c r="AW323" i="40"/>
  <c r="AX323" i="40"/>
  <c r="AY323" i="40"/>
  <c r="AZ323" i="40"/>
  <c r="Z324" i="40"/>
  <c r="AA324" i="40"/>
  <c r="AB324" i="40"/>
  <c r="AC324" i="40"/>
  <c r="AD324" i="40"/>
  <c r="AE324" i="40"/>
  <c r="AF324" i="40"/>
  <c r="AG324" i="40"/>
  <c r="AH324" i="40"/>
  <c r="AI324" i="40"/>
  <c r="AJ324" i="40"/>
  <c r="AK324" i="40"/>
  <c r="AL324" i="40"/>
  <c r="AM324" i="40"/>
  <c r="AN324" i="40"/>
  <c r="AO324" i="40"/>
  <c r="AP324" i="40"/>
  <c r="AQ324" i="40"/>
  <c r="AR324" i="40"/>
  <c r="AS324" i="40"/>
  <c r="AT324" i="40"/>
  <c r="AU324" i="40"/>
  <c r="AV324" i="40"/>
  <c r="AW324" i="40"/>
  <c r="AX324" i="40"/>
  <c r="AY324" i="40"/>
  <c r="AZ324" i="40"/>
  <c r="BA326" i="40"/>
  <c r="BB326" i="40"/>
  <c r="BC326" i="40"/>
  <c r="BD326" i="40"/>
  <c r="BE326" i="40"/>
  <c r="BF326" i="40"/>
  <c r="BG326" i="40"/>
  <c r="BH326" i="40"/>
  <c r="BZ329" i="40"/>
  <c r="CA329" i="40"/>
  <c r="CB329" i="40"/>
  <c r="CC329" i="40"/>
  <c r="CD329" i="40"/>
  <c r="CE329" i="40"/>
  <c r="CF329" i="40"/>
  <c r="CG329" i="40"/>
  <c r="CH329" i="40"/>
  <c r="CI329" i="40"/>
  <c r="CJ329" i="40"/>
  <c r="CK329" i="40"/>
  <c r="CL329" i="40"/>
  <c r="CM329" i="40"/>
  <c r="BU332" i="40"/>
  <c r="BV332" i="40"/>
  <c r="BW332" i="40"/>
  <c r="BX332" i="40"/>
  <c r="BY332" i="40"/>
  <c r="BZ332" i="40"/>
  <c r="CA332" i="40"/>
  <c r="CB332" i="40"/>
  <c r="CC332" i="40"/>
  <c r="CD332" i="40"/>
  <c r="CE332" i="40"/>
  <c r="CF332" i="40"/>
  <c r="CG332" i="40"/>
  <c r="CH332" i="40"/>
  <c r="CI332" i="40"/>
  <c r="CJ332" i="40"/>
  <c r="CK332" i="40"/>
  <c r="CL332" i="40"/>
  <c r="CM332" i="40"/>
  <c r="CN332" i="40"/>
  <c r="CO332" i="40"/>
  <c r="CP332" i="40"/>
  <c r="CQ332" i="40"/>
  <c r="CR332" i="40"/>
  <c r="CS332" i="40"/>
  <c r="CT332" i="40"/>
  <c r="CU332" i="40"/>
  <c r="CV332" i="40"/>
  <c r="CW332" i="40"/>
  <c r="CX332" i="40"/>
  <c r="CY332" i="40"/>
  <c r="CZ332" i="40"/>
  <c r="DA332" i="40"/>
  <c r="DB332" i="40"/>
  <c r="DC332" i="40"/>
  <c r="DD332" i="40"/>
  <c r="DE332" i="40"/>
  <c r="DO332" i="40"/>
  <c r="CO336" i="40"/>
  <c r="CP336" i="40"/>
  <c r="CQ336" i="40"/>
  <c r="CR336" i="40"/>
  <c r="CS336" i="40"/>
  <c r="CT336" i="40"/>
  <c r="CU336" i="40"/>
  <c r="CV336" i="40"/>
  <c r="CW336" i="40"/>
  <c r="CX336" i="40"/>
  <c r="CY336" i="40"/>
  <c r="CZ336" i="40"/>
  <c r="DA336" i="40"/>
  <c r="DB336" i="40"/>
  <c r="DC336" i="40"/>
  <c r="DD336" i="40"/>
  <c r="DE336" i="40"/>
  <c r="DF336" i="40"/>
  <c r="DG336" i="40"/>
  <c r="DH336" i="40"/>
  <c r="DI336" i="40"/>
  <c r="DJ336" i="40"/>
  <c r="DK336" i="40"/>
  <c r="DL336" i="40"/>
  <c r="DM336" i="40"/>
  <c r="DN336" i="40"/>
  <c r="DO336" i="40"/>
  <c r="DJ337" i="40"/>
  <c r="DK337" i="40"/>
  <c r="DL337" i="40"/>
  <c r="DM337" i="40"/>
  <c r="DN337" i="40"/>
  <c r="DO337" i="40"/>
  <c r="BI338" i="40"/>
  <c r="BJ338" i="40"/>
  <c r="BK338" i="40"/>
  <c r="BL338" i="40"/>
  <c r="BM338" i="40"/>
  <c r="BN338" i="40"/>
  <c r="BO338" i="40"/>
  <c r="BP338" i="40"/>
  <c r="BP367" i="40" s="1"/>
  <c r="BQ338" i="40"/>
  <c r="BR338" i="40"/>
  <c r="BS338" i="40"/>
  <c r="BT338" i="40"/>
  <c r="CW338" i="40"/>
  <c r="CX338" i="40"/>
  <c r="CY338" i="40"/>
  <c r="CZ338" i="40"/>
  <c r="CZ367" i="40" s="1"/>
  <c r="DA338" i="40"/>
  <c r="DB338" i="40"/>
  <c r="DC338" i="40"/>
  <c r="DD338" i="40"/>
  <c r="DE338" i="40"/>
  <c r="DF338" i="40"/>
  <c r="DG338" i="40"/>
  <c r="DH338" i="40"/>
  <c r="DI338" i="40"/>
  <c r="DJ338" i="40"/>
  <c r="DK338" i="40"/>
  <c r="DL338" i="40"/>
  <c r="DM338" i="40"/>
  <c r="DN338" i="40"/>
  <c r="DO338" i="40"/>
  <c r="CN339" i="40"/>
  <c r="CO339" i="40"/>
  <c r="CP339" i="40"/>
  <c r="CQ339" i="40"/>
  <c r="CR339" i="40"/>
  <c r="CS339" i="40"/>
  <c r="CT339" i="40"/>
  <c r="CU339" i="40"/>
  <c r="CV339" i="40"/>
  <c r="CW339" i="40"/>
  <c r="CX339" i="40"/>
  <c r="CY339" i="40"/>
  <c r="CZ339" i="40"/>
  <c r="DA339" i="40"/>
  <c r="DB339" i="40"/>
  <c r="DC339" i="40"/>
  <c r="DD339" i="40"/>
  <c r="DE339" i="40"/>
  <c r="DF339" i="40"/>
  <c r="DG339" i="40"/>
  <c r="DH339" i="40"/>
  <c r="DI339" i="40"/>
  <c r="DJ339" i="40"/>
  <c r="DK339" i="40"/>
  <c r="DL339" i="40"/>
  <c r="DM339" i="40"/>
  <c r="DN339" i="40"/>
  <c r="DO339" i="40"/>
  <c r="J344" i="40"/>
  <c r="K344" i="40"/>
  <c r="L344" i="40"/>
  <c r="M344" i="40"/>
  <c r="N344" i="40"/>
  <c r="O344" i="40"/>
  <c r="P344" i="40"/>
  <c r="R344" i="40"/>
  <c r="S344" i="40"/>
  <c r="T344" i="40"/>
  <c r="U344" i="40"/>
  <c r="V344" i="40"/>
  <c r="W344" i="40"/>
  <c r="X344" i="40"/>
  <c r="Z344" i="40"/>
  <c r="AA344" i="40"/>
  <c r="AB344" i="40"/>
  <c r="AC344" i="40"/>
  <c r="AD344" i="40"/>
  <c r="AE344" i="40"/>
  <c r="AF344" i="40"/>
  <c r="AH344" i="40"/>
  <c r="AI344" i="40"/>
  <c r="AJ344" i="40"/>
  <c r="AK344" i="40"/>
  <c r="AL344" i="40"/>
  <c r="AM344" i="40"/>
  <c r="AN344" i="40"/>
  <c r="AP344" i="40"/>
  <c r="AQ344" i="40"/>
  <c r="AR344" i="40"/>
  <c r="AS344" i="40"/>
  <c r="AT344" i="40"/>
  <c r="AU344" i="40"/>
  <c r="AV344" i="40"/>
  <c r="AX344" i="40"/>
  <c r="AY344" i="40"/>
  <c r="AZ344" i="40"/>
  <c r="BA344" i="40"/>
  <c r="BB344" i="40"/>
  <c r="BC344" i="40"/>
  <c r="BD344" i="40"/>
  <c r="BF344" i="40"/>
  <c r="BG344" i="40"/>
  <c r="BH344" i="40"/>
  <c r="BI344" i="40"/>
  <c r="BJ344" i="40"/>
  <c r="BK344" i="40"/>
  <c r="BL344" i="40"/>
  <c r="BN344" i="40"/>
  <c r="BO344" i="40"/>
  <c r="BP344" i="40"/>
  <c r="BQ344" i="40"/>
  <c r="BR344" i="40"/>
  <c r="BS344" i="40"/>
  <c r="BT344" i="40"/>
  <c r="BV344" i="40"/>
  <c r="BW344" i="40"/>
  <c r="BX344" i="40"/>
  <c r="BY344" i="40"/>
  <c r="BZ344" i="40"/>
  <c r="CA344" i="40"/>
  <c r="CB344" i="40"/>
  <c r="CD344" i="40"/>
  <c r="CE344" i="40"/>
  <c r="CF344" i="40"/>
  <c r="CG344" i="40"/>
  <c r="CH344" i="40"/>
  <c r="CI344" i="40"/>
  <c r="CJ344" i="40"/>
  <c r="CL344" i="40"/>
  <c r="CM344" i="40"/>
  <c r="CN344" i="40"/>
  <c r="CO344" i="40"/>
  <c r="CP344" i="40"/>
  <c r="CQ344" i="40"/>
  <c r="CR344" i="40"/>
  <c r="CT344" i="40"/>
  <c r="CU344" i="40"/>
  <c r="CV344" i="40"/>
  <c r="CW344" i="40"/>
  <c r="CX344" i="40"/>
  <c r="CY344" i="40"/>
  <c r="CZ344" i="40"/>
  <c r="DB344" i="40"/>
  <c r="DC344" i="40"/>
  <c r="DD344" i="40"/>
  <c r="DE344" i="40"/>
  <c r="DF344" i="40"/>
  <c r="DG344" i="40"/>
  <c r="DH344" i="40"/>
  <c r="DJ344" i="40"/>
  <c r="DK344" i="40"/>
  <c r="DL344" i="40"/>
  <c r="DM344" i="40"/>
  <c r="DN344" i="40"/>
  <c r="DO344" i="40"/>
  <c r="J351" i="40"/>
  <c r="L351" i="40"/>
  <c r="M351" i="40"/>
  <c r="N351" i="40"/>
  <c r="O351" i="40"/>
  <c r="P351" i="40"/>
  <c r="Q351" i="40"/>
  <c r="R351" i="40"/>
  <c r="T351" i="40"/>
  <c r="U351" i="40"/>
  <c r="V351" i="40"/>
  <c r="W351" i="40"/>
  <c r="X351" i="40"/>
  <c r="Y351" i="40"/>
  <c r="Z351" i="40"/>
  <c r="AB351" i="40"/>
  <c r="AC351" i="40"/>
  <c r="AD351" i="40"/>
  <c r="AE351" i="40"/>
  <c r="AF351" i="40"/>
  <c r="AG351" i="40"/>
  <c r="AH351" i="40"/>
  <c r="AJ351" i="40"/>
  <c r="AK351" i="40"/>
  <c r="AL351" i="40"/>
  <c r="AM351" i="40"/>
  <c r="AN351" i="40"/>
  <c r="AO351" i="40"/>
  <c r="AP351" i="40"/>
  <c r="AR351" i="40"/>
  <c r="AS351" i="40"/>
  <c r="AT351" i="40"/>
  <c r="AU351" i="40"/>
  <c r="AV351" i="40"/>
  <c r="AW351" i="40"/>
  <c r="AX351" i="40"/>
  <c r="AZ351" i="40"/>
  <c r="BA351" i="40"/>
  <c r="BB351" i="40"/>
  <c r="BC351" i="40"/>
  <c r="BD351" i="40"/>
  <c r="BE351" i="40"/>
  <c r="BF351" i="40"/>
  <c r="BH351" i="40"/>
  <c r="BI351" i="40"/>
  <c r="BJ351" i="40"/>
  <c r="BK351" i="40"/>
  <c r="BL351" i="40"/>
  <c r="BM351" i="40"/>
  <c r="BN351" i="40"/>
  <c r="BP351" i="40"/>
  <c r="BQ351" i="40"/>
  <c r="BR351" i="40"/>
  <c r="BS351" i="40"/>
  <c r="BT351" i="40"/>
  <c r="BU351" i="40"/>
  <c r="BV351" i="40"/>
  <c r="BX351" i="40"/>
  <c r="BY351" i="40"/>
  <c r="BZ351" i="40"/>
  <c r="CA351" i="40"/>
  <c r="CB351" i="40"/>
  <c r="CC351" i="40"/>
  <c r="CD351" i="40"/>
  <c r="CF351" i="40"/>
  <c r="CG351" i="40"/>
  <c r="CH351" i="40"/>
  <c r="CI351" i="40"/>
  <c r="CJ351" i="40"/>
  <c r="CK351" i="40"/>
  <c r="CL351" i="40"/>
  <c r="CN351" i="40"/>
  <c r="CO351" i="40"/>
  <c r="CP351" i="40"/>
  <c r="CQ351" i="40"/>
  <c r="CR351" i="40"/>
  <c r="CS351" i="40"/>
  <c r="CT351" i="40"/>
  <c r="CV351" i="40"/>
  <c r="CW351" i="40"/>
  <c r="CX351" i="40"/>
  <c r="CY351" i="40"/>
  <c r="CZ351" i="40"/>
  <c r="DA351" i="40"/>
  <c r="DB351" i="40"/>
  <c r="DD351" i="40"/>
  <c r="DE351" i="40"/>
  <c r="DF351" i="40"/>
  <c r="DG351" i="40"/>
  <c r="DH351" i="40"/>
  <c r="DI351" i="40"/>
  <c r="DJ351" i="40"/>
  <c r="DL351" i="40"/>
  <c r="DM351" i="40"/>
  <c r="DN351" i="40"/>
  <c r="DO351" i="40"/>
  <c r="BI367" i="40"/>
  <c r="BJ367" i="40"/>
  <c r="BK367" i="40"/>
  <c r="BL367" i="40"/>
  <c r="BM367" i="40"/>
  <c r="BN367" i="40"/>
  <c r="BO367" i="40"/>
  <c r="BQ367" i="40"/>
  <c r="BR367" i="40"/>
  <c r="BS367" i="40"/>
  <c r="BT367" i="40"/>
  <c r="CW367" i="40"/>
  <c r="CY367" i="40"/>
  <c r="DE367" i="40"/>
  <c r="DJ367" i="40"/>
  <c r="DO367" i="40"/>
  <c r="AK371" i="40"/>
  <c r="AL371" i="40"/>
  <c r="AM371" i="40"/>
  <c r="AN371" i="40"/>
  <c r="AO371" i="40"/>
  <c r="AP371" i="40"/>
  <c r="AQ371" i="40"/>
  <c r="AR371" i="40"/>
  <c r="AS371" i="40"/>
  <c r="AT371" i="40"/>
  <c r="AU371" i="40"/>
  <c r="AV371" i="40"/>
  <c r="AW371" i="40"/>
  <c r="AX371" i="40"/>
  <c r="AY371" i="40"/>
  <c r="AZ371" i="40"/>
  <c r="BA371" i="40"/>
  <c r="BB371" i="40"/>
  <c r="BC371" i="40"/>
  <c r="BD371" i="40"/>
  <c r="BE371" i="40"/>
  <c r="BF371" i="40"/>
  <c r="BG371" i="40"/>
  <c r="BH371" i="40"/>
  <c r="BI371" i="40"/>
  <c r="BJ371" i="40"/>
  <c r="BK371" i="40"/>
  <c r="BL371" i="40"/>
  <c r="BM371" i="40"/>
  <c r="BN371" i="40"/>
  <c r="BO371" i="40"/>
  <c r="BP371" i="40"/>
  <c r="BQ371" i="40"/>
  <c r="BR371" i="40"/>
  <c r="BS371" i="40"/>
  <c r="BT371" i="40"/>
  <c r="BU371" i="40"/>
  <c r="BV371" i="40"/>
  <c r="BW371" i="40"/>
  <c r="BX371" i="40"/>
  <c r="BY371" i="40"/>
  <c r="BZ371" i="40"/>
  <c r="CA371" i="40"/>
  <c r="CB371" i="40"/>
  <c r="CC371" i="40"/>
  <c r="CD371" i="40"/>
  <c r="CE371" i="40"/>
  <c r="CF371" i="40"/>
  <c r="CG371" i="40"/>
  <c r="CH371" i="40"/>
  <c r="CI371" i="40"/>
  <c r="CJ371" i="40"/>
  <c r="CK371" i="40"/>
  <c r="CL371" i="40"/>
  <c r="CM371" i="40"/>
  <c r="CN371" i="40"/>
  <c r="CO371" i="40"/>
  <c r="CP371" i="40"/>
  <c r="CQ371" i="40"/>
  <c r="CR371" i="40"/>
  <c r="CS371" i="40"/>
  <c r="CT371" i="40"/>
  <c r="CU371" i="40"/>
  <c r="CV371" i="40"/>
  <c r="CW371" i="40"/>
  <c r="CX371" i="40"/>
  <c r="CY371" i="40"/>
  <c r="CZ371" i="40"/>
  <c r="DA371" i="40"/>
  <c r="DB371" i="40"/>
  <c r="DC371" i="40"/>
  <c r="DD371" i="40"/>
  <c r="DE371" i="40"/>
  <c r="DF371" i="40"/>
  <c r="DG371" i="40"/>
  <c r="DH371" i="40"/>
  <c r="DI371" i="40"/>
  <c r="DJ371" i="40"/>
  <c r="DK371" i="40"/>
  <c r="DL371" i="40"/>
  <c r="DM371" i="40"/>
  <c r="DN371" i="40"/>
  <c r="DO371" i="40"/>
  <c r="J372" i="40"/>
  <c r="K372" i="40"/>
  <c r="L372" i="40"/>
  <c r="M372" i="40"/>
  <c r="N372" i="40"/>
  <c r="O372" i="40"/>
  <c r="P372" i="40"/>
  <c r="Q372" i="40"/>
  <c r="R372" i="40"/>
  <c r="S372" i="40"/>
  <c r="T372" i="40"/>
  <c r="U372" i="40"/>
  <c r="V372" i="40"/>
  <c r="W372" i="40"/>
  <c r="X372" i="40"/>
  <c r="Y372" i="40"/>
  <c r="Z372" i="40"/>
  <c r="AA372" i="40"/>
  <c r="AB372" i="40"/>
  <c r="AC372" i="40"/>
  <c r="AD372" i="40"/>
  <c r="AE372" i="40"/>
  <c r="AF372" i="40"/>
  <c r="AG372" i="40"/>
  <c r="AH372" i="40"/>
  <c r="AI372" i="40"/>
  <c r="AJ372" i="40"/>
  <c r="AK372" i="40"/>
  <c r="AL372" i="40"/>
  <c r="AM372" i="40"/>
  <c r="AN372" i="40"/>
  <c r="AO372" i="40"/>
  <c r="AP372" i="40"/>
  <c r="AQ372" i="40"/>
  <c r="AR372" i="40"/>
  <c r="AS372" i="40"/>
  <c r="AT372" i="40"/>
  <c r="AU372" i="40"/>
  <c r="AV372" i="40"/>
  <c r="AW372" i="40"/>
  <c r="AX372" i="40"/>
  <c r="AY372" i="40"/>
  <c r="AZ372" i="40"/>
  <c r="BA372" i="40"/>
  <c r="BB372" i="40"/>
  <c r="BC372" i="40"/>
  <c r="BD372" i="40"/>
  <c r="BE372" i="40"/>
  <c r="BF372" i="40"/>
  <c r="BG372" i="40"/>
  <c r="BH372" i="40"/>
  <c r="BI372" i="40"/>
  <c r="BJ372" i="40"/>
  <c r="BK372" i="40"/>
  <c r="BL372" i="40"/>
  <c r="BM372" i="40"/>
  <c r="BN372" i="40"/>
  <c r="BO372" i="40"/>
  <c r="BP372" i="40"/>
  <c r="BQ372" i="40"/>
  <c r="BR372" i="40"/>
  <c r="BS372" i="40"/>
  <c r="BT372" i="40"/>
  <c r="BU372" i="40"/>
  <c r="BV372" i="40"/>
  <c r="BW372" i="40"/>
  <c r="BX372" i="40"/>
  <c r="BY372" i="40"/>
  <c r="BZ372" i="40"/>
  <c r="CA372" i="40"/>
  <c r="CB372" i="40"/>
  <c r="CC372" i="40"/>
  <c r="CD372" i="40"/>
  <c r="CE372" i="40"/>
  <c r="CF372" i="40"/>
  <c r="CG372" i="40"/>
  <c r="CH372" i="40"/>
  <c r="CI372" i="40"/>
  <c r="CJ372" i="40"/>
  <c r="CK372" i="40"/>
  <c r="CL372" i="40"/>
  <c r="CM372" i="40"/>
  <c r="CN372" i="40"/>
  <c r="CO372" i="40"/>
  <c r="CP372" i="40"/>
  <c r="CQ372" i="40"/>
  <c r="CR372" i="40"/>
  <c r="CS372" i="40"/>
  <c r="CT372" i="40"/>
  <c r="CU372" i="40"/>
  <c r="CV372" i="40"/>
  <c r="CW372" i="40"/>
  <c r="CX372" i="40"/>
  <c r="CY372" i="40"/>
  <c r="CZ372" i="40"/>
  <c r="DA372" i="40"/>
  <c r="DB372" i="40"/>
  <c r="DC372" i="40"/>
  <c r="DD372" i="40"/>
  <c r="DE372" i="40"/>
  <c r="DF372" i="40"/>
  <c r="DG372" i="40"/>
  <c r="DH372" i="40"/>
  <c r="DI372" i="40"/>
  <c r="DJ372" i="40"/>
  <c r="DK372" i="40"/>
  <c r="DL372" i="40"/>
  <c r="DM372" i="40"/>
  <c r="DN372" i="40"/>
  <c r="DO372" i="40"/>
  <c r="J374" i="40"/>
  <c r="K374" i="40"/>
  <c r="L374" i="40"/>
  <c r="M374" i="40"/>
  <c r="N374" i="40"/>
  <c r="O374" i="40"/>
  <c r="P374" i="40"/>
  <c r="Q374" i="40"/>
  <c r="R374" i="40"/>
  <c r="S374" i="40"/>
  <c r="T374" i="40"/>
  <c r="U374" i="40"/>
  <c r="V374" i="40"/>
  <c r="W374" i="40"/>
  <c r="X374" i="40"/>
  <c r="Y374" i="40"/>
  <c r="Z374" i="40"/>
  <c r="AA374" i="40"/>
  <c r="AB374" i="40"/>
  <c r="AC374" i="40"/>
  <c r="AD374" i="40"/>
  <c r="AE374" i="40"/>
  <c r="AF374" i="40"/>
  <c r="AG374" i="40"/>
  <c r="AH374" i="40"/>
  <c r="AI374" i="40"/>
  <c r="AJ374" i="40"/>
  <c r="AK374" i="40"/>
  <c r="AL374" i="40"/>
  <c r="AM374" i="40"/>
  <c r="AN374" i="40"/>
  <c r="AO374" i="40"/>
  <c r="AP374" i="40"/>
  <c r="AQ374" i="40"/>
  <c r="AR374" i="40"/>
  <c r="AS374" i="40"/>
  <c r="AT374" i="40"/>
  <c r="AU374" i="40"/>
  <c r="AV374" i="40"/>
  <c r="AW374" i="40"/>
  <c r="AX374" i="40"/>
  <c r="AY374" i="40"/>
  <c r="AZ374" i="40"/>
  <c r="BA374" i="40"/>
  <c r="BB374" i="40"/>
  <c r="BC374" i="40"/>
  <c r="BD374" i="40"/>
  <c r="BE374" i="40"/>
  <c r="BF374" i="40"/>
  <c r="BG374" i="40"/>
  <c r="BH374" i="40"/>
  <c r="BI374" i="40"/>
  <c r="BJ374" i="40"/>
  <c r="BK374" i="40"/>
  <c r="BL374" i="40"/>
  <c r="BM374" i="40"/>
  <c r="BN374" i="40"/>
  <c r="BO374" i="40"/>
  <c r="BP374" i="40"/>
  <c r="BQ374" i="40"/>
  <c r="BR374" i="40"/>
  <c r="BS374" i="40"/>
  <c r="BT374" i="40"/>
  <c r="BU374" i="40"/>
  <c r="BV374" i="40"/>
  <c r="BW374" i="40"/>
  <c r="BX374" i="40"/>
  <c r="BY374" i="40"/>
  <c r="BZ374" i="40"/>
  <c r="CA374" i="40"/>
  <c r="CB374" i="40"/>
  <c r="CC374" i="40"/>
  <c r="CD374" i="40"/>
  <c r="CE374" i="40"/>
  <c r="CF374" i="40"/>
  <c r="CG374" i="40"/>
  <c r="CH374" i="40"/>
  <c r="CI374" i="40"/>
  <c r="CJ374" i="40"/>
  <c r="CK374" i="40"/>
  <c r="CL374" i="40"/>
  <c r="CM374" i="40"/>
  <c r="CN374" i="40"/>
  <c r="CO374" i="40"/>
  <c r="CP374" i="40"/>
  <c r="CQ374" i="40"/>
  <c r="CR374" i="40"/>
  <c r="CS374" i="40"/>
  <c r="CT374" i="40"/>
  <c r="CU374" i="40"/>
  <c r="CV374" i="40"/>
  <c r="CW374" i="40"/>
  <c r="CX374" i="40"/>
  <c r="CY374" i="40"/>
  <c r="CZ374" i="40"/>
  <c r="DA374" i="40"/>
  <c r="DB374" i="40"/>
  <c r="DC374" i="40"/>
  <c r="DD374" i="40"/>
  <c r="DE374" i="40"/>
  <c r="DF374" i="40"/>
  <c r="DG374" i="40"/>
  <c r="DH374" i="40"/>
  <c r="DI374" i="40"/>
  <c r="DJ374" i="40"/>
  <c r="DK374" i="40"/>
  <c r="DL374" i="40"/>
  <c r="DM374" i="40"/>
  <c r="DN374" i="40"/>
  <c r="DO374" i="40"/>
  <c r="J377" i="40"/>
  <c r="K377" i="40"/>
  <c r="L377" i="40"/>
  <c r="M377" i="40"/>
  <c r="N377" i="40"/>
  <c r="O377" i="40"/>
  <c r="P377" i="40"/>
  <c r="Q377" i="40"/>
  <c r="R377" i="40"/>
  <c r="S377" i="40"/>
  <c r="T377" i="40"/>
  <c r="U377" i="40"/>
  <c r="V377" i="40"/>
  <c r="W377" i="40"/>
  <c r="X377" i="40"/>
  <c r="Y377" i="40"/>
  <c r="Z377" i="40"/>
  <c r="AA377" i="40"/>
  <c r="AB377" i="40"/>
  <c r="AC377" i="40"/>
  <c r="AD377" i="40"/>
  <c r="AE377" i="40"/>
  <c r="AF377" i="40"/>
  <c r="AG377" i="40"/>
  <c r="AH377" i="40"/>
  <c r="AI377" i="40"/>
  <c r="AJ377" i="40"/>
  <c r="AK377" i="40"/>
  <c r="AL377" i="40"/>
  <c r="AM377" i="40"/>
  <c r="AN377" i="40"/>
  <c r="AO377" i="40"/>
  <c r="AP377" i="40"/>
  <c r="AQ377" i="40"/>
  <c r="AR377" i="40"/>
  <c r="AS377" i="40"/>
  <c r="AT377" i="40"/>
  <c r="AU377" i="40"/>
  <c r="AV377" i="40"/>
  <c r="AW377" i="40"/>
  <c r="AX377" i="40"/>
  <c r="AY377" i="40"/>
  <c r="AZ377" i="40"/>
  <c r="BA377" i="40"/>
  <c r="BB377" i="40"/>
  <c r="BC377" i="40"/>
  <c r="BD377" i="40"/>
  <c r="BE377" i="40"/>
  <c r="BF377" i="40"/>
  <c r="BG377" i="40"/>
  <c r="BH377" i="40"/>
  <c r="BI377" i="40"/>
  <c r="BJ377" i="40"/>
  <c r="BK377" i="40"/>
  <c r="BL377" i="40"/>
  <c r="BM377" i="40"/>
  <c r="BN377" i="40"/>
  <c r="BO377" i="40"/>
  <c r="BP377" i="40"/>
  <c r="BQ377" i="40"/>
  <c r="BR377" i="40"/>
  <c r="BS377" i="40"/>
  <c r="BT377" i="40"/>
  <c r="BU377" i="40"/>
  <c r="BV377" i="40"/>
  <c r="BW377" i="40"/>
  <c r="BX377" i="40"/>
  <c r="BY377" i="40"/>
  <c r="BZ377" i="40"/>
  <c r="CA377" i="40"/>
  <c r="CB377" i="40"/>
  <c r="CC377" i="40"/>
  <c r="CD377" i="40"/>
  <c r="CE377" i="40"/>
  <c r="CF377" i="40"/>
  <c r="CG377" i="40"/>
  <c r="CH377" i="40"/>
  <c r="CI377" i="40"/>
  <c r="CJ377" i="40"/>
  <c r="CK377" i="40"/>
  <c r="CL377" i="40"/>
  <c r="CM377" i="40"/>
  <c r="J378" i="40"/>
  <c r="K378" i="40"/>
  <c r="L378" i="40"/>
  <c r="M378" i="40"/>
  <c r="N378" i="40"/>
  <c r="O378" i="40"/>
  <c r="P378" i="40"/>
  <c r="Q378" i="40"/>
  <c r="R378" i="40"/>
  <c r="S378" i="40"/>
  <c r="T378" i="40"/>
  <c r="U378" i="40"/>
  <c r="V378" i="40"/>
  <c r="W378" i="40"/>
  <c r="X378" i="40"/>
  <c r="Y378" i="40"/>
  <c r="Z378" i="40"/>
  <c r="AA378" i="40"/>
  <c r="AB378" i="40"/>
  <c r="AC378" i="40"/>
  <c r="AD378" i="40"/>
  <c r="AE378" i="40"/>
  <c r="AF378" i="40"/>
  <c r="AG378" i="40"/>
  <c r="AH378" i="40"/>
  <c r="AI378" i="40"/>
  <c r="AJ378" i="40"/>
  <c r="AK378" i="40"/>
  <c r="AL378" i="40"/>
  <c r="AM378" i="40"/>
  <c r="AN378" i="40"/>
  <c r="AO378" i="40"/>
  <c r="AP378" i="40"/>
  <c r="AQ378" i="40"/>
  <c r="AR378" i="40"/>
  <c r="AS378" i="40"/>
  <c r="AT378" i="40"/>
  <c r="AU378" i="40"/>
  <c r="AV378" i="40"/>
  <c r="AW378" i="40"/>
  <c r="AX378" i="40"/>
  <c r="AY378" i="40"/>
  <c r="AZ378" i="40"/>
  <c r="BA378" i="40"/>
  <c r="BB378" i="40"/>
  <c r="BC378" i="40"/>
  <c r="BD378" i="40"/>
  <c r="BE378" i="40"/>
  <c r="BF378" i="40"/>
  <c r="BG378" i="40"/>
  <c r="BH378" i="40"/>
  <c r="BI378" i="40"/>
  <c r="BJ378" i="40"/>
  <c r="BK378" i="40"/>
  <c r="BL378" i="40"/>
  <c r="BM378" i="40"/>
  <c r="BN378" i="40"/>
  <c r="BO378" i="40"/>
  <c r="BP378" i="40"/>
  <c r="BQ378" i="40"/>
  <c r="BR378" i="40"/>
  <c r="BS378" i="40"/>
  <c r="BT378" i="40"/>
  <c r="BU378" i="40"/>
  <c r="BV378" i="40"/>
  <c r="BW378" i="40"/>
  <c r="BX378" i="40"/>
  <c r="BY378" i="40"/>
  <c r="BZ378" i="40"/>
  <c r="CA378" i="40"/>
  <c r="CB378" i="40"/>
  <c r="CC378" i="40"/>
  <c r="CD378" i="40"/>
  <c r="CE378" i="40"/>
  <c r="CF378" i="40"/>
  <c r="CG378" i="40"/>
  <c r="CH378" i="40"/>
  <c r="CI378" i="40"/>
  <c r="CJ378" i="40"/>
  <c r="CK378" i="40"/>
  <c r="CL378" i="40"/>
  <c r="CM378" i="40"/>
  <c r="CN378" i="40"/>
  <c r="CO378" i="40"/>
  <c r="CP378" i="40"/>
  <c r="CQ378" i="40"/>
  <c r="CR378" i="40"/>
  <c r="CS378" i="40"/>
  <c r="CT378" i="40"/>
  <c r="CU378" i="40"/>
  <c r="CV378" i="40"/>
  <c r="CW378" i="40"/>
  <c r="CX378" i="40"/>
  <c r="CY378" i="40"/>
  <c r="CZ378" i="40"/>
  <c r="DA378" i="40"/>
  <c r="DB378" i="40"/>
  <c r="DC378" i="40"/>
  <c r="DD378" i="40"/>
  <c r="DE378" i="40"/>
  <c r="DF378" i="40"/>
  <c r="DG378" i="40"/>
  <c r="DH378" i="40"/>
  <c r="DI378" i="40"/>
  <c r="DJ378" i="40"/>
  <c r="BI379" i="40"/>
  <c r="BJ379" i="40"/>
  <c r="BK379" i="40"/>
  <c r="BL379" i="40"/>
  <c r="BM379" i="40"/>
  <c r="BN379" i="40"/>
  <c r="BO379" i="40"/>
  <c r="BP379" i="40"/>
  <c r="BQ379" i="40"/>
  <c r="BR379" i="40"/>
  <c r="BS379" i="40"/>
  <c r="BT379" i="40"/>
  <c r="BU379" i="40"/>
  <c r="BV379" i="40"/>
  <c r="BW379" i="40"/>
  <c r="BX379" i="40"/>
  <c r="BY379" i="40"/>
  <c r="BZ379" i="40"/>
  <c r="CA379" i="40"/>
  <c r="CB379" i="40"/>
  <c r="CC379" i="40"/>
  <c r="CD379" i="40"/>
  <c r="CE379" i="40"/>
  <c r="J381" i="40"/>
  <c r="K381" i="40"/>
  <c r="L381" i="40"/>
  <c r="M381" i="40"/>
  <c r="N381" i="40"/>
  <c r="O381" i="40"/>
  <c r="P381" i="40"/>
  <c r="BA381" i="40"/>
  <c r="BB381" i="40"/>
  <c r="BC381" i="40"/>
  <c r="BD381" i="40"/>
  <c r="BE381" i="40"/>
  <c r="BF381" i="40"/>
  <c r="BG381" i="40"/>
  <c r="BH381" i="40"/>
  <c r="BI381" i="40"/>
  <c r="BJ381" i="40"/>
  <c r="BK381" i="40"/>
  <c r="BL381" i="40"/>
  <c r="BM381" i="40"/>
  <c r="BN381" i="40"/>
  <c r="BO381" i="40"/>
  <c r="BP381" i="40"/>
  <c r="BQ381" i="40"/>
  <c r="BR381" i="40"/>
  <c r="BS381" i="40"/>
  <c r="BT381" i="40"/>
  <c r="BU381" i="40"/>
  <c r="BV381" i="40"/>
  <c r="BW381" i="40"/>
  <c r="BX381" i="40"/>
  <c r="BY381" i="40"/>
  <c r="BZ381" i="40"/>
  <c r="CA381" i="40"/>
  <c r="CB381" i="40"/>
  <c r="CC381" i="40"/>
  <c r="CD381" i="40"/>
  <c r="CE381" i="40"/>
  <c r="CF381" i="40"/>
  <c r="CG381" i="40"/>
  <c r="CH381" i="40"/>
  <c r="CI381" i="40"/>
  <c r="CJ381" i="40"/>
  <c r="CK381" i="40"/>
  <c r="CL381" i="40"/>
  <c r="CM381" i="40"/>
  <c r="CN381" i="40"/>
  <c r="CO381" i="40"/>
  <c r="CP381" i="40"/>
  <c r="CQ381" i="40"/>
  <c r="CR381" i="40"/>
  <c r="CS381" i="40"/>
  <c r="CT381" i="40"/>
  <c r="CU381" i="40"/>
  <c r="CV381" i="40"/>
  <c r="CW381" i="40"/>
  <c r="CX381" i="40"/>
  <c r="CY381" i="40"/>
  <c r="CZ381" i="40"/>
  <c r="DA381" i="40"/>
  <c r="DB381" i="40"/>
  <c r="DC381" i="40"/>
  <c r="DD381" i="40"/>
  <c r="DE381" i="40"/>
  <c r="DE323" i="40" s="1"/>
  <c r="DF381" i="40"/>
  <c r="DF323" i="40" s="1"/>
  <c r="DG381" i="40"/>
  <c r="DG323" i="40" s="1"/>
  <c r="DH381" i="40"/>
  <c r="DH323" i="40" s="1"/>
  <c r="DI381" i="40"/>
  <c r="DI323" i="40" s="1"/>
  <c r="DJ381" i="40"/>
  <c r="DJ323" i="40" s="1"/>
  <c r="DK381" i="40"/>
  <c r="DK323" i="40" s="1"/>
  <c r="DL381" i="40"/>
  <c r="DL323" i="40" s="1"/>
  <c r="DM381" i="40"/>
  <c r="DM323" i="40" s="1"/>
  <c r="DN381" i="40"/>
  <c r="DN323" i="40" s="1"/>
  <c r="DO381" i="40"/>
  <c r="DO323" i="40" s="1"/>
  <c r="J382" i="40"/>
  <c r="K382" i="40"/>
  <c r="L382" i="40"/>
  <c r="M382" i="40"/>
  <c r="N382" i="40"/>
  <c r="O382" i="40"/>
  <c r="P382" i="40"/>
  <c r="Q382" i="40"/>
  <c r="R382" i="40"/>
  <c r="S382" i="40"/>
  <c r="T382" i="40"/>
  <c r="U382" i="40"/>
  <c r="V382" i="40"/>
  <c r="W382" i="40"/>
  <c r="X382" i="40"/>
  <c r="Y382" i="40"/>
  <c r="Y324" i="40" s="1"/>
  <c r="BA382" i="40"/>
  <c r="BB382" i="40"/>
  <c r="BC382" i="40"/>
  <c r="BD382" i="40"/>
  <c r="BE382" i="40"/>
  <c r="BF382" i="40"/>
  <c r="BG382" i="40"/>
  <c r="BH382" i="40"/>
  <c r="BI382" i="40"/>
  <c r="BJ382" i="40"/>
  <c r="BK382" i="40"/>
  <c r="BL382" i="40"/>
  <c r="BM382" i="40"/>
  <c r="BN382" i="40"/>
  <c r="BO382" i="40"/>
  <c r="BP382" i="40"/>
  <c r="BQ382" i="40"/>
  <c r="BR382" i="40"/>
  <c r="BS382" i="40"/>
  <c r="BT382" i="40"/>
  <c r="BU382" i="40"/>
  <c r="BV382" i="40"/>
  <c r="BW382" i="40"/>
  <c r="BX382" i="40"/>
  <c r="BY382" i="40"/>
  <c r="BZ382" i="40"/>
  <c r="CA382" i="40"/>
  <c r="CB382" i="40"/>
  <c r="CC382" i="40"/>
  <c r="CD382" i="40"/>
  <c r="CE382" i="40"/>
  <c r="CF382" i="40"/>
  <c r="CG382" i="40"/>
  <c r="CH382" i="40"/>
  <c r="CI382" i="40"/>
  <c r="CJ382" i="40"/>
  <c r="CK382" i="40"/>
  <c r="CL382" i="40"/>
  <c r="CM382" i="40"/>
  <c r="CN382" i="40"/>
  <c r="CO382" i="40"/>
  <c r="CP382" i="40"/>
  <c r="CQ382" i="40"/>
  <c r="CR382" i="40"/>
  <c r="CS382" i="40"/>
  <c r="CT382" i="40"/>
  <c r="CU382" i="40"/>
  <c r="CV382" i="40"/>
  <c r="CW382" i="40"/>
  <c r="CX382" i="40"/>
  <c r="CY382" i="40"/>
  <c r="CZ382" i="40"/>
  <c r="DA382" i="40"/>
  <c r="DB382" i="40"/>
  <c r="DC382" i="40"/>
  <c r="DD382" i="40"/>
  <c r="DE382" i="40"/>
  <c r="DE324" i="40" s="1"/>
  <c r="DF382" i="40"/>
  <c r="DF324" i="40" s="1"/>
  <c r="DG382" i="40"/>
  <c r="DG324" i="40" s="1"/>
  <c r="DH382" i="40"/>
  <c r="DH324" i="40" s="1"/>
  <c r="DI382" i="40"/>
  <c r="DI324" i="40" s="1"/>
  <c r="DJ382" i="40"/>
  <c r="DJ324" i="40" s="1"/>
  <c r="DK382" i="40"/>
  <c r="DK324" i="40" s="1"/>
  <c r="DL382" i="40"/>
  <c r="DL324" i="40" s="1"/>
  <c r="DM382" i="40"/>
  <c r="DM324" i="40" s="1"/>
  <c r="DN382" i="40"/>
  <c r="DN324" i="40" s="1"/>
  <c r="DO382" i="40"/>
  <c r="DO324" i="40" s="1"/>
  <c r="J383" i="40"/>
  <c r="K383" i="40"/>
  <c r="L383" i="40"/>
  <c r="M383" i="40"/>
  <c r="N383" i="40"/>
  <c r="O383" i="40"/>
  <c r="P383" i="40"/>
  <c r="Q383" i="40"/>
  <c r="R383" i="40"/>
  <c r="S383" i="40"/>
  <c r="T383" i="40"/>
  <c r="U383" i="40"/>
  <c r="V383" i="40"/>
  <c r="W383" i="40"/>
  <c r="X383" i="40"/>
  <c r="Y383" i="40"/>
  <c r="Z383" i="40"/>
  <c r="AA383" i="40"/>
  <c r="AB383" i="40"/>
  <c r="AC383" i="40"/>
  <c r="AD383" i="40"/>
  <c r="AE383" i="40"/>
  <c r="AF383" i="40"/>
  <c r="AG383" i="40"/>
  <c r="AH383" i="40"/>
  <c r="AI383" i="40"/>
  <c r="AJ383" i="40"/>
  <c r="AK383" i="40"/>
  <c r="AL383" i="40"/>
  <c r="AM383" i="40"/>
  <c r="AN383" i="40"/>
  <c r="AO383" i="40"/>
  <c r="AP383" i="40"/>
  <c r="AQ383" i="40"/>
  <c r="AR383" i="40"/>
  <c r="AS383" i="40"/>
  <c r="AT383" i="40"/>
  <c r="AU383" i="40"/>
  <c r="AV383" i="40"/>
  <c r="AW383" i="40"/>
  <c r="AX383" i="40"/>
  <c r="AY383" i="40"/>
  <c r="AZ383" i="40"/>
  <c r="BA383" i="40"/>
  <c r="BB383" i="40"/>
  <c r="BC383" i="40"/>
  <c r="BD383" i="40"/>
  <c r="BE383" i="40"/>
  <c r="BF383" i="40"/>
  <c r="BG383" i="40"/>
  <c r="BH383" i="40"/>
  <c r="BI383" i="40"/>
  <c r="BJ383" i="40"/>
  <c r="BK383" i="40"/>
  <c r="BL383" i="40"/>
  <c r="BM383" i="40"/>
  <c r="BN383" i="40"/>
  <c r="BO383" i="40"/>
  <c r="BP383" i="40"/>
  <c r="BQ383" i="40"/>
  <c r="BR383" i="40"/>
  <c r="BS383" i="40"/>
  <c r="BT383" i="40"/>
  <c r="BU383" i="40"/>
  <c r="BV383" i="40"/>
  <c r="BW383" i="40"/>
  <c r="BX383" i="40"/>
  <c r="BY383" i="40"/>
  <c r="BZ383" i="40"/>
  <c r="CA383" i="40"/>
  <c r="CB383" i="40"/>
  <c r="CC383" i="40"/>
  <c r="CD383" i="40"/>
  <c r="CE383" i="40"/>
  <c r="CF383" i="40"/>
  <c r="CG383" i="40"/>
  <c r="CH383" i="40"/>
  <c r="CI383" i="40"/>
  <c r="CJ383" i="40"/>
  <c r="CK383" i="40"/>
  <c r="CL383" i="40"/>
  <c r="CM383" i="40"/>
  <c r="CN383" i="40"/>
  <c r="CO383" i="40"/>
  <c r="CP383" i="40"/>
  <c r="CQ383" i="40"/>
  <c r="CR383" i="40"/>
  <c r="CS383" i="40"/>
  <c r="CT383" i="40"/>
  <c r="CU383" i="40"/>
  <c r="CV383" i="40"/>
  <c r="CW383" i="40"/>
  <c r="CX383" i="40"/>
  <c r="CY383" i="40"/>
  <c r="CZ383" i="40"/>
  <c r="DA383" i="40"/>
  <c r="DB383" i="40"/>
  <c r="DC383" i="40"/>
  <c r="DD383" i="40"/>
  <c r="DE383" i="40"/>
  <c r="DF383" i="40"/>
  <c r="DG383" i="40"/>
  <c r="DH383" i="40"/>
  <c r="DI383" i="40"/>
  <c r="DJ383" i="40"/>
  <c r="DK383" i="40"/>
  <c r="DL383" i="40"/>
  <c r="DM383" i="40"/>
  <c r="DN383" i="40"/>
  <c r="DO383" i="40"/>
  <c r="J384" i="40"/>
  <c r="K384" i="40"/>
  <c r="L384" i="40"/>
  <c r="M384" i="40"/>
  <c r="N384" i="40"/>
  <c r="O384" i="40"/>
  <c r="P384" i="40"/>
  <c r="Q384" i="40"/>
  <c r="R384" i="40"/>
  <c r="S384" i="40"/>
  <c r="T384" i="40"/>
  <c r="U384" i="40"/>
  <c r="V384" i="40"/>
  <c r="W384" i="40"/>
  <c r="X384" i="40"/>
  <c r="Y384" i="40"/>
  <c r="Z384" i="40"/>
  <c r="AA384" i="40"/>
  <c r="AB384" i="40"/>
  <c r="AC384" i="40"/>
  <c r="AD384" i="40"/>
  <c r="AE384" i="40"/>
  <c r="AF384" i="40"/>
  <c r="AG384" i="40"/>
  <c r="AH384" i="40"/>
  <c r="AI384" i="40"/>
  <c r="AJ384" i="40"/>
  <c r="AK384" i="40"/>
  <c r="AL384" i="40"/>
  <c r="AM384" i="40"/>
  <c r="AN384" i="40"/>
  <c r="AO384" i="40"/>
  <c r="AP384" i="40"/>
  <c r="AQ384" i="40"/>
  <c r="AR384" i="40"/>
  <c r="AS384" i="40"/>
  <c r="AT384" i="40"/>
  <c r="AU384" i="40"/>
  <c r="AV384" i="40"/>
  <c r="AW384" i="40"/>
  <c r="AX384" i="40"/>
  <c r="AY384" i="40"/>
  <c r="AZ384" i="40"/>
  <c r="BI384" i="40"/>
  <c r="BJ384" i="40"/>
  <c r="BK384" i="40"/>
  <c r="BL384" i="40"/>
  <c r="BM384" i="40"/>
  <c r="BN384" i="40"/>
  <c r="BO384" i="40"/>
  <c r="BP384" i="40"/>
  <c r="BQ384" i="40"/>
  <c r="BR384" i="40"/>
  <c r="BS384" i="40"/>
  <c r="BT384" i="40"/>
  <c r="BU384" i="40"/>
  <c r="BV384" i="40"/>
  <c r="BW384" i="40"/>
  <c r="BX384" i="40"/>
  <c r="BY384" i="40"/>
  <c r="BZ384" i="40"/>
  <c r="CA384" i="40"/>
  <c r="CB384" i="40"/>
  <c r="CC384" i="40"/>
  <c r="CD384" i="40"/>
  <c r="CE384" i="40"/>
  <c r="CF384" i="40"/>
  <c r="CG384" i="40"/>
  <c r="CH384" i="40"/>
  <c r="CI384" i="40"/>
  <c r="CJ384" i="40"/>
  <c r="CK384" i="40"/>
  <c r="CL384" i="40"/>
  <c r="CM384" i="40"/>
  <c r="CN384" i="40"/>
  <c r="CO384" i="40"/>
  <c r="CP384" i="40"/>
  <c r="CQ384" i="40"/>
  <c r="CR384" i="40"/>
  <c r="CS384" i="40"/>
  <c r="CT384" i="40"/>
  <c r="CU384" i="40"/>
  <c r="CV384" i="40"/>
  <c r="CW384" i="40"/>
  <c r="CX384" i="40"/>
  <c r="CY384" i="40"/>
  <c r="CZ384" i="40"/>
  <c r="DA384" i="40"/>
  <c r="DB384" i="40"/>
  <c r="DC384" i="40"/>
  <c r="DD384" i="40"/>
  <c r="DE384" i="40"/>
  <c r="DF384" i="40"/>
  <c r="DG384" i="40"/>
  <c r="DH384" i="40"/>
  <c r="DI384" i="40"/>
  <c r="DJ384" i="40"/>
  <c r="DK384" i="40"/>
  <c r="DL384" i="40"/>
  <c r="DM384" i="40"/>
  <c r="DN384" i="40"/>
  <c r="DO384" i="40"/>
  <c r="J385" i="40"/>
  <c r="K385" i="40"/>
  <c r="L385" i="40"/>
  <c r="M385" i="40"/>
  <c r="N385" i="40"/>
  <c r="O385" i="40"/>
  <c r="P385" i="40"/>
  <c r="Q385" i="40"/>
  <c r="R385" i="40"/>
  <c r="S385" i="40"/>
  <c r="T385" i="40"/>
  <c r="U385" i="40"/>
  <c r="V385" i="40"/>
  <c r="W385" i="40"/>
  <c r="X385" i="40"/>
  <c r="Y385" i="40"/>
  <c r="Z385" i="40"/>
  <c r="AA385" i="40"/>
  <c r="AB385" i="40"/>
  <c r="AC385" i="40"/>
  <c r="AD385" i="40"/>
  <c r="AE385" i="40"/>
  <c r="AF385" i="40"/>
  <c r="AG385" i="40"/>
  <c r="AH385" i="40"/>
  <c r="AI385" i="40"/>
  <c r="AJ385" i="40"/>
  <c r="AK385" i="40"/>
  <c r="AL385" i="40"/>
  <c r="AM385" i="40"/>
  <c r="AN385" i="40"/>
  <c r="AO385" i="40"/>
  <c r="AP385" i="40"/>
  <c r="AQ385" i="40"/>
  <c r="AR385" i="40"/>
  <c r="AS385" i="40"/>
  <c r="AT385" i="40"/>
  <c r="AU385" i="40"/>
  <c r="AV385" i="40"/>
  <c r="AW385" i="40"/>
  <c r="AX385" i="40"/>
  <c r="AY385" i="40"/>
  <c r="AZ385" i="40"/>
  <c r="BA385" i="40"/>
  <c r="BB385" i="40"/>
  <c r="BC385" i="40"/>
  <c r="BD385" i="40"/>
  <c r="BE385" i="40"/>
  <c r="BF385" i="40"/>
  <c r="BG385" i="40"/>
  <c r="BH385" i="40"/>
  <c r="BI385" i="40"/>
  <c r="BJ385" i="40"/>
  <c r="BK385" i="40"/>
  <c r="BL385" i="40"/>
  <c r="BM385" i="40"/>
  <c r="BN385" i="40"/>
  <c r="BO385" i="40"/>
  <c r="BP385" i="40"/>
  <c r="BQ385" i="40"/>
  <c r="BR385" i="40"/>
  <c r="BS385" i="40"/>
  <c r="BT385" i="40"/>
  <c r="BU385" i="40"/>
  <c r="BV385" i="40"/>
  <c r="BW385" i="40"/>
  <c r="BX385" i="40"/>
  <c r="BY385" i="40"/>
  <c r="BZ385" i="40"/>
  <c r="CA385" i="40"/>
  <c r="CB385" i="40"/>
  <c r="CC385" i="40"/>
  <c r="CD385" i="40"/>
  <c r="CE385" i="40"/>
  <c r="CF385" i="40"/>
  <c r="CG385" i="40"/>
  <c r="CH385" i="40"/>
  <c r="CI385" i="40"/>
  <c r="CJ385" i="40"/>
  <c r="CK385" i="40"/>
  <c r="CL385" i="40"/>
  <c r="CM385" i="40"/>
  <c r="CN385" i="40"/>
  <c r="CO385" i="40"/>
  <c r="CP385" i="40"/>
  <c r="CQ385" i="40"/>
  <c r="CR385" i="40"/>
  <c r="CS385" i="40"/>
  <c r="CT385" i="40"/>
  <c r="CU385" i="40"/>
  <c r="CV385" i="40"/>
  <c r="CW385" i="40"/>
  <c r="CW327" i="40" s="1"/>
  <c r="CX385" i="40"/>
  <c r="CX327" i="40" s="1"/>
  <c r="CY385" i="40"/>
  <c r="CY327" i="40" s="1"/>
  <c r="CZ385" i="40"/>
  <c r="CZ327" i="40" s="1"/>
  <c r="DA385" i="40"/>
  <c r="DA327" i="40" s="1"/>
  <c r="DB385" i="40"/>
  <c r="DB327" i="40" s="1"/>
  <c r="DC385" i="40"/>
  <c r="DC327" i="40" s="1"/>
  <c r="DD385" i="40"/>
  <c r="DD327" i="40" s="1"/>
  <c r="DE385" i="40"/>
  <c r="DE327" i="40" s="1"/>
  <c r="DF385" i="40"/>
  <c r="DF327" i="40" s="1"/>
  <c r="DG385" i="40"/>
  <c r="DG327" i="40" s="1"/>
  <c r="DH385" i="40"/>
  <c r="DH327" i="40" s="1"/>
  <c r="DI385" i="40"/>
  <c r="DI327" i="40" s="1"/>
  <c r="DJ385" i="40"/>
  <c r="DJ327" i="40" s="1"/>
  <c r="DK385" i="40"/>
  <c r="DK327" i="40" s="1"/>
  <c r="DL385" i="40"/>
  <c r="DL327" i="40" s="1"/>
  <c r="DM385" i="40"/>
  <c r="DM327" i="40" s="1"/>
  <c r="DN385" i="40"/>
  <c r="DN327" i="40" s="1"/>
  <c r="DO385" i="40"/>
  <c r="DO327" i="40" s="1"/>
  <c r="J386" i="40"/>
  <c r="K386" i="40"/>
  <c r="L386" i="40"/>
  <c r="M386" i="40"/>
  <c r="N386" i="40"/>
  <c r="O386" i="40"/>
  <c r="P386" i="40"/>
  <c r="Q386" i="40"/>
  <c r="R386" i="40"/>
  <c r="S386" i="40"/>
  <c r="T386" i="40"/>
  <c r="U386" i="40"/>
  <c r="V386" i="40"/>
  <c r="W386" i="40"/>
  <c r="X386" i="40"/>
  <c r="Y386" i="40"/>
  <c r="Z386" i="40"/>
  <c r="AA386" i="40"/>
  <c r="AB386" i="40"/>
  <c r="AC386" i="40"/>
  <c r="AD386" i="40"/>
  <c r="AE386" i="40"/>
  <c r="AF386" i="40"/>
  <c r="AG386" i="40"/>
  <c r="AH386" i="40"/>
  <c r="AI386" i="40"/>
  <c r="AJ386" i="40"/>
  <c r="AK386" i="40"/>
  <c r="AL386" i="40"/>
  <c r="AM386" i="40"/>
  <c r="AN386" i="40"/>
  <c r="AO386" i="40"/>
  <c r="AP386" i="40"/>
  <c r="AQ386" i="40"/>
  <c r="AR386" i="40"/>
  <c r="AS386" i="40"/>
  <c r="AT386" i="40"/>
  <c r="AU386" i="40"/>
  <c r="AV386" i="40"/>
  <c r="AW386" i="40"/>
  <c r="AX386" i="40"/>
  <c r="AY386" i="40"/>
  <c r="AZ386" i="40"/>
  <c r="BA386" i="40"/>
  <c r="BB386" i="40"/>
  <c r="BC386" i="40"/>
  <c r="BD386" i="40"/>
  <c r="BE386" i="40"/>
  <c r="BF386" i="40"/>
  <c r="BG386" i="40"/>
  <c r="BH386" i="40"/>
  <c r="BI386" i="40"/>
  <c r="BJ386" i="40"/>
  <c r="BK386" i="40"/>
  <c r="BL386" i="40"/>
  <c r="BM386" i="40"/>
  <c r="BN386" i="40"/>
  <c r="BO386" i="40"/>
  <c r="BP386" i="40"/>
  <c r="BQ386" i="40"/>
  <c r="BR386" i="40"/>
  <c r="BS386" i="40"/>
  <c r="BT386" i="40"/>
  <c r="BU386" i="40"/>
  <c r="BV386" i="40"/>
  <c r="BW386" i="40"/>
  <c r="BX386" i="40"/>
  <c r="BY386" i="40"/>
  <c r="BZ386" i="40"/>
  <c r="CA386" i="40"/>
  <c r="CB386" i="40"/>
  <c r="CC386" i="40"/>
  <c r="CD386" i="40"/>
  <c r="CE386" i="40"/>
  <c r="CF386" i="40"/>
  <c r="CG386" i="40"/>
  <c r="CH386" i="40"/>
  <c r="CI386" i="40"/>
  <c r="CJ386" i="40"/>
  <c r="CK386" i="40"/>
  <c r="CL386" i="40"/>
  <c r="CM386" i="40"/>
  <c r="CN386" i="40"/>
  <c r="CO386" i="40"/>
  <c r="CP386" i="40"/>
  <c r="CQ386" i="40"/>
  <c r="CR386" i="40"/>
  <c r="CS386" i="40"/>
  <c r="CT386" i="40"/>
  <c r="CU386" i="40"/>
  <c r="CV386" i="40"/>
  <c r="CW386" i="40"/>
  <c r="CX386" i="40"/>
  <c r="CY386" i="40"/>
  <c r="CZ386" i="40"/>
  <c r="DA386" i="40"/>
  <c r="DB386" i="40"/>
  <c r="DC386" i="40"/>
  <c r="DD386" i="40"/>
  <c r="DE386" i="40"/>
  <c r="DF386" i="40"/>
  <c r="DG386" i="40"/>
  <c r="DH386" i="40"/>
  <c r="DI386" i="40"/>
  <c r="DJ386" i="40"/>
  <c r="DK386" i="40"/>
  <c r="DL386" i="40"/>
  <c r="DM386" i="40"/>
  <c r="DN386" i="40"/>
  <c r="DO386" i="40"/>
  <c r="J387" i="40"/>
  <c r="K387" i="40"/>
  <c r="L387" i="40"/>
  <c r="M387" i="40"/>
  <c r="N387" i="40"/>
  <c r="O387" i="40"/>
  <c r="P387" i="40"/>
  <c r="Q387" i="40"/>
  <c r="R387" i="40"/>
  <c r="S387" i="40"/>
  <c r="T387" i="40"/>
  <c r="U387" i="40"/>
  <c r="V387" i="40"/>
  <c r="W387" i="40"/>
  <c r="X387" i="40"/>
  <c r="Y387" i="40"/>
  <c r="Z387" i="40"/>
  <c r="AA387" i="40"/>
  <c r="AB387" i="40"/>
  <c r="AC387" i="40"/>
  <c r="AD387" i="40"/>
  <c r="AE387" i="40"/>
  <c r="AF387" i="40"/>
  <c r="AG387" i="40"/>
  <c r="AH387" i="40"/>
  <c r="AI387" i="40"/>
  <c r="AJ387" i="40"/>
  <c r="AK387" i="40"/>
  <c r="AL387" i="40"/>
  <c r="AM387" i="40"/>
  <c r="AN387" i="40"/>
  <c r="AO387" i="40"/>
  <c r="AP387" i="40"/>
  <c r="AQ387" i="40"/>
  <c r="AR387" i="40"/>
  <c r="AS387" i="40"/>
  <c r="AT387" i="40"/>
  <c r="AU387" i="40"/>
  <c r="AV387" i="40"/>
  <c r="AW387" i="40"/>
  <c r="AX387" i="40"/>
  <c r="AY387" i="40"/>
  <c r="AZ387" i="40"/>
  <c r="BA387" i="40"/>
  <c r="BB387" i="40"/>
  <c r="BC387" i="40"/>
  <c r="BD387" i="40"/>
  <c r="BE387" i="40"/>
  <c r="BF387" i="40"/>
  <c r="BG387" i="40"/>
  <c r="BH387" i="40"/>
  <c r="BI387" i="40"/>
  <c r="BJ387" i="40"/>
  <c r="BK387" i="40"/>
  <c r="BL387" i="40"/>
  <c r="BM387" i="40"/>
  <c r="BN387" i="40"/>
  <c r="BO387" i="40"/>
  <c r="BP387" i="40"/>
  <c r="BQ387" i="40"/>
  <c r="BR387" i="40"/>
  <c r="BS387" i="40"/>
  <c r="BT387" i="40"/>
  <c r="BU387" i="40"/>
  <c r="BV387" i="40"/>
  <c r="BW387" i="40"/>
  <c r="BX387" i="40"/>
  <c r="BY387" i="40"/>
  <c r="CN387" i="40"/>
  <c r="CO387" i="40"/>
  <c r="CP387" i="40"/>
  <c r="CQ387" i="40"/>
  <c r="CR387" i="40"/>
  <c r="CS387" i="40"/>
  <c r="CT387" i="40"/>
  <c r="CU387" i="40"/>
  <c r="CV387" i="40"/>
  <c r="CW387" i="40"/>
  <c r="CX387" i="40"/>
  <c r="CY387" i="40"/>
  <c r="CZ387" i="40"/>
  <c r="DA387" i="40"/>
  <c r="DB387" i="40"/>
  <c r="DC387" i="40"/>
  <c r="DD387" i="40"/>
  <c r="DE387" i="40"/>
  <c r="DF387" i="40"/>
  <c r="DG387" i="40"/>
  <c r="DH387" i="40"/>
  <c r="DI387" i="40"/>
  <c r="DJ387" i="40"/>
  <c r="DK387" i="40"/>
  <c r="DL387" i="40"/>
  <c r="DM387" i="40"/>
  <c r="DN387" i="40"/>
  <c r="DO387" i="40"/>
  <c r="J388" i="40"/>
  <c r="K388" i="40"/>
  <c r="L388" i="40"/>
  <c r="M388" i="40"/>
  <c r="N388" i="40"/>
  <c r="O388" i="40"/>
  <c r="P388" i="40"/>
  <c r="Q388" i="40"/>
  <c r="R388" i="40"/>
  <c r="S388" i="40"/>
  <c r="T388" i="40"/>
  <c r="U388" i="40"/>
  <c r="V388" i="40"/>
  <c r="W388" i="40"/>
  <c r="X388" i="40"/>
  <c r="Y388" i="40"/>
  <c r="Z388" i="40"/>
  <c r="AA388" i="40"/>
  <c r="AB388" i="40"/>
  <c r="AC388" i="40"/>
  <c r="AD388" i="40"/>
  <c r="AE388" i="40"/>
  <c r="AF388" i="40"/>
  <c r="AG388" i="40"/>
  <c r="AH388" i="40"/>
  <c r="AI388" i="40"/>
  <c r="AJ388" i="40"/>
  <c r="AK388" i="40"/>
  <c r="AL388" i="40"/>
  <c r="AM388" i="40"/>
  <c r="AN388" i="40"/>
  <c r="AN330" i="40" s="1"/>
  <c r="AO388" i="40"/>
  <c r="AO330" i="40" s="1"/>
  <c r="AP388" i="40"/>
  <c r="AQ388" i="40"/>
  <c r="AR388" i="40"/>
  <c r="AS388" i="40"/>
  <c r="AT388" i="40"/>
  <c r="AU388" i="40"/>
  <c r="AV388" i="40"/>
  <c r="AW388" i="40"/>
  <c r="AX388" i="40"/>
  <c r="AY388" i="40"/>
  <c r="AZ388" i="40"/>
  <c r="BA388" i="40"/>
  <c r="BB388" i="40"/>
  <c r="BC388" i="40"/>
  <c r="BD388" i="40"/>
  <c r="BE388" i="40"/>
  <c r="BF388" i="40"/>
  <c r="BG388" i="40"/>
  <c r="BH388" i="40"/>
  <c r="BI388" i="40"/>
  <c r="BJ388" i="40"/>
  <c r="BK388" i="40"/>
  <c r="BL388" i="40"/>
  <c r="BM388" i="40"/>
  <c r="BN388" i="40"/>
  <c r="BO388" i="40"/>
  <c r="BP388" i="40"/>
  <c r="BQ388" i="40"/>
  <c r="BR388" i="40"/>
  <c r="BS388" i="40"/>
  <c r="BT388" i="40"/>
  <c r="BU388" i="40"/>
  <c r="BV388" i="40"/>
  <c r="BW388" i="40"/>
  <c r="BX388" i="40"/>
  <c r="BY388" i="40"/>
  <c r="BZ388" i="40"/>
  <c r="CA388" i="40"/>
  <c r="CB388" i="40"/>
  <c r="CC388" i="40"/>
  <c r="CD388" i="40"/>
  <c r="CE388" i="40"/>
  <c r="CF388" i="40"/>
  <c r="CG388" i="40"/>
  <c r="CH388" i="40"/>
  <c r="CI388" i="40"/>
  <c r="CJ388" i="40"/>
  <c r="CK388" i="40"/>
  <c r="CL388" i="40"/>
  <c r="CM388" i="40"/>
  <c r="CN388" i="40"/>
  <c r="CO388" i="40"/>
  <c r="CP388" i="40"/>
  <c r="CQ388" i="40"/>
  <c r="CR388" i="40"/>
  <c r="CS388" i="40"/>
  <c r="CT388" i="40"/>
  <c r="CU388" i="40"/>
  <c r="CV388" i="40"/>
  <c r="CW388" i="40"/>
  <c r="CX388" i="40"/>
  <c r="CY388" i="40"/>
  <c r="CZ388" i="40"/>
  <c r="DA388" i="40"/>
  <c r="DB388" i="40"/>
  <c r="DC388" i="40"/>
  <c r="DD388" i="40"/>
  <c r="DE388" i="40"/>
  <c r="DF388" i="40"/>
  <c r="DG388" i="40"/>
  <c r="DH388" i="40"/>
  <c r="DI388" i="40"/>
  <c r="DJ388" i="40"/>
  <c r="DK388" i="40"/>
  <c r="DL388" i="40"/>
  <c r="DL330" i="40" s="1"/>
  <c r="DM388" i="40"/>
  <c r="DM330" i="40" s="1"/>
  <c r="DN388" i="40"/>
  <c r="DN330" i="40" s="1"/>
  <c r="DO388" i="40"/>
  <c r="DO330" i="40" s="1"/>
  <c r="J389" i="40"/>
  <c r="K389" i="40"/>
  <c r="L389" i="40"/>
  <c r="M389" i="40"/>
  <c r="N389" i="40"/>
  <c r="O389" i="40"/>
  <c r="P389" i="40"/>
  <c r="Q389" i="40"/>
  <c r="R389" i="40"/>
  <c r="S389" i="40"/>
  <c r="T389" i="40"/>
  <c r="U389" i="40"/>
  <c r="V389" i="40"/>
  <c r="W389" i="40"/>
  <c r="X389" i="40"/>
  <c r="Y389" i="40"/>
  <c r="Z389" i="40"/>
  <c r="AA389" i="40"/>
  <c r="AB389" i="40"/>
  <c r="AC389" i="40"/>
  <c r="AD389" i="40"/>
  <c r="AE389" i="40"/>
  <c r="AF389" i="40"/>
  <c r="AG389" i="40"/>
  <c r="AH389" i="40"/>
  <c r="AI389" i="40"/>
  <c r="AJ389" i="40"/>
  <c r="AK389" i="40"/>
  <c r="AL389" i="40"/>
  <c r="AM389" i="40"/>
  <c r="AN389" i="40"/>
  <c r="AO389" i="40"/>
  <c r="AP389" i="40"/>
  <c r="AQ389" i="40"/>
  <c r="AR389" i="40"/>
  <c r="AS389" i="40"/>
  <c r="AT389" i="40"/>
  <c r="AU389" i="40"/>
  <c r="AV389" i="40"/>
  <c r="AW389" i="40"/>
  <c r="AX389" i="40"/>
  <c r="AY389" i="40"/>
  <c r="AZ389" i="40"/>
  <c r="BA389" i="40"/>
  <c r="BB389" i="40"/>
  <c r="BC389" i="40"/>
  <c r="BD389" i="40"/>
  <c r="BE389" i="40"/>
  <c r="BF389" i="40"/>
  <c r="BG389" i="40"/>
  <c r="BH389" i="40"/>
  <c r="BI389" i="40"/>
  <c r="BJ389" i="40"/>
  <c r="BK389" i="40"/>
  <c r="BL389" i="40"/>
  <c r="BM389" i="40"/>
  <c r="BN389" i="40"/>
  <c r="BO389" i="40"/>
  <c r="BP389" i="40"/>
  <c r="BQ389" i="40"/>
  <c r="BR389" i="40"/>
  <c r="BS389" i="40"/>
  <c r="BT389" i="40"/>
  <c r="BU389" i="40"/>
  <c r="BV389" i="40"/>
  <c r="BW389" i="40"/>
  <c r="BX389" i="40"/>
  <c r="BY389" i="40"/>
  <c r="BZ389" i="40"/>
  <c r="CA389" i="40"/>
  <c r="CB389" i="40"/>
  <c r="CC389" i="40"/>
  <c r="CD389" i="40"/>
  <c r="CE389" i="40"/>
  <c r="CF389" i="40"/>
  <c r="CG389" i="40"/>
  <c r="CH389" i="40"/>
  <c r="CI389" i="40"/>
  <c r="CJ389" i="40"/>
  <c r="CK389" i="40"/>
  <c r="CL389" i="40"/>
  <c r="CM389" i="40"/>
  <c r="CN389" i="40"/>
  <c r="CO389" i="40"/>
  <c r="CP389" i="40"/>
  <c r="CQ389" i="40"/>
  <c r="CR389" i="40"/>
  <c r="CS389" i="40"/>
  <c r="CT389" i="40"/>
  <c r="CU389" i="40"/>
  <c r="CV389" i="40"/>
  <c r="CW389" i="40"/>
  <c r="CX389" i="40"/>
  <c r="CY389" i="40"/>
  <c r="CZ389" i="40"/>
  <c r="DA389" i="40"/>
  <c r="DB389" i="40"/>
  <c r="DC389" i="40"/>
  <c r="DD389" i="40"/>
  <c r="DE389" i="40"/>
  <c r="DF389" i="40"/>
  <c r="DG389" i="40"/>
  <c r="DH389" i="40"/>
  <c r="DI389" i="40"/>
  <c r="DJ389" i="40"/>
  <c r="DK389" i="40"/>
  <c r="DL389" i="40"/>
  <c r="DM389" i="40"/>
  <c r="DN389" i="40"/>
  <c r="DO389" i="40"/>
  <c r="J390" i="40"/>
  <c r="K390" i="40"/>
  <c r="K332" i="40" s="1"/>
  <c r="L390" i="40"/>
  <c r="M390" i="40"/>
  <c r="N390" i="40"/>
  <c r="O390" i="40"/>
  <c r="P390" i="40"/>
  <c r="Q390" i="40"/>
  <c r="R390" i="40"/>
  <c r="S390" i="40"/>
  <c r="T390" i="40"/>
  <c r="U390" i="40"/>
  <c r="V390" i="40"/>
  <c r="W390" i="40"/>
  <c r="X390" i="40"/>
  <c r="Y390" i="40"/>
  <c r="Z390" i="40"/>
  <c r="AA390" i="40"/>
  <c r="AB390" i="40"/>
  <c r="AC390" i="40"/>
  <c r="AD390" i="40"/>
  <c r="AE390" i="40"/>
  <c r="AF390" i="40"/>
  <c r="AG390" i="40"/>
  <c r="AH390" i="40"/>
  <c r="AI390" i="40"/>
  <c r="AJ390" i="40"/>
  <c r="AK390" i="40"/>
  <c r="AL390" i="40"/>
  <c r="AM390" i="40"/>
  <c r="AN390" i="40"/>
  <c r="AO390" i="40"/>
  <c r="AP390" i="40"/>
  <c r="AQ390" i="40"/>
  <c r="AR390" i="40"/>
  <c r="AS390" i="40"/>
  <c r="AT390" i="40"/>
  <c r="AU390" i="40"/>
  <c r="AV390" i="40"/>
  <c r="AW390" i="40"/>
  <c r="AX390" i="40"/>
  <c r="AY390" i="40"/>
  <c r="AZ390" i="40"/>
  <c r="BA390" i="40"/>
  <c r="BB390" i="40"/>
  <c r="BC390" i="40"/>
  <c r="BD390" i="40"/>
  <c r="BE390" i="40"/>
  <c r="BF390" i="40"/>
  <c r="BG390" i="40"/>
  <c r="BH390" i="40"/>
  <c r="BI390" i="40"/>
  <c r="BJ390" i="40"/>
  <c r="BK390" i="40"/>
  <c r="BL390" i="40"/>
  <c r="BM390" i="40"/>
  <c r="BN390" i="40"/>
  <c r="BO390" i="40"/>
  <c r="BP390" i="40"/>
  <c r="BQ390" i="40"/>
  <c r="BR390" i="40"/>
  <c r="BS390" i="40"/>
  <c r="BT390" i="40"/>
  <c r="DF390" i="40"/>
  <c r="DG390" i="40"/>
  <c r="DH390" i="40"/>
  <c r="DI390" i="40"/>
  <c r="DJ390" i="40"/>
  <c r="DK390" i="40"/>
  <c r="DL390" i="40"/>
  <c r="DM390" i="40"/>
  <c r="DN390" i="40"/>
  <c r="J391" i="40"/>
  <c r="K391" i="40"/>
  <c r="L391" i="40"/>
  <c r="M391" i="40"/>
  <c r="N391" i="40"/>
  <c r="N333" i="40" s="1"/>
  <c r="O391" i="40"/>
  <c r="P391" i="40"/>
  <c r="Q391" i="40"/>
  <c r="R391" i="40"/>
  <c r="S391" i="40"/>
  <c r="T391" i="40"/>
  <c r="U391" i="40"/>
  <c r="V391" i="40"/>
  <c r="V333" i="40" s="1"/>
  <c r="W391" i="40"/>
  <c r="X391" i="40"/>
  <c r="Y391" i="40"/>
  <c r="Z391" i="40"/>
  <c r="AA391" i="40"/>
  <c r="AB391" i="40"/>
  <c r="AC391" i="40"/>
  <c r="AD391" i="40"/>
  <c r="AD333" i="40" s="1"/>
  <c r="AE391" i="40"/>
  <c r="AF391" i="40"/>
  <c r="AG391" i="40"/>
  <c r="AH391" i="40"/>
  <c r="AI391" i="40"/>
  <c r="AJ391" i="40"/>
  <c r="AK391" i="40"/>
  <c r="AL391" i="40"/>
  <c r="AL333" i="40" s="1"/>
  <c r="AM391" i="40"/>
  <c r="AN391" i="40"/>
  <c r="AO391" i="40"/>
  <c r="AP391" i="40"/>
  <c r="AQ391" i="40"/>
  <c r="AR391" i="40"/>
  <c r="AS391" i="40"/>
  <c r="AT391" i="40"/>
  <c r="AU391" i="40"/>
  <c r="AV391" i="40"/>
  <c r="AW391" i="40"/>
  <c r="AX391" i="40"/>
  <c r="AY391" i="40"/>
  <c r="AZ391" i="40"/>
  <c r="BA391" i="40"/>
  <c r="BB391" i="40"/>
  <c r="BC391" i="40"/>
  <c r="BD391" i="40"/>
  <c r="BE391" i="40"/>
  <c r="BF391" i="40"/>
  <c r="BG391" i="40"/>
  <c r="BH391" i="40"/>
  <c r="BI391" i="40"/>
  <c r="BJ391" i="40"/>
  <c r="BJ333" i="40" s="1"/>
  <c r="BK391" i="40"/>
  <c r="BL391" i="40"/>
  <c r="BM391" i="40"/>
  <c r="BN391" i="40"/>
  <c r="BO391" i="40"/>
  <c r="BP391" i="40"/>
  <c r="BQ391" i="40"/>
  <c r="BR391" i="40"/>
  <c r="BR333" i="40" s="1"/>
  <c r="BS391" i="40"/>
  <c r="BT391" i="40"/>
  <c r="BU391" i="40"/>
  <c r="BV391" i="40"/>
  <c r="BW391" i="40"/>
  <c r="BX391" i="40"/>
  <c r="BY391" i="40"/>
  <c r="BZ391" i="40"/>
  <c r="BZ333" i="40" s="1"/>
  <c r="CA391" i="40"/>
  <c r="CB391" i="40"/>
  <c r="CC391" i="40"/>
  <c r="CD391" i="40"/>
  <c r="CE391" i="40"/>
  <c r="CF391" i="40"/>
  <c r="CG391" i="40"/>
  <c r="CH391" i="40"/>
  <c r="CH333" i="40" s="1"/>
  <c r="CI391" i="40"/>
  <c r="CJ391" i="40"/>
  <c r="CK391" i="40"/>
  <c r="CL391" i="40"/>
  <c r="CM391" i="40"/>
  <c r="CN391" i="40"/>
  <c r="CO391" i="40"/>
  <c r="CP391" i="40"/>
  <c r="CP333" i="40" s="1"/>
  <c r="CQ391" i="40"/>
  <c r="CR391" i="40"/>
  <c r="CS391" i="40"/>
  <c r="CT391" i="40"/>
  <c r="CU391" i="40"/>
  <c r="CV391" i="40"/>
  <c r="CW391" i="40"/>
  <c r="CX391" i="40"/>
  <c r="CX333" i="40" s="1"/>
  <c r="CY391" i="40"/>
  <c r="CZ391" i="40"/>
  <c r="DA391" i="40"/>
  <c r="DB391" i="40"/>
  <c r="DC391" i="40"/>
  <c r="DD391" i="40"/>
  <c r="DE391" i="40"/>
  <c r="DF391" i="40"/>
  <c r="DG391" i="40"/>
  <c r="DH391" i="40"/>
  <c r="DI391" i="40"/>
  <c r="DJ391" i="40"/>
  <c r="DK391" i="40"/>
  <c r="DL391" i="40"/>
  <c r="DM391" i="40"/>
  <c r="DM333" i="40" s="1"/>
  <c r="DN391" i="40"/>
  <c r="DN333" i="40" s="1"/>
  <c r="DO391" i="40"/>
  <c r="DO333" i="40" s="1"/>
  <c r="J392" i="40"/>
  <c r="K392" i="40"/>
  <c r="L392" i="40"/>
  <c r="M392" i="40"/>
  <c r="N392" i="40"/>
  <c r="O392" i="40"/>
  <c r="P392" i="40"/>
  <c r="P334" i="40" s="1"/>
  <c r="Q392" i="40"/>
  <c r="R392" i="40"/>
  <c r="S392" i="40"/>
  <c r="T392" i="40"/>
  <c r="U392" i="40"/>
  <c r="V392" i="40"/>
  <c r="W392" i="40"/>
  <c r="X392" i="40"/>
  <c r="X334" i="40" s="1"/>
  <c r="Y392" i="40"/>
  <c r="Z392" i="40"/>
  <c r="AA392" i="40"/>
  <c r="AB392" i="40"/>
  <c r="AC392" i="40"/>
  <c r="AD392" i="40"/>
  <c r="AE392" i="40"/>
  <c r="AF392" i="40"/>
  <c r="AF334" i="40" s="1"/>
  <c r="AG392" i="40"/>
  <c r="AH392" i="40"/>
  <c r="AI392" i="40"/>
  <c r="AJ392" i="40"/>
  <c r="AK392" i="40"/>
  <c r="AL392" i="40"/>
  <c r="AM392" i="40"/>
  <c r="AN392" i="40"/>
  <c r="AN334" i="40" s="1"/>
  <c r="AO392" i="40"/>
  <c r="AP392" i="40"/>
  <c r="AQ392" i="40"/>
  <c r="AR392" i="40"/>
  <c r="AS392" i="40"/>
  <c r="AT392" i="40"/>
  <c r="AU392" i="40"/>
  <c r="AV392" i="40"/>
  <c r="AV334" i="40" s="1"/>
  <c r="AW392" i="40"/>
  <c r="AX392" i="40"/>
  <c r="AY392" i="40"/>
  <c r="AZ392" i="40"/>
  <c r="BA392" i="40"/>
  <c r="BB392" i="40"/>
  <c r="BC392" i="40"/>
  <c r="BD392" i="40"/>
  <c r="BD334" i="40" s="1"/>
  <c r="BE392" i="40"/>
  <c r="BF392" i="40"/>
  <c r="BG392" i="40"/>
  <c r="BH392" i="40"/>
  <c r="BI392" i="40"/>
  <c r="BJ392" i="40"/>
  <c r="BK392" i="40"/>
  <c r="BL392" i="40"/>
  <c r="BM392" i="40"/>
  <c r="BN392" i="40"/>
  <c r="BO392" i="40"/>
  <c r="BP392" i="40"/>
  <c r="BQ392" i="40"/>
  <c r="BR392" i="40"/>
  <c r="BS392" i="40"/>
  <c r="BT392" i="40"/>
  <c r="BU392" i="40"/>
  <c r="BV392" i="40"/>
  <c r="BW392" i="40"/>
  <c r="BX392" i="40"/>
  <c r="BY392" i="40"/>
  <c r="BZ392" i="40"/>
  <c r="CA392" i="40"/>
  <c r="CB392" i="40"/>
  <c r="CB334" i="40" s="1"/>
  <c r="CC392" i="40"/>
  <c r="CD392" i="40"/>
  <c r="CE392" i="40"/>
  <c r="CF392" i="40"/>
  <c r="CG392" i="40"/>
  <c r="CH392" i="40"/>
  <c r="CI392" i="40"/>
  <c r="CJ392" i="40"/>
  <c r="CJ334" i="40" s="1"/>
  <c r="CK392" i="40"/>
  <c r="CL392" i="40"/>
  <c r="CM392" i="40"/>
  <c r="CN392" i="40"/>
  <c r="CO392" i="40"/>
  <c r="CP392" i="40"/>
  <c r="CQ392" i="40"/>
  <c r="CR392" i="40"/>
  <c r="CR334" i="40" s="1"/>
  <c r="CS392" i="40"/>
  <c r="CT392" i="40"/>
  <c r="CU392" i="40"/>
  <c r="CV392" i="40"/>
  <c r="CV334" i="40" s="1"/>
  <c r="CW392" i="40"/>
  <c r="CW334" i="40" s="1"/>
  <c r="CX392" i="40"/>
  <c r="CX334" i="40" s="1"/>
  <c r="CY392" i="40"/>
  <c r="CY334" i="40" s="1"/>
  <c r="CZ392" i="40"/>
  <c r="CZ334" i="40" s="1"/>
  <c r="DA392" i="40"/>
  <c r="DA334" i="40" s="1"/>
  <c r="DB392" i="40"/>
  <c r="DB334" i="40" s="1"/>
  <c r="DC392" i="40"/>
  <c r="DC334" i="40" s="1"/>
  <c r="DD392" i="40"/>
  <c r="DD334" i="40" s="1"/>
  <c r="DE392" i="40"/>
  <c r="DE334" i="40" s="1"/>
  <c r="DF392" i="40"/>
  <c r="DF334" i="40" s="1"/>
  <c r="DG392" i="40"/>
  <c r="DG334" i="40" s="1"/>
  <c r="DH392" i="40"/>
  <c r="DH334" i="40" s="1"/>
  <c r="DI392" i="40"/>
  <c r="DI334" i="40" s="1"/>
  <c r="DJ392" i="40"/>
  <c r="DJ334" i="40" s="1"/>
  <c r="DK392" i="40"/>
  <c r="DK334" i="40" s="1"/>
  <c r="DL392" i="40"/>
  <c r="DL334" i="40" s="1"/>
  <c r="DM392" i="40"/>
  <c r="DM334" i="40" s="1"/>
  <c r="DN392" i="40"/>
  <c r="DN334" i="40" s="1"/>
  <c r="DO392" i="40"/>
  <c r="DO334" i="40" s="1"/>
  <c r="J393" i="40"/>
  <c r="J335" i="40" s="1"/>
  <c r="K393" i="40"/>
  <c r="L393" i="40"/>
  <c r="M393" i="40"/>
  <c r="N393" i="40"/>
  <c r="O393" i="40"/>
  <c r="P393" i="40"/>
  <c r="Q393" i="40"/>
  <c r="R393" i="40"/>
  <c r="S393" i="40"/>
  <c r="T393" i="40"/>
  <c r="U393" i="40"/>
  <c r="V393" i="40"/>
  <c r="W393" i="40"/>
  <c r="X393" i="40"/>
  <c r="Y393" i="40"/>
  <c r="Z393" i="40"/>
  <c r="AA393" i="40"/>
  <c r="AB393" i="40"/>
  <c r="AC393" i="40"/>
  <c r="AD393" i="40"/>
  <c r="AE393" i="40"/>
  <c r="AF393" i="40"/>
  <c r="AG393" i="40"/>
  <c r="AH393" i="40"/>
  <c r="AH335" i="40" s="1"/>
  <c r="AI393" i="40"/>
  <c r="AJ393" i="40"/>
  <c r="AK393" i="40"/>
  <c r="AL393" i="40"/>
  <c r="AM393" i="40"/>
  <c r="AN393" i="40"/>
  <c r="AO393" i="40"/>
  <c r="AP393" i="40"/>
  <c r="AP335" i="40" s="1"/>
  <c r="AQ393" i="40"/>
  <c r="AR393" i="40"/>
  <c r="AS393" i="40"/>
  <c r="AT393" i="40"/>
  <c r="AU393" i="40"/>
  <c r="AV393" i="40"/>
  <c r="AW393" i="40"/>
  <c r="AX393" i="40"/>
  <c r="AX335" i="40" s="1"/>
  <c r="AY393" i="40"/>
  <c r="AZ393" i="40"/>
  <c r="BA393" i="40"/>
  <c r="BB393" i="40"/>
  <c r="BC393" i="40"/>
  <c r="BD393" i="40"/>
  <c r="BE393" i="40"/>
  <c r="BF393" i="40"/>
  <c r="BF335" i="40" s="1"/>
  <c r="BG393" i="40"/>
  <c r="BH393" i="40"/>
  <c r="BI393" i="40"/>
  <c r="BJ393" i="40"/>
  <c r="BK393" i="40"/>
  <c r="BL393" i="40"/>
  <c r="BM393" i="40"/>
  <c r="BN393" i="40"/>
  <c r="BN335" i="40" s="1"/>
  <c r="BO393" i="40"/>
  <c r="BP393" i="40"/>
  <c r="BQ393" i="40"/>
  <c r="BR393" i="40"/>
  <c r="BS393" i="40"/>
  <c r="BT393" i="40"/>
  <c r="BU393" i="40"/>
  <c r="BV393" i="40"/>
  <c r="BV335" i="40" s="1"/>
  <c r="BW393" i="40"/>
  <c r="BX393" i="40"/>
  <c r="BY393" i="40"/>
  <c r="BZ393" i="40"/>
  <c r="CA393" i="40"/>
  <c r="CB393" i="40"/>
  <c r="CC393" i="40"/>
  <c r="CD393" i="40"/>
  <c r="CE393" i="40"/>
  <c r="CF393" i="40"/>
  <c r="CG393" i="40"/>
  <c r="CH393" i="40"/>
  <c r="CI393" i="40"/>
  <c r="CJ393" i="40"/>
  <c r="CK393" i="40"/>
  <c r="CL393" i="40"/>
  <c r="CM393" i="40"/>
  <c r="CN393" i="40"/>
  <c r="CO393" i="40"/>
  <c r="CP393" i="40"/>
  <c r="CQ393" i="40"/>
  <c r="CR393" i="40"/>
  <c r="CS393" i="40"/>
  <c r="CT393" i="40"/>
  <c r="CT335" i="40" s="1"/>
  <c r="CU393" i="40"/>
  <c r="CV393" i="40"/>
  <c r="CW393" i="40"/>
  <c r="CX393" i="40"/>
  <c r="CY393" i="40"/>
  <c r="CZ393" i="40"/>
  <c r="DA393" i="40"/>
  <c r="DB393" i="40"/>
  <c r="DB335" i="40" s="1"/>
  <c r="DC393" i="40"/>
  <c r="DD393" i="40"/>
  <c r="DE393" i="40"/>
  <c r="DF393" i="40"/>
  <c r="DG393" i="40"/>
  <c r="DH393" i="40"/>
  <c r="DI393" i="40"/>
  <c r="DJ393" i="40"/>
  <c r="DJ335" i="40" s="1"/>
  <c r="DK393" i="40"/>
  <c r="DL393" i="40"/>
  <c r="DM393" i="40"/>
  <c r="DN393" i="40"/>
  <c r="DO393" i="40"/>
  <c r="J394" i="40"/>
  <c r="K394" i="40"/>
  <c r="L394" i="40"/>
  <c r="L336" i="40" s="1"/>
  <c r="M394" i="40"/>
  <c r="N394" i="40"/>
  <c r="O394" i="40"/>
  <c r="P394" i="40"/>
  <c r="Q394" i="40"/>
  <c r="R394" i="40"/>
  <c r="S394" i="40"/>
  <c r="T394" i="40"/>
  <c r="T336" i="40" s="1"/>
  <c r="U394" i="40"/>
  <c r="V394" i="40"/>
  <c r="W394" i="40"/>
  <c r="X394" i="40"/>
  <c r="Y394" i="40"/>
  <c r="Z394" i="40"/>
  <c r="AA394" i="40"/>
  <c r="AB394" i="40"/>
  <c r="AB336" i="40" s="1"/>
  <c r="AC394" i="40"/>
  <c r="AD394" i="40"/>
  <c r="AE394" i="40"/>
  <c r="AF394" i="40"/>
  <c r="AG394" i="40"/>
  <c r="AH394" i="40"/>
  <c r="AI394" i="40"/>
  <c r="AJ394" i="40"/>
  <c r="AK394" i="40"/>
  <c r="AL394" i="40"/>
  <c r="AM394" i="40"/>
  <c r="AN394" i="40"/>
  <c r="AO394" i="40"/>
  <c r="AP394" i="40"/>
  <c r="AQ394" i="40"/>
  <c r="AQ336" i="40" s="1"/>
  <c r="AR394" i="40"/>
  <c r="AR336" i="40" s="1"/>
  <c r="AS394" i="40"/>
  <c r="AT394" i="40"/>
  <c r="AU394" i="40"/>
  <c r="AV394" i="40"/>
  <c r="AW394" i="40"/>
  <c r="AX394" i="40"/>
  <c r="AY394" i="40"/>
  <c r="AZ394" i="40"/>
  <c r="AZ336" i="40" s="1"/>
  <c r="BA394" i="40"/>
  <c r="BB394" i="40"/>
  <c r="BC394" i="40"/>
  <c r="BD394" i="40"/>
  <c r="BE394" i="40"/>
  <c r="BF394" i="40"/>
  <c r="BG394" i="40"/>
  <c r="BH394" i="40"/>
  <c r="BH336" i="40" s="1"/>
  <c r="BI394" i="40"/>
  <c r="BJ394" i="40"/>
  <c r="BK394" i="40"/>
  <c r="BL394" i="40"/>
  <c r="BM394" i="40"/>
  <c r="BN394" i="40"/>
  <c r="BO394" i="40"/>
  <c r="BP394" i="40"/>
  <c r="BP336" i="40" s="1"/>
  <c r="BQ394" i="40"/>
  <c r="BR394" i="40"/>
  <c r="BS394" i="40"/>
  <c r="BT394" i="40"/>
  <c r="BU394" i="40"/>
  <c r="BV394" i="40"/>
  <c r="BW394" i="40"/>
  <c r="BX394" i="40"/>
  <c r="BX336" i="40" s="1"/>
  <c r="BY394" i="40"/>
  <c r="BZ394" i="40"/>
  <c r="CA394" i="40"/>
  <c r="CB394" i="40"/>
  <c r="CC394" i="40"/>
  <c r="CD394" i="40"/>
  <c r="CE394" i="40"/>
  <c r="CF394" i="40"/>
  <c r="CF336" i="40" s="1"/>
  <c r="CG394" i="40"/>
  <c r="CH394" i="40"/>
  <c r="CI394" i="40"/>
  <c r="CJ394" i="40"/>
  <c r="CK394" i="40"/>
  <c r="CL394" i="40"/>
  <c r="CM394" i="40"/>
  <c r="CN394" i="40"/>
  <c r="CN336" i="40" s="1"/>
  <c r="J395" i="40"/>
  <c r="K395" i="40"/>
  <c r="L395" i="40"/>
  <c r="M395" i="40"/>
  <c r="N395" i="40"/>
  <c r="O395" i="40"/>
  <c r="P395" i="40"/>
  <c r="Q395" i="40"/>
  <c r="R395" i="40"/>
  <c r="S395" i="40"/>
  <c r="T395" i="40"/>
  <c r="U395" i="40"/>
  <c r="V395" i="40"/>
  <c r="W395" i="40"/>
  <c r="X395" i="40"/>
  <c r="Y395" i="40"/>
  <c r="Z395" i="40"/>
  <c r="AA395" i="40"/>
  <c r="AB395" i="40"/>
  <c r="AC395" i="40"/>
  <c r="AD395" i="40"/>
  <c r="AE395" i="40"/>
  <c r="AF395" i="40"/>
  <c r="AG395" i="40"/>
  <c r="AH395" i="40"/>
  <c r="AI395" i="40"/>
  <c r="AJ395" i="40"/>
  <c r="AK395" i="40"/>
  <c r="AL395" i="40"/>
  <c r="AM395" i="40"/>
  <c r="AN395" i="40"/>
  <c r="AO395" i="40"/>
  <c r="AP395" i="40"/>
  <c r="AQ395" i="40"/>
  <c r="AR395" i="40"/>
  <c r="AS395" i="40"/>
  <c r="AT395" i="40"/>
  <c r="AT337" i="40" s="1"/>
  <c r="AU395" i="40"/>
  <c r="AV395" i="40"/>
  <c r="AW395" i="40"/>
  <c r="AX395" i="40"/>
  <c r="AY395" i="40"/>
  <c r="AZ395" i="40"/>
  <c r="BA395" i="40"/>
  <c r="BB395" i="40"/>
  <c r="BC395" i="40"/>
  <c r="BD395" i="40"/>
  <c r="BE395" i="40"/>
  <c r="BF395" i="40"/>
  <c r="BG395" i="40"/>
  <c r="BH395" i="40"/>
  <c r="BI395" i="40"/>
  <c r="BJ395" i="40"/>
  <c r="BK395" i="40"/>
  <c r="BL395" i="40"/>
  <c r="BM395" i="40"/>
  <c r="BN395" i="40"/>
  <c r="BO395" i="40"/>
  <c r="BP395" i="40"/>
  <c r="BQ395" i="40"/>
  <c r="BR395" i="40"/>
  <c r="BS395" i="40"/>
  <c r="BT395" i="40"/>
  <c r="BU395" i="40"/>
  <c r="BV395" i="40"/>
  <c r="BW395" i="40"/>
  <c r="BX395" i="40"/>
  <c r="BY395" i="40"/>
  <c r="BZ395" i="40"/>
  <c r="CA395" i="40"/>
  <c r="CB395" i="40"/>
  <c r="CC395" i="40"/>
  <c r="CD395" i="40"/>
  <c r="CE395" i="40"/>
  <c r="CF395" i="40"/>
  <c r="CG395" i="40"/>
  <c r="CH395" i="40"/>
  <c r="CI395" i="40"/>
  <c r="CJ395" i="40"/>
  <c r="CK395" i="40"/>
  <c r="CL395" i="40"/>
  <c r="CM395" i="40"/>
  <c r="CN395" i="40"/>
  <c r="CO395" i="40"/>
  <c r="CP395" i="40"/>
  <c r="CQ395" i="40"/>
  <c r="CR395" i="40"/>
  <c r="CS395" i="40"/>
  <c r="CT395" i="40"/>
  <c r="CU395" i="40"/>
  <c r="CV395" i="40"/>
  <c r="CW395" i="40"/>
  <c r="CX395" i="40"/>
  <c r="CY395" i="40"/>
  <c r="CZ395" i="40"/>
  <c r="DA395" i="40"/>
  <c r="DB395" i="40"/>
  <c r="DC395" i="40"/>
  <c r="DD395" i="40"/>
  <c r="DE395" i="40"/>
  <c r="DF395" i="40"/>
  <c r="DF337" i="40" s="1"/>
  <c r="DG395" i="40"/>
  <c r="DH395" i="40"/>
  <c r="DI395" i="40"/>
  <c r="J396" i="40"/>
  <c r="K396" i="40"/>
  <c r="L396" i="40"/>
  <c r="M396" i="40"/>
  <c r="N396" i="40"/>
  <c r="O396" i="40"/>
  <c r="P396" i="40"/>
  <c r="P338" i="40" s="1"/>
  <c r="Q396" i="40"/>
  <c r="R396" i="40"/>
  <c r="S396" i="40"/>
  <c r="T396" i="40"/>
  <c r="U396" i="40"/>
  <c r="V396" i="40"/>
  <c r="W396" i="40"/>
  <c r="X396" i="40"/>
  <c r="X338" i="40" s="1"/>
  <c r="Y396" i="40"/>
  <c r="Z396" i="40"/>
  <c r="AA396" i="40"/>
  <c r="AB396" i="40"/>
  <c r="AC396" i="40"/>
  <c r="AD396" i="40"/>
  <c r="AE396" i="40"/>
  <c r="AF396" i="40"/>
  <c r="AG396" i="40"/>
  <c r="AH396" i="40"/>
  <c r="AI396" i="40"/>
  <c r="AJ396" i="40"/>
  <c r="AK396" i="40"/>
  <c r="AL396" i="40"/>
  <c r="AM396" i="40"/>
  <c r="AN396" i="40"/>
  <c r="AN338" i="40" s="1"/>
  <c r="AO396" i="40"/>
  <c r="AP396" i="40"/>
  <c r="AQ396" i="40"/>
  <c r="AR396" i="40"/>
  <c r="AS396" i="40"/>
  <c r="AT396" i="40"/>
  <c r="AU396" i="40"/>
  <c r="AV396" i="40"/>
  <c r="AV338" i="40" s="1"/>
  <c r="AW396" i="40"/>
  <c r="AX396" i="40"/>
  <c r="AY396" i="40"/>
  <c r="AZ396" i="40"/>
  <c r="BA396" i="40"/>
  <c r="BB396" i="40"/>
  <c r="BC396" i="40"/>
  <c r="BD396" i="40"/>
  <c r="BD338" i="40" s="1"/>
  <c r="BE396" i="40"/>
  <c r="BF396" i="40"/>
  <c r="BG396" i="40"/>
  <c r="BH396" i="40"/>
  <c r="BU396" i="40"/>
  <c r="BV396" i="40"/>
  <c r="BW396" i="40"/>
  <c r="BX396" i="40"/>
  <c r="BY396" i="40"/>
  <c r="BZ396" i="40"/>
  <c r="CA396" i="40"/>
  <c r="CB396" i="40"/>
  <c r="CC396" i="40"/>
  <c r="CD396" i="40"/>
  <c r="CE396" i="40"/>
  <c r="CF396" i="40"/>
  <c r="CG396" i="40"/>
  <c r="CH396" i="40"/>
  <c r="CI396" i="40"/>
  <c r="CJ396" i="40"/>
  <c r="CK396" i="40"/>
  <c r="CL396" i="40"/>
  <c r="CM396" i="40"/>
  <c r="CN396" i="40"/>
  <c r="CO396" i="40"/>
  <c r="CP396" i="40"/>
  <c r="CQ396" i="40"/>
  <c r="CR396" i="40"/>
  <c r="CS396" i="40"/>
  <c r="CS338" i="40" s="1"/>
  <c r="CT396" i="40"/>
  <c r="CT338" i="40" s="1"/>
  <c r="CU396" i="40"/>
  <c r="CU338" i="40" s="1"/>
  <c r="CV396" i="40"/>
  <c r="CV338" i="40" s="1"/>
  <c r="J397" i="40"/>
  <c r="J339" i="40" s="1"/>
  <c r="K397" i="40"/>
  <c r="L397" i="40"/>
  <c r="M397" i="40"/>
  <c r="N397" i="40"/>
  <c r="O397" i="40"/>
  <c r="P397" i="40"/>
  <c r="Q397" i="40"/>
  <c r="R397" i="40"/>
  <c r="R339" i="40" s="1"/>
  <c r="S397" i="40"/>
  <c r="T397" i="40"/>
  <c r="U397" i="40"/>
  <c r="V397" i="40"/>
  <c r="W397" i="40"/>
  <c r="X397" i="40"/>
  <c r="Y397" i="40"/>
  <c r="Z397" i="40"/>
  <c r="AA397" i="40"/>
  <c r="AB397" i="40"/>
  <c r="AC397" i="40"/>
  <c r="AD397" i="40"/>
  <c r="AE397" i="40"/>
  <c r="AF397" i="40"/>
  <c r="AG397" i="40"/>
  <c r="AH397" i="40"/>
  <c r="AI397" i="40"/>
  <c r="AJ397" i="40"/>
  <c r="AK397" i="40"/>
  <c r="AL397" i="40"/>
  <c r="AM397" i="40"/>
  <c r="AN397" i="40"/>
  <c r="AO397" i="40"/>
  <c r="AP397" i="40"/>
  <c r="AP339" i="40" s="1"/>
  <c r="AQ397" i="40"/>
  <c r="AR397" i="40"/>
  <c r="AS397" i="40"/>
  <c r="AT397" i="40"/>
  <c r="AU397" i="40"/>
  <c r="AV397" i="40"/>
  <c r="AW397" i="40"/>
  <c r="AX397" i="40"/>
  <c r="AX339" i="40" s="1"/>
  <c r="AY397" i="40"/>
  <c r="AZ397" i="40"/>
  <c r="BA397" i="40"/>
  <c r="BB397" i="40"/>
  <c r="BC397" i="40"/>
  <c r="BD397" i="40"/>
  <c r="BE397" i="40"/>
  <c r="BF397" i="40"/>
  <c r="BF339" i="40" s="1"/>
  <c r="BG397" i="40"/>
  <c r="BH397" i="40"/>
  <c r="BI397" i="40"/>
  <c r="BJ397" i="40"/>
  <c r="BK397" i="40"/>
  <c r="BL397" i="40"/>
  <c r="BM397" i="40"/>
  <c r="BN397" i="40"/>
  <c r="BN339" i="40" s="1"/>
  <c r="BO397" i="40"/>
  <c r="BP397" i="40"/>
  <c r="BQ397" i="40"/>
  <c r="BR397" i="40"/>
  <c r="BS397" i="40"/>
  <c r="BT397" i="40"/>
  <c r="BU397" i="40"/>
  <c r="BV397" i="40"/>
  <c r="BV339" i="40" s="1"/>
  <c r="BW397" i="40"/>
  <c r="BX397" i="40"/>
  <c r="BY397" i="40"/>
  <c r="BZ397" i="40"/>
  <c r="CA397" i="40"/>
  <c r="CB397" i="40"/>
  <c r="CC397" i="40"/>
  <c r="CD397" i="40"/>
  <c r="CD339" i="40" s="1"/>
  <c r="CE397" i="40"/>
  <c r="CF397" i="40"/>
  <c r="CG397" i="40"/>
  <c r="CH397" i="40"/>
  <c r="CI397" i="40"/>
  <c r="CJ397" i="40"/>
  <c r="CK397" i="40"/>
  <c r="CL397" i="40"/>
  <c r="CM397" i="40"/>
  <c r="J400" i="40"/>
  <c r="J342" i="40" s="1"/>
  <c r="K400" i="40"/>
  <c r="K342" i="40" s="1"/>
  <c r="L400" i="40"/>
  <c r="L342" i="40" s="1"/>
  <c r="M400" i="40"/>
  <c r="M342" i="40" s="1"/>
  <c r="N400" i="40"/>
  <c r="N342" i="40" s="1"/>
  <c r="O400" i="40"/>
  <c r="O342" i="40" s="1"/>
  <c r="P400" i="40"/>
  <c r="P342" i="40" s="1"/>
  <c r="Q400" i="40"/>
  <c r="Q342" i="40" s="1"/>
  <c r="R400" i="40"/>
  <c r="R342" i="40" s="1"/>
  <c r="S400" i="40"/>
  <c r="S342" i="40" s="1"/>
  <c r="T400" i="40"/>
  <c r="T342" i="40" s="1"/>
  <c r="U400" i="40"/>
  <c r="U342" i="40" s="1"/>
  <c r="V400" i="40"/>
  <c r="V342" i="40" s="1"/>
  <c r="W400" i="40"/>
  <c r="W342" i="40" s="1"/>
  <c r="X400" i="40"/>
  <c r="X342" i="40" s="1"/>
  <c r="Y400" i="40"/>
  <c r="Y342" i="40" s="1"/>
  <c r="Z400" i="40"/>
  <c r="Z342" i="40" s="1"/>
  <c r="AA400" i="40"/>
  <c r="AA342" i="40" s="1"/>
  <c r="AB400" i="40"/>
  <c r="AB342" i="40" s="1"/>
  <c r="AC400" i="40"/>
  <c r="AC342" i="40" s="1"/>
  <c r="AD400" i="40"/>
  <c r="AD342" i="40" s="1"/>
  <c r="AE400" i="40"/>
  <c r="AE342" i="40" s="1"/>
  <c r="AF400" i="40"/>
  <c r="AF342" i="40" s="1"/>
  <c r="AG400" i="40"/>
  <c r="AG342" i="40" s="1"/>
  <c r="AH400" i="40"/>
  <c r="AH342" i="40" s="1"/>
  <c r="AI400" i="40"/>
  <c r="AI342" i="40" s="1"/>
  <c r="AJ400" i="40"/>
  <c r="AJ342" i="40" s="1"/>
  <c r="AK400" i="40"/>
  <c r="AL400" i="40"/>
  <c r="AM400" i="40"/>
  <c r="AN400" i="40"/>
  <c r="AO400" i="40"/>
  <c r="AP400" i="40"/>
  <c r="AQ400" i="40"/>
  <c r="AR400" i="40"/>
  <c r="AS400" i="40"/>
  <c r="AT400" i="40"/>
  <c r="AU400" i="40"/>
  <c r="AV400" i="40"/>
  <c r="AW400" i="40"/>
  <c r="AX400" i="40"/>
  <c r="AY400" i="40"/>
  <c r="AZ400" i="40"/>
  <c r="BA400" i="40"/>
  <c r="BB400" i="40"/>
  <c r="BC400" i="40"/>
  <c r="BD400" i="40"/>
  <c r="BE400" i="40"/>
  <c r="BF400" i="40"/>
  <c r="BG400" i="40"/>
  <c r="BH400" i="40"/>
  <c r="BI400" i="40"/>
  <c r="BJ400" i="40"/>
  <c r="BK400" i="40"/>
  <c r="BL400" i="40"/>
  <c r="BM400" i="40"/>
  <c r="BN400" i="40"/>
  <c r="BO400" i="40"/>
  <c r="BP400" i="40"/>
  <c r="BQ400" i="40"/>
  <c r="BR400" i="40"/>
  <c r="BS400" i="40"/>
  <c r="BT400" i="40"/>
  <c r="BU400" i="40"/>
  <c r="BV400" i="40"/>
  <c r="BW400" i="40"/>
  <c r="BX400" i="40"/>
  <c r="BY400" i="40"/>
  <c r="BZ400" i="40"/>
  <c r="CA400" i="40"/>
  <c r="CB400" i="40"/>
  <c r="CC400" i="40"/>
  <c r="CD400" i="40"/>
  <c r="CE400" i="40"/>
  <c r="CF400" i="40"/>
  <c r="CG400" i="40"/>
  <c r="CH400" i="40"/>
  <c r="CI400" i="40"/>
  <c r="CJ400" i="40"/>
  <c r="CK400" i="40"/>
  <c r="CL400" i="40"/>
  <c r="CM400" i="40"/>
  <c r="CN400" i="40"/>
  <c r="CO400" i="40"/>
  <c r="CP400" i="40"/>
  <c r="CQ400" i="40"/>
  <c r="CR400" i="40"/>
  <c r="CS400" i="40"/>
  <c r="CT400" i="40"/>
  <c r="CU400" i="40"/>
  <c r="CV400" i="40"/>
  <c r="CW400" i="40"/>
  <c r="CX400" i="40"/>
  <c r="CY400" i="40"/>
  <c r="CZ400" i="40"/>
  <c r="DA400" i="40"/>
  <c r="DB400" i="40"/>
  <c r="DC400" i="40"/>
  <c r="DD400" i="40"/>
  <c r="DE400" i="40"/>
  <c r="DF400" i="40"/>
  <c r="DG400" i="40"/>
  <c r="DH400" i="40"/>
  <c r="DI400" i="40"/>
  <c r="DJ400" i="40"/>
  <c r="DK400" i="40"/>
  <c r="DL400" i="40"/>
  <c r="DM400" i="40"/>
  <c r="DN400" i="40"/>
  <c r="DO400" i="40"/>
  <c r="J401" i="40"/>
  <c r="K401" i="40"/>
  <c r="L401" i="40"/>
  <c r="M401" i="40"/>
  <c r="N401" i="40"/>
  <c r="O401" i="40"/>
  <c r="P401" i="40"/>
  <c r="Q401" i="40"/>
  <c r="R401" i="40"/>
  <c r="S401" i="40"/>
  <c r="T401" i="40"/>
  <c r="U401" i="40"/>
  <c r="V401" i="40"/>
  <c r="W401" i="40"/>
  <c r="X401" i="40"/>
  <c r="Y401" i="40"/>
  <c r="Z401" i="40"/>
  <c r="AA401" i="40"/>
  <c r="AB401" i="40"/>
  <c r="AC401" i="40"/>
  <c r="AD401" i="40"/>
  <c r="AE401" i="40"/>
  <c r="AF401" i="40"/>
  <c r="AG401" i="40"/>
  <c r="AH401" i="40"/>
  <c r="AI401" i="40"/>
  <c r="AJ401" i="40"/>
  <c r="AK401" i="40"/>
  <c r="AL401" i="40"/>
  <c r="AM401" i="40"/>
  <c r="AN401" i="40"/>
  <c r="AO401" i="40"/>
  <c r="AP401" i="40"/>
  <c r="AQ401" i="40"/>
  <c r="AR401" i="40"/>
  <c r="AS401" i="40"/>
  <c r="AT401" i="40"/>
  <c r="AU401" i="40"/>
  <c r="AV401" i="40"/>
  <c r="AW401" i="40"/>
  <c r="AX401" i="40"/>
  <c r="AY401" i="40"/>
  <c r="AZ401" i="40"/>
  <c r="BA401" i="40"/>
  <c r="BB401" i="40"/>
  <c r="BC401" i="40"/>
  <c r="BD401" i="40"/>
  <c r="BE401" i="40"/>
  <c r="BF401" i="40"/>
  <c r="BG401" i="40"/>
  <c r="BH401" i="40"/>
  <c r="BI401" i="40"/>
  <c r="BJ401" i="40"/>
  <c r="BK401" i="40"/>
  <c r="BL401" i="40"/>
  <c r="BM401" i="40"/>
  <c r="BN401" i="40"/>
  <c r="BO401" i="40"/>
  <c r="BP401" i="40"/>
  <c r="BQ401" i="40"/>
  <c r="BR401" i="40"/>
  <c r="BS401" i="40"/>
  <c r="BT401" i="40"/>
  <c r="BU401" i="40"/>
  <c r="BV401" i="40"/>
  <c r="BW401" i="40"/>
  <c r="BX401" i="40"/>
  <c r="BY401" i="40"/>
  <c r="BZ401" i="40"/>
  <c r="CA401" i="40"/>
  <c r="CB401" i="40"/>
  <c r="CC401" i="40"/>
  <c r="CD401" i="40"/>
  <c r="CE401" i="40"/>
  <c r="CF401" i="40"/>
  <c r="CG401" i="40"/>
  <c r="CH401" i="40"/>
  <c r="CI401" i="40"/>
  <c r="CJ401" i="40"/>
  <c r="CK401" i="40"/>
  <c r="CL401" i="40"/>
  <c r="CM401" i="40"/>
  <c r="CN401" i="40"/>
  <c r="CO401" i="40"/>
  <c r="CP401" i="40"/>
  <c r="CQ401" i="40"/>
  <c r="CR401" i="40"/>
  <c r="CS401" i="40"/>
  <c r="CT401" i="40"/>
  <c r="CU401" i="40"/>
  <c r="CV401" i="40"/>
  <c r="CW401" i="40"/>
  <c r="CX401" i="40"/>
  <c r="CY401" i="40"/>
  <c r="CZ401" i="40"/>
  <c r="DA401" i="40"/>
  <c r="DB401" i="40"/>
  <c r="DC401" i="40"/>
  <c r="DD401" i="40"/>
  <c r="DE401" i="40"/>
  <c r="DF401" i="40"/>
  <c r="DG401" i="40"/>
  <c r="DH401" i="40"/>
  <c r="DI401" i="40"/>
  <c r="DJ401" i="40"/>
  <c r="DK401" i="40"/>
  <c r="DL401" i="40"/>
  <c r="DM401" i="40"/>
  <c r="DN401" i="40"/>
  <c r="DO401" i="40"/>
  <c r="J403" i="40"/>
  <c r="K403" i="40"/>
  <c r="L403" i="40"/>
  <c r="M403" i="40"/>
  <c r="N403" i="40"/>
  <c r="O403" i="40"/>
  <c r="P403" i="40"/>
  <c r="Q403" i="40"/>
  <c r="R403" i="40"/>
  <c r="S403" i="40"/>
  <c r="T403" i="40"/>
  <c r="U403" i="40"/>
  <c r="V403" i="40"/>
  <c r="W403" i="40"/>
  <c r="X403" i="40"/>
  <c r="Y403" i="40"/>
  <c r="Z403" i="40"/>
  <c r="AA403" i="40"/>
  <c r="AB403" i="40"/>
  <c r="AC403" i="40"/>
  <c r="AD403" i="40"/>
  <c r="AE403" i="40"/>
  <c r="AF403" i="40"/>
  <c r="AG403" i="40"/>
  <c r="AH403" i="40"/>
  <c r="AI403" i="40"/>
  <c r="AJ403" i="40"/>
  <c r="AK403" i="40"/>
  <c r="AL403" i="40"/>
  <c r="AM403" i="40"/>
  <c r="AN403" i="40"/>
  <c r="AO403" i="40"/>
  <c r="AP403" i="40"/>
  <c r="AQ403" i="40"/>
  <c r="AR403" i="40"/>
  <c r="AS403" i="40"/>
  <c r="AT403" i="40"/>
  <c r="AU403" i="40"/>
  <c r="AV403" i="40"/>
  <c r="AW403" i="40"/>
  <c r="AX403" i="40"/>
  <c r="AY403" i="40"/>
  <c r="AZ403" i="40"/>
  <c r="BA403" i="40"/>
  <c r="BB403" i="40"/>
  <c r="BC403" i="40"/>
  <c r="BD403" i="40"/>
  <c r="BE403" i="40"/>
  <c r="BF403" i="40"/>
  <c r="BG403" i="40"/>
  <c r="BH403" i="40"/>
  <c r="BI403" i="40"/>
  <c r="BJ403" i="40"/>
  <c r="BK403" i="40"/>
  <c r="BL403" i="40"/>
  <c r="BM403" i="40"/>
  <c r="BN403" i="40"/>
  <c r="BO403" i="40"/>
  <c r="BP403" i="40"/>
  <c r="BQ403" i="40"/>
  <c r="BR403" i="40"/>
  <c r="BS403" i="40"/>
  <c r="BT403" i="40"/>
  <c r="BU403" i="40"/>
  <c r="BV403" i="40"/>
  <c r="BW403" i="40"/>
  <c r="BX403" i="40"/>
  <c r="BY403" i="40"/>
  <c r="BZ403" i="40"/>
  <c r="CA403" i="40"/>
  <c r="CB403" i="40"/>
  <c r="CC403" i="40"/>
  <c r="CD403" i="40"/>
  <c r="CE403" i="40"/>
  <c r="CF403" i="40"/>
  <c r="CG403" i="40"/>
  <c r="CH403" i="40"/>
  <c r="CI403" i="40"/>
  <c r="CJ403" i="40"/>
  <c r="CK403" i="40"/>
  <c r="CL403" i="40"/>
  <c r="CM403" i="40"/>
  <c r="CN403" i="40"/>
  <c r="CO403" i="40"/>
  <c r="CP403" i="40"/>
  <c r="CQ403" i="40"/>
  <c r="CR403" i="40"/>
  <c r="CS403" i="40"/>
  <c r="CT403" i="40"/>
  <c r="CU403" i="40"/>
  <c r="CV403" i="40"/>
  <c r="CW403" i="40"/>
  <c r="CX403" i="40"/>
  <c r="CY403" i="40"/>
  <c r="CZ403" i="40"/>
  <c r="DA403" i="40"/>
  <c r="DB403" i="40"/>
  <c r="DC403" i="40"/>
  <c r="DD403" i="40"/>
  <c r="DE403" i="40"/>
  <c r="DF403" i="40"/>
  <c r="DG403" i="40"/>
  <c r="DH403" i="40"/>
  <c r="DI403" i="40"/>
  <c r="DJ403" i="40"/>
  <c r="DK403" i="40"/>
  <c r="DL403" i="40"/>
  <c r="DM403" i="40"/>
  <c r="DN403" i="40"/>
  <c r="DO403" i="40"/>
  <c r="J406" i="40"/>
  <c r="K406" i="40"/>
  <c r="L406" i="40"/>
  <c r="M406" i="40"/>
  <c r="N406" i="40"/>
  <c r="O406" i="40"/>
  <c r="P406" i="40"/>
  <c r="Q406" i="40"/>
  <c r="R406" i="40"/>
  <c r="S406" i="40"/>
  <c r="T406" i="40"/>
  <c r="U406" i="40"/>
  <c r="V406" i="40"/>
  <c r="W406" i="40"/>
  <c r="X406" i="40"/>
  <c r="Y406" i="40"/>
  <c r="Z406" i="40"/>
  <c r="AA406" i="40"/>
  <c r="AB406" i="40"/>
  <c r="AC406" i="40"/>
  <c r="AD406" i="40"/>
  <c r="AE406" i="40"/>
  <c r="AF406" i="40"/>
  <c r="AG406" i="40"/>
  <c r="AH406" i="40"/>
  <c r="AI406" i="40"/>
  <c r="AJ406" i="40"/>
  <c r="AK406" i="40"/>
  <c r="AL406" i="40"/>
  <c r="AM406" i="40"/>
  <c r="AN406" i="40"/>
  <c r="AO406" i="40"/>
  <c r="AP406" i="40"/>
  <c r="AQ406" i="40"/>
  <c r="AR406" i="40"/>
  <c r="AS406" i="40"/>
  <c r="AT406" i="40"/>
  <c r="AU406" i="40"/>
  <c r="AV406" i="40"/>
  <c r="AW406" i="40"/>
  <c r="AX406" i="40"/>
  <c r="AY406" i="40"/>
  <c r="AZ406" i="40"/>
  <c r="BA406" i="40"/>
  <c r="BB406" i="40"/>
  <c r="BC406" i="40"/>
  <c r="BD406" i="40"/>
  <c r="BE406" i="40"/>
  <c r="BF406" i="40"/>
  <c r="BG406" i="40"/>
  <c r="BH406" i="40"/>
  <c r="BI406" i="40"/>
  <c r="BJ406" i="40"/>
  <c r="BK406" i="40"/>
  <c r="BL406" i="40"/>
  <c r="BM406" i="40"/>
  <c r="BN406" i="40"/>
  <c r="BO406" i="40"/>
  <c r="BP406" i="40"/>
  <c r="BQ406" i="40"/>
  <c r="BR406" i="40"/>
  <c r="BS406" i="40"/>
  <c r="BT406" i="40"/>
  <c r="BU406" i="40"/>
  <c r="BV406" i="40"/>
  <c r="BW406" i="40"/>
  <c r="BX406" i="40"/>
  <c r="BY406" i="40"/>
  <c r="BZ406" i="40"/>
  <c r="CA406" i="40"/>
  <c r="CB406" i="40"/>
  <c r="CC406" i="40"/>
  <c r="CD406" i="40"/>
  <c r="CE406" i="40"/>
  <c r="CF406" i="40"/>
  <c r="CG406" i="40"/>
  <c r="CH406" i="40"/>
  <c r="CI406" i="40"/>
  <c r="CJ406" i="40"/>
  <c r="CK406" i="40"/>
  <c r="CL406" i="40"/>
  <c r="CM406" i="40"/>
  <c r="CN406" i="40"/>
  <c r="CN348" i="40" s="1"/>
  <c r="CO406" i="40"/>
  <c r="CO348" i="40" s="1"/>
  <c r="CP406" i="40"/>
  <c r="CP348" i="40" s="1"/>
  <c r="CQ406" i="40"/>
  <c r="CQ348" i="40" s="1"/>
  <c r="CR406" i="40"/>
  <c r="CR348" i="40" s="1"/>
  <c r="CS406" i="40"/>
  <c r="CS348" i="40" s="1"/>
  <c r="CT406" i="40"/>
  <c r="CT348" i="40" s="1"/>
  <c r="CU406" i="40"/>
  <c r="CU348" i="40" s="1"/>
  <c r="CV406" i="40"/>
  <c r="CV348" i="40" s="1"/>
  <c r="CW406" i="40"/>
  <c r="CW348" i="40" s="1"/>
  <c r="CX406" i="40"/>
  <c r="CX348" i="40" s="1"/>
  <c r="CY406" i="40"/>
  <c r="CY348" i="40" s="1"/>
  <c r="CZ406" i="40"/>
  <c r="CZ348" i="40" s="1"/>
  <c r="DA406" i="40"/>
  <c r="DA348" i="40" s="1"/>
  <c r="DB406" i="40"/>
  <c r="DB348" i="40" s="1"/>
  <c r="DC406" i="40"/>
  <c r="DC348" i="40" s="1"/>
  <c r="DD406" i="40"/>
  <c r="DD348" i="40" s="1"/>
  <c r="DE406" i="40"/>
  <c r="DE348" i="40" s="1"/>
  <c r="DF406" i="40"/>
  <c r="DF348" i="40" s="1"/>
  <c r="DG406" i="40"/>
  <c r="DG348" i="40" s="1"/>
  <c r="DH406" i="40"/>
  <c r="DH348" i="40" s="1"/>
  <c r="DI406" i="40"/>
  <c r="DI348" i="40" s="1"/>
  <c r="DJ406" i="40"/>
  <c r="DJ348" i="40" s="1"/>
  <c r="DK406" i="40"/>
  <c r="DK348" i="40" s="1"/>
  <c r="DL406" i="40"/>
  <c r="DL348" i="40" s="1"/>
  <c r="DM406" i="40"/>
  <c r="DM348" i="40" s="1"/>
  <c r="DN406" i="40"/>
  <c r="DN348" i="40" s="1"/>
  <c r="DO406" i="40"/>
  <c r="DO348" i="40" s="1"/>
  <c r="J407" i="40"/>
  <c r="K407" i="40"/>
  <c r="L407" i="40"/>
  <c r="M407" i="40"/>
  <c r="N407" i="40"/>
  <c r="O407" i="40"/>
  <c r="P407" i="40"/>
  <c r="Q407" i="40"/>
  <c r="R407" i="40"/>
  <c r="S407" i="40"/>
  <c r="T407" i="40"/>
  <c r="U407" i="40"/>
  <c r="V407" i="40"/>
  <c r="W407" i="40"/>
  <c r="X407" i="40"/>
  <c r="Y407" i="40"/>
  <c r="Z407" i="40"/>
  <c r="AA407" i="40"/>
  <c r="AB407" i="40"/>
  <c r="AC407" i="40"/>
  <c r="AD407" i="40"/>
  <c r="AE407" i="40"/>
  <c r="AF407" i="40"/>
  <c r="AG407" i="40"/>
  <c r="AH407" i="40"/>
  <c r="AI407" i="40"/>
  <c r="AJ407" i="40"/>
  <c r="AK407" i="40"/>
  <c r="AL407" i="40"/>
  <c r="AM407" i="40"/>
  <c r="AN407" i="40"/>
  <c r="AO407" i="40"/>
  <c r="AP407" i="40"/>
  <c r="AQ407" i="40"/>
  <c r="AR407" i="40"/>
  <c r="AS407" i="40"/>
  <c r="AT407" i="40"/>
  <c r="AU407" i="40"/>
  <c r="AV407" i="40"/>
  <c r="AW407" i="40"/>
  <c r="AX407" i="40"/>
  <c r="AY407" i="40"/>
  <c r="AZ407" i="40"/>
  <c r="BA407" i="40"/>
  <c r="BB407" i="40"/>
  <c r="BC407" i="40"/>
  <c r="BD407" i="40"/>
  <c r="BE407" i="40"/>
  <c r="BF407" i="40"/>
  <c r="BG407" i="40"/>
  <c r="BH407" i="40"/>
  <c r="BI407" i="40"/>
  <c r="BJ407" i="40"/>
  <c r="BK407" i="40"/>
  <c r="BL407" i="40"/>
  <c r="BM407" i="40"/>
  <c r="BN407" i="40"/>
  <c r="BO407" i="40"/>
  <c r="BP407" i="40"/>
  <c r="BQ407" i="40"/>
  <c r="BR407" i="40"/>
  <c r="BS407" i="40"/>
  <c r="BT407" i="40"/>
  <c r="BU407" i="40"/>
  <c r="BV407" i="40"/>
  <c r="BW407" i="40"/>
  <c r="BX407" i="40"/>
  <c r="BY407" i="40"/>
  <c r="BZ407" i="40"/>
  <c r="CA407" i="40"/>
  <c r="CB407" i="40"/>
  <c r="CC407" i="40"/>
  <c r="CD407" i="40"/>
  <c r="CE407" i="40"/>
  <c r="CF407" i="40"/>
  <c r="CG407" i="40"/>
  <c r="CH407" i="40"/>
  <c r="CI407" i="40"/>
  <c r="CJ407" i="40"/>
  <c r="CK407" i="40"/>
  <c r="CL407" i="40"/>
  <c r="CM407" i="40"/>
  <c r="CN407" i="40"/>
  <c r="CO407" i="40"/>
  <c r="CP407" i="40"/>
  <c r="CQ407" i="40"/>
  <c r="CR407" i="40"/>
  <c r="CS407" i="40"/>
  <c r="CT407" i="40"/>
  <c r="CU407" i="40"/>
  <c r="CV407" i="40"/>
  <c r="CW407" i="40"/>
  <c r="CX407" i="40"/>
  <c r="CY407" i="40"/>
  <c r="CZ407" i="40"/>
  <c r="DA407" i="40"/>
  <c r="DB407" i="40"/>
  <c r="DC407" i="40"/>
  <c r="DD407" i="40"/>
  <c r="DE407" i="40"/>
  <c r="DF407" i="40"/>
  <c r="DG407" i="40"/>
  <c r="DH407" i="40"/>
  <c r="DI407" i="40"/>
  <c r="DJ407" i="40"/>
  <c r="DK407" i="40"/>
  <c r="DK349" i="40" s="1"/>
  <c r="DL407" i="40"/>
  <c r="DL349" i="40" s="1"/>
  <c r="DM407" i="40"/>
  <c r="DM349" i="40" s="1"/>
  <c r="DN407" i="40"/>
  <c r="DN349" i="40" s="1"/>
  <c r="DO407" i="40"/>
  <c r="DO349" i="40" s="1"/>
  <c r="J408" i="40"/>
  <c r="J350" i="40" s="1"/>
  <c r="K408" i="40"/>
  <c r="K350" i="40" s="1"/>
  <c r="L408" i="40"/>
  <c r="L350" i="40" s="1"/>
  <c r="M408" i="40"/>
  <c r="M350" i="40" s="1"/>
  <c r="N408" i="40"/>
  <c r="N350" i="40" s="1"/>
  <c r="O408" i="40"/>
  <c r="O350" i="40" s="1"/>
  <c r="P408" i="40"/>
  <c r="P350" i="40" s="1"/>
  <c r="Q408" i="40"/>
  <c r="Q350" i="40" s="1"/>
  <c r="R408" i="40"/>
  <c r="R350" i="40" s="1"/>
  <c r="S408" i="40"/>
  <c r="S350" i="40" s="1"/>
  <c r="T408" i="40"/>
  <c r="T350" i="40" s="1"/>
  <c r="U408" i="40"/>
  <c r="U350" i="40" s="1"/>
  <c r="V408" i="40"/>
  <c r="V350" i="40" s="1"/>
  <c r="W408" i="40"/>
  <c r="W350" i="40" s="1"/>
  <c r="X408" i="40"/>
  <c r="X350" i="40" s="1"/>
  <c r="Y408" i="40"/>
  <c r="Y350" i="40" s="1"/>
  <c r="Z408" i="40"/>
  <c r="Z350" i="40" s="1"/>
  <c r="AA408" i="40"/>
  <c r="AA350" i="40" s="1"/>
  <c r="AB408" i="40"/>
  <c r="AB350" i="40" s="1"/>
  <c r="AC408" i="40"/>
  <c r="AC350" i="40" s="1"/>
  <c r="AD408" i="40"/>
  <c r="AD350" i="40" s="1"/>
  <c r="AE408" i="40"/>
  <c r="AE350" i="40" s="1"/>
  <c r="AF408" i="40"/>
  <c r="AF350" i="40" s="1"/>
  <c r="AG408" i="40"/>
  <c r="AG350" i="40" s="1"/>
  <c r="AH408" i="40"/>
  <c r="AH350" i="40" s="1"/>
  <c r="AI408" i="40"/>
  <c r="AI350" i="40" s="1"/>
  <c r="AJ408" i="40"/>
  <c r="AJ350" i="40" s="1"/>
  <c r="AK408" i="40"/>
  <c r="AK350" i="40" s="1"/>
  <c r="AL408" i="40"/>
  <c r="AL350" i="40" s="1"/>
  <c r="AM408" i="40"/>
  <c r="AM350" i="40" s="1"/>
  <c r="AN408" i="40"/>
  <c r="AN350" i="40" s="1"/>
  <c r="AO408" i="40"/>
  <c r="AO350" i="40" s="1"/>
  <c r="AP408" i="40"/>
  <c r="AP350" i="40" s="1"/>
  <c r="AQ408" i="40"/>
  <c r="AQ350" i="40" s="1"/>
  <c r="AR408" i="40"/>
  <c r="AR350" i="40" s="1"/>
  <c r="AS408" i="40"/>
  <c r="AS350" i="40" s="1"/>
  <c r="AT408" i="40"/>
  <c r="AT350" i="40" s="1"/>
  <c r="AU408" i="40"/>
  <c r="AU350" i="40" s="1"/>
  <c r="AV408" i="40"/>
  <c r="AV350" i="40" s="1"/>
  <c r="AW408" i="40"/>
  <c r="AW350" i="40" s="1"/>
  <c r="AX408" i="40"/>
  <c r="AX350" i="40" s="1"/>
  <c r="AY408" i="40"/>
  <c r="AY350" i="40" s="1"/>
  <c r="AZ408" i="40"/>
  <c r="AZ350" i="40" s="1"/>
  <c r="BA408" i="40"/>
  <c r="BA350" i="40" s="1"/>
  <c r="BB408" i="40"/>
  <c r="BB350" i="40" s="1"/>
  <c r="BC408" i="40"/>
  <c r="BC350" i="40" s="1"/>
  <c r="BD408" i="40"/>
  <c r="BD350" i="40" s="1"/>
  <c r="BE408" i="40"/>
  <c r="BE350" i="40" s="1"/>
  <c r="BF408" i="40"/>
  <c r="BF350" i="40" s="1"/>
  <c r="BG408" i="40"/>
  <c r="BG350" i="40" s="1"/>
  <c r="BH408" i="40"/>
  <c r="BH350" i="40" s="1"/>
  <c r="BI408" i="40"/>
  <c r="BJ408" i="40"/>
  <c r="BK408" i="40"/>
  <c r="BL408" i="40"/>
  <c r="BM408" i="40"/>
  <c r="BN408" i="40"/>
  <c r="BO408" i="40"/>
  <c r="BP408" i="40"/>
  <c r="BQ408" i="40"/>
  <c r="BR408" i="40"/>
  <c r="BS408" i="40"/>
  <c r="BT408" i="40"/>
  <c r="BU408" i="40"/>
  <c r="BV408" i="40"/>
  <c r="BW408" i="40"/>
  <c r="BX408" i="40"/>
  <c r="BY408" i="40"/>
  <c r="BZ408" i="40"/>
  <c r="CA408" i="40"/>
  <c r="CB408" i="40"/>
  <c r="CC408" i="40"/>
  <c r="CD408" i="40"/>
  <c r="CE408" i="40"/>
  <c r="CF408" i="40"/>
  <c r="CF350" i="40" s="1"/>
  <c r="CG408" i="40"/>
  <c r="CG350" i="40" s="1"/>
  <c r="CH408" i="40"/>
  <c r="CH350" i="40" s="1"/>
  <c r="CI408" i="40"/>
  <c r="CI350" i="40" s="1"/>
  <c r="CJ408" i="40"/>
  <c r="CJ350" i="40" s="1"/>
  <c r="CK408" i="40"/>
  <c r="CK350" i="40" s="1"/>
  <c r="CL408" i="40"/>
  <c r="CL350" i="40" s="1"/>
  <c r="CM408" i="40"/>
  <c r="CM350" i="40" s="1"/>
  <c r="CN408" i="40"/>
  <c r="CN350" i="40" s="1"/>
  <c r="CO408" i="40"/>
  <c r="CO350" i="40" s="1"/>
  <c r="CP408" i="40"/>
  <c r="CP350" i="40" s="1"/>
  <c r="CQ408" i="40"/>
  <c r="CQ350" i="40" s="1"/>
  <c r="CR408" i="40"/>
  <c r="CR350" i="40" s="1"/>
  <c r="CS408" i="40"/>
  <c r="CS350" i="40" s="1"/>
  <c r="CT408" i="40"/>
  <c r="CT350" i="40" s="1"/>
  <c r="CU408" i="40"/>
  <c r="CU350" i="40" s="1"/>
  <c r="CV408" i="40"/>
  <c r="CV350" i="40" s="1"/>
  <c r="CW408" i="40"/>
  <c r="CW350" i="40" s="1"/>
  <c r="CX408" i="40"/>
  <c r="CX350" i="40" s="1"/>
  <c r="CY408" i="40"/>
  <c r="CY350" i="40" s="1"/>
  <c r="CZ408" i="40"/>
  <c r="CZ350" i="40" s="1"/>
  <c r="DA408" i="40"/>
  <c r="DA350" i="40" s="1"/>
  <c r="DB408" i="40"/>
  <c r="DB350" i="40" s="1"/>
  <c r="DC408" i="40"/>
  <c r="DC350" i="40" s="1"/>
  <c r="DD408" i="40"/>
  <c r="DD350" i="40" s="1"/>
  <c r="DE408" i="40"/>
  <c r="DE350" i="40" s="1"/>
  <c r="DF408" i="40"/>
  <c r="DF350" i="40" s="1"/>
  <c r="DG408" i="40"/>
  <c r="DG350" i="40" s="1"/>
  <c r="DH408" i="40"/>
  <c r="DH350" i="40" s="1"/>
  <c r="DI408" i="40"/>
  <c r="DI350" i="40" s="1"/>
  <c r="DJ408" i="40"/>
  <c r="DJ350" i="40" s="1"/>
  <c r="DK408" i="40"/>
  <c r="DK350" i="40" s="1"/>
  <c r="DL408" i="40"/>
  <c r="DL350" i="40" s="1"/>
  <c r="DM408" i="40"/>
  <c r="DM350" i="40" s="1"/>
  <c r="DN408" i="40"/>
  <c r="DN350" i="40" s="1"/>
  <c r="DO408" i="40"/>
  <c r="DO350" i="40" s="1"/>
  <c r="J410" i="40"/>
  <c r="K410" i="40"/>
  <c r="L410" i="40"/>
  <c r="M410" i="40"/>
  <c r="N410" i="40"/>
  <c r="O410" i="40"/>
  <c r="P410" i="40"/>
  <c r="Q410" i="40"/>
  <c r="Q352" i="40" s="1"/>
  <c r="R410" i="40"/>
  <c r="R352" i="40" s="1"/>
  <c r="S410" i="40"/>
  <c r="S352" i="40" s="1"/>
  <c r="T410" i="40"/>
  <c r="T352" i="40" s="1"/>
  <c r="U410" i="40"/>
  <c r="U352" i="40" s="1"/>
  <c r="V410" i="40"/>
  <c r="V352" i="40" s="1"/>
  <c r="W410" i="40"/>
  <c r="W352" i="40" s="1"/>
  <c r="X410" i="40"/>
  <c r="X352" i="40" s="1"/>
  <c r="Y410" i="40"/>
  <c r="Y352" i="40" s="1"/>
  <c r="Z410" i="40"/>
  <c r="Z352" i="40" s="1"/>
  <c r="AA410" i="40"/>
  <c r="AA352" i="40" s="1"/>
  <c r="AB410" i="40"/>
  <c r="AB352" i="40" s="1"/>
  <c r="AC410" i="40"/>
  <c r="AC352" i="40" s="1"/>
  <c r="AD410" i="40"/>
  <c r="AD352" i="40" s="1"/>
  <c r="AE410" i="40"/>
  <c r="AE352" i="40" s="1"/>
  <c r="AF410" i="40"/>
  <c r="AF352" i="40" s="1"/>
  <c r="AG410" i="40"/>
  <c r="AG352" i="40" s="1"/>
  <c r="AH410" i="40"/>
  <c r="AH352" i="40" s="1"/>
  <c r="AI410" i="40"/>
  <c r="AI352" i="40" s="1"/>
  <c r="AJ410" i="40"/>
  <c r="AJ352" i="40" s="1"/>
  <c r="AK410" i="40"/>
  <c r="AK352" i="40" s="1"/>
  <c r="AL410" i="40"/>
  <c r="AL352" i="40" s="1"/>
  <c r="AM410" i="40"/>
  <c r="AM352" i="40" s="1"/>
  <c r="AN410" i="40"/>
  <c r="AN352" i="40" s="1"/>
  <c r="AO410" i="40"/>
  <c r="AO352" i="40" s="1"/>
  <c r="AP410" i="40"/>
  <c r="AP352" i="40" s="1"/>
  <c r="AQ410" i="40"/>
  <c r="AQ352" i="40" s="1"/>
  <c r="AR410" i="40"/>
  <c r="AR352" i="40" s="1"/>
  <c r="AS410" i="40"/>
  <c r="AS352" i="40" s="1"/>
  <c r="AT410" i="40"/>
  <c r="AT352" i="40" s="1"/>
  <c r="AU410" i="40"/>
  <c r="AU352" i="40" s="1"/>
  <c r="AV410" i="40"/>
  <c r="AV352" i="40" s="1"/>
  <c r="AW410" i="40"/>
  <c r="AW352" i="40" s="1"/>
  <c r="AX410" i="40"/>
  <c r="AX352" i="40" s="1"/>
  <c r="AY410" i="40"/>
  <c r="AY352" i="40" s="1"/>
  <c r="AZ410" i="40"/>
  <c r="AZ352" i="40" s="1"/>
  <c r="BA410" i="40"/>
  <c r="BB410" i="40"/>
  <c r="BC410" i="40"/>
  <c r="BD410" i="40"/>
  <c r="BE410" i="40"/>
  <c r="BF410" i="40"/>
  <c r="BG410" i="40"/>
  <c r="BH410" i="40"/>
  <c r="BI410" i="40"/>
  <c r="BJ410" i="40"/>
  <c r="BK410" i="40"/>
  <c r="BL410" i="40"/>
  <c r="BM410" i="40"/>
  <c r="BN410" i="40"/>
  <c r="BO410" i="40"/>
  <c r="BP410" i="40"/>
  <c r="BQ410" i="40"/>
  <c r="BR410" i="40"/>
  <c r="BS410" i="40"/>
  <c r="BT410" i="40"/>
  <c r="BU410" i="40"/>
  <c r="BV410" i="40"/>
  <c r="BW410" i="40"/>
  <c r="BX410" i="40"/>
  <c r="BY410" i="40"/>
  <c r="BZ410" i="40"/>
  <c r="CA410" i="40"/>
  <c r="CB410" i="40"/>
  <c r="CC410" i="40"/>
  <c r="CD410" i="40"/>
  <c r="CE410" i="40"/>
  <c r="CF410" i="40"/>
  <c r="CG410" i="40"/>
  <c r="CH410" i="40"/>
  <c r="CI410" i="40"/>
  <c r="CJ410" i="40"/>
  <c r="CK410" i="40"/>
  <c r="CL410" i="40"/>
  <c r="CM410" i="40"/>
  <c r="CN410" i="40"/>
  <c r="CO410" i="40"/>
  <c r="CP410" i="40"/>
  <c r="CQ410" i="40"/>
  <c r="CR410" i="40"/>
  <c r="CS410" i="40"/>
  <c r="CT410" i="40"/>
  <c r="CU410" i="40"/>
  <c r="CV410" i="40"/>
  <c r="CW410" i="40"/>
  <c r="CX410" i="40"/>
  <c r="CY410" i="40"/>
  <c r="CZ410" i="40"/>
  <c r="DA410" i="40"/>
  <c r="DB410" i="40"/>
  <c r="DC410" i="40"/>
  <c r="DD410" i="40"/>
  <c r="DE410" i="40"/>
  <c r="DF410" i="40"/>
  <c r="DG410" i="40"/>
  <c r="DH410" i="40"/>
  <c r="DI410" i="40"/>
  <c r="DJ410" i="40"/>
  <c r="DK410" i="40"/>
  <c r="DL410" i="40"/>
  <c r="DM410" i="40"/>
  <c r="DN410" i="40"/>
  <c r="DO410" i="40"/>
  <c r="J411" i="40"/>
  <c r="K411" i="40"/>
  <c r="L411" i="40"/>
  <c r="M411" i="40"/>
  <c r="N411" i="40"/>
  <c r="O411" i="40"/>
  <c r="P411" i="40"/>
  <c r="Q411" i="40"/>
  <c r="R411" i="40"/>
  <c r="S411" i="40"/>
  <c r="T411" i="40"/>
  <c r="U411" i="40"/>
  <c r="V411" i="40"/>
  <c r="W411" i="40"/>
  <c r="X411" i="40"/>
  <c r="Y411" i="40"/>
  <c r="Z411" i="40"/>
  <c r="Z353" i="40" s="1"/>
  <c r="AA411" i="40"/>
  <c r="AA353" i="40" s="1"/>
  <c r="AB411" i="40"/>
  <c r="AB353" i="40" s="1"/>
  <c r="AC411" i="40"/>
  <c r="AC353" i="40" s="1"/>
  <c r="AD411" i="40"/>
  <c r="AD353" i="40" s="1"/>
  <c r="AE411" i="40"/>
  <c r="AE353" i="40" s="1"/>
  <c r="AF411" i="40"/>
  <c r="AF353" i="40" s="1"/>
  <c r="AG411" i="40"/>
  <c r="AG353" i="40" s="1"/>
  <c r="AH411" i="40"/>
  <c r="AH353" i="40" s="1"/>
  <c r="AI411" i="40"/>
  <c r="AI353" i="40" s="1"/>
  <c r="AJ411" i="40"/>
  <c r="AJ353" i="40" s="1"/>
  <c r="AK411" i="40"/>
  <c r="AK353" i="40" s="1"/>
  <c r="AL411" i="40"/>
  <c r="AL353" i="40" s="1"/>
  <c r="AM411" i="40"/>
  <c r="AM353" i="40" s="1"/>
  <c r="AN411" i="40"/>
  <c r="AN353" i="40" s="1"/>
  <c r="AO411" i="40"/>
  <c r="AO353" i="40" s="1"/>
  <c r="AP411" i="40"/>
  <c r="AP353" i="40" s="1"/>
  <c r="AQ411" i="40"/>
  <c r="AQ353" i="40" s="1"/>
  <c r="AR411" i="40"/>
  <c r="AR353" i="40" s="1"/>
  <c r="AS411" i="40"/>
  <c r="AS353" i="40" s="1"/>
  <c r="AT411" i="40"/>
  <c r="AT353" i="40" s="1"/>
  <c r="AU411" i="40"/>
  <c r="AU353" i="40" s="1"/>
  <c r="AV411" i="40"/>
  <c r="AV353" i="40" s="1"/>
  <c r="AW411" i="40"/>
  <c r="AW353" i="40" s="1"/>
  <c r="AX411" i="40"/>
  <c r="AX353" i="40" s="1"/>
  <c r="AY411" i="40"/>
  <c r="AY353" i="40" s="1"/>
  <c r="AZ411" i="40"/>
  <c r="AZ353" i="40" s="1"/>
  <c r="BA411" i="40"/>
  <c r="BB411" i="40"/>
  <c r="BC411" i="40"/>
  <c r="BD411" i="40"/>
  <c r="BE411" i="40"/>
  <c r="BF411" i="40"/>
  <c r="BG411" i="40"/>
  <c r="BH411" i="40"/>
  <c r="BI411" i="40"/>
  <c r="BJ411" i="40"/>
  <c r="BK411" i="40"/>
  <c r="BL411" i="40"/>
  <c r="BM411" i="40"/>
  <c r="BN411" i="40"/>
  <c r="BO411" i="40"/>
  <c r="BP411" i="40"/>
  <c r="BQ411" i="40"/>
  <c r="BR411" i="40"/>
  <c r="BS411" i="40"/>
  <c r="BT411" i="40"/>
  <c r="BU411" i="40"/>
  <c r="BV411" i="40"/>
  <c r="BW411" i="40"/>
  <c r="BX411" i="40"/>
  <c r="BY411" i="40"/>
  <c r="BZ411" i="40"/>
  <c r="CA411" i="40"/>
  <c r="CB411" i="40"/>
  <c r="CC411" i="40"/>
  <c r="CD411" i="40"/>
  <c r="CE411" i="40"/>
  <c r="CF411" i="40"/>
  <c r="CG411" i="40"/>
  <c r="CH411" i="40"/>
  <c r="CI411" i="40"/>
  <c r="CJ411" i="40"/>
  <c r="CK411" i="40"/>
  <c r="CL411" i="40"/>
  <c r="CM411" i="40"/>
  <c r="CN411" i="40"/>
  <c r="CO411" i="40"/>
  <c r="CP411" i="40"/>
  <c r="CQ411" i="40"/>
  <c r="CR411" i="40"/>
  <c r="CS411" i="40"/>
  <c r="CT411" i="40"/>
  <c r="CU411" i="40"/>
  <c r="CV411" i="40"/>
  <c r="CW411" i="40"/>
  <c r="CX411" i="40"/>
  <c r="CY411" i="40"/>
  <c r="CZ411" i="40"/>
  <c r="DA411" i="40"/>
  <c r="DB411" i="40"/>
  <c r="DC411" i="40"/>
  <c r="DD411" i="40"/>
  <c r="DE411" i="40"/>
  <c r="DF411" i="40"/>
  <c r="DG411" i="40"/>
  <c r="DH411" i="40"/>
  <c r="DI411" i="40"/>
  <c r="DJ411" i="40"/>
  <c r="DK411" i="40"/>
  <c r="DL411" i="40"/>
  <c r="DM411" i="40"/>
  <c r="DN411" i="40"/>
  <c r="DO411" i="40"/>
  <c r="J412" i="40"/>
  <c r="K412" i="40"/>
  <c r="L412" i="40"/>
  <c r="M412" i="40"/>
  <c r="N412" i="40"/>
  <c r="O412" i="40"/>
  <c r="P412" i="40"/>
  <c r="Q412" i="40"/>
  <c r="R412" i="40"/>
  <c r="S412" i="40"/>
  <c r="T412" i="40"/>
  <c r="U412" i="40"/>
  <c r="V412" i="40"/>
  <c r="W412" i="40"/>
  <c r="X412" i="40"/>
  <c r="Y412" i="40"/>
  <c r="Z412" i="40"/>
  <c r="AA412" i="40"/>
  <c r="AB412" i="40"/>
  <c r="AC412" i="40"/>
  <c r="AD412" i="40"/>
  <c r="AE412" i="40"/>
  <c r="AF412" i="40"/>
  <c r="AG412" i="40"/>
  <c r="AH412" i="40"/>
  <c r="AI412" i="40"/>
  <c r="AJ412" i="40"/>
  <c r="AK412" i="40"/>
  <c r="AL412" i="40"/>
  <c r="AM412" i="40"/>
  <c r="AN412" i="40"/>
  <c r="AO412" i="40"/>
  <c r="AP412" i="40"/>
  <c r="AQ412" i="40"/>
  <c r="AR412" i="40"/>
  <c r="AS412" i="40"/>
  <c r="AT412" i="40"/>
  <c r="AU412" i="40"/>
  <c r="AV412" i="40"/>
  <c r="AW412" i="40"/>
  <c r="AX412" i="40"/>
  <c r="AY412" i="40"/>
  <c r="AZ412" i="40"/>
  <c r="BA412" i="40"/>
  <c r="BB412" i="40"/>
  <c r="BC412" i="40"/>
  <c r="BD412" i="40"/>
  <c r="BE412" i="40"/>
  <c r="BF412" i="40"/>
  <c r="BG412" i="40"/>
  <c r="BH412" i="40"/>
  <c r="BI412" i="40"/>
  <c r="BJ412" i="40"/>
  <c r="BK412" i="40"/>
  <c r="BL412" i="40"/>
  <c r="BM412" i="40"/>
  <c r="BN412" i="40"/>
  <c r="BO412" i="40"/>
  <c r="BP412" i="40"/>
  <c r="BQ412" i="40"/>
  <c r="BR412" i="40"/>
  <c r="BS412" i="40"/>
  <c r="BT412" i="40"/>
  <c r="BU412" i="40"/>
  <c r="BV412" i="40"/>
  <c r="BW412" i="40"/>
  <c r="BX412" i="40"/>
  <c r="BY412" i="40"/>
  <c r="BZ412" i="40"/>
  <c r="CA412" i="40"/>
  <c r="CB412" i="40"/>
  <c r="CC412" i="40"/>
  <c r="CD412" i="40"/>
  <c r="CE412" i="40"/>
  <c r="CF412" i="40"/>
  <c r="CG412" i="40"/>
  <c r="CH412" i="40"/>
  <c r="CI412" i="40"/>
  <c r="CJ412" i="40"/>
  <c r="CK412" i="40"/>
  <c r="CL412" i="40"/>
  <c r="CM412" i="40"/>
  <c r="CN412" i="40"/>
  <c r="CO412" i="40"/>
  <c r="CP412" i="40"/>
  <c r="CQ412" i="40"/>
  <c r="CR412" i="40"/>
  <c r="CS412" i="40"/>
  <c r="CT412" i="40"/>
  <c r="CU412" i="40"/>
  <c r="CV412" i="40"/>
  <c r="CW412" i="40"/>
  <c r="CX412" i="40"/>
  <c r="CY412" i="40"/>
  <c r="CZ412" i="40"/>
  <c r="DA412" i="40"/>
  <c r="DB412" i="40"/>
  <c r="DC412" i="40"/>
  <c r="DD412" i="40"/>
  <c r="DE412" i="40"/>
  <c r="DF412" i="40"/>
  <c r="DG412" i="40"/>
  <c r="DH412" i="40"/>
  <c r="DI412" i="40"/>
  <c r="DJ412" i="40"/>
  <c r="DK412" i="40"/>
  <c r="DL412" i="40"/>
  <c r="DM412" i="40"/>
  <c r="DN412" i="40"/>
  <c r="DO412" i="40"/>
  <c r="J413" i="40"/>
  <c r="K413" i="40"/>
  <c r="L413" i="40"/>
  <c r="M413" i="40"/>
  <c r="N413" i="40"/>
  <c r="O413" i="40"/>
  <c r="P413" i="40"/>
  <c r="Q413" i="40"/>
  <c r="R413" i="40"/>
  <c r="S413" i="40"/>
  <c r="T413" i="40"/>
  <c r="U413" i="40"/>
  <c r="V413" i="40"/>
  <c r="W413" i="40"/>
  <c r="X413" i="40"/>
  <c r="Y413" i="40"/>
  <c r="Z413" i="40"/>
  <c r="AA413" i="40"/>
  <c r="AB413" i="40"/>
  <c r="AC413" i="40"/>
  <c r="AD413" i="40"/>
  <c r="AE413" i="40"/>
  <c r="AF413" i="40"/>
  <c r="AG413" i="40"/>
  <c r="AH413" i="40"/>
  <c r="AI413" i="40"/>
  <c r="AJ413" i="40"/>
  <c r="AK413" i="40"/>
  <c r="AL413" i="40"/>
  <c r="AM413" i="40"/>
  <c r="AN413" i="40"/>
  <c r="AO413" i="40"/>
  <c r="AP413" i="40"/>
  <c r="AQ413" i="40"/>
  <c r="AR413" i="40"/>
  <c r="AS413" i="40"/>
  <c r="AT413" i="40"/>
  <c r="AU413" i="40"/>
  <c r="AV413" i="40"/>
  <c r="AW413" i="40"/>
  <c r="AX413" i="40"/>
  <c r="AY413" i="40"/>
  <c r="AZ413" i="40"/>
  <c r="BA413" i="40"/>
  <c r="BA355" i="40" s="1"/>
  <c r="BB413" i="40"/>
  <c r="BB355" i="40" s="1"/>
  <c r="BC413" i="40"/>
  <c r="BC355" i="40" s="1"/>
  <c r="BD413" i="40"/>
  <c r="BD355" i="40" s="1"/>
  <c r="BE413" i="40"/>
  <c r="BE355" i="40" s="1"/>
  <c r="BF413" i="40"/>
  <c r="BF355" i="40" s="1"/>
  <c r="BG413" i="40"/>
  <c r="BG355" i="40" s="1"/>
  <c r="BH413" i="40"/>
  <c r="BH355" i="40" s="1"/>
  <c r="BI413" i="40"/>
  <c r="BJ413" i="40"/>
  <c r="BK413" i="40"/>
  <c r="BL413" i="40"/>
  <c r="BM413" i="40"/>
  <c r="BN413" i="40"/>
  <c r="BO413" i="40"/>
  <c r="BP413" i="40"/>
  <c r="BQ413" i="40"/>
  <c r="BR413" i="40"/>
  <c r="BS413" i="40"/>
  <c r="BT413" i="40"/>
  <c r="BU413" i="40"/>
  <c r="BV413" i="40"/>
  <c r="BW413" i="40"/>
  <c r="BX413" i="40"/>
  <c r="BY413" i="40"/>
  <c r="BZ413" i="40"/>
  <c r="CA413" i="40"/>
  <c r="CB413" i="40"/>
  <c r="CC413" i="40"/>
  <c r="CD413" i="40"/>
  <c r="CE413" i="40"/>
  <c r="CF413" i="40"/>
  <c r="CG413" i="40"/>
  <c r="CH413" i="40"/>
  <c r="CI413" i="40"/>
  <c r="CJ413" i="40"/>
  <c r="CK413" i="40"/>
  <c r="CL413" i="40"/>
  <c r="CM413" i="40"/>
  <c r="CN413" i="40"/>
  <c r="CO413" i="40"/>
  <c r="CP413" i="40"/>
  <c r="CQ413" i="40"/>
  <c r="CR413" i="40"/>
  <c r="CS413" i="40"/>
  <c r="CT413" i="40"/>
  <c r="CU413" i="40"/>
  <c r="CV413" i="40"/>
  <c r="CW413" i="40"/>
  <c r="CX413" i="40"/>
  <c r="CY413" i="40"/>
  <c r="CZ413" i="40"/>
  <c r="DA413" i="40"/>
  <c r="DB413" i="40"/>
  <c r="DC413" i="40"/>
  <c r="DD413" i="40"/>
  <c r="DE413" i="40"/>
  <c r="DF413" i="40"/>
  <c r="DG413" i="40"/>
  <c r="DH413" i="40"/>
  <c r="DI413" i="40"/>
  <c r="DJ413" i="40"/>
  <c r="DK413" i="40"/>
  <c r="DL413" i="40"/>
  <c r="DM413" i="40"/>
  <c r="DN413" i="40"/>
  <c r="DO413" i="40"/>
  <c r="J414" i="40"/>
  <c r="K414" i="40"/>
  <c r="L414" i="40"/>
  <c r="M414" i="40"/>
  <c r="N414" i="40"/>
  <c r="O414" i="40"/>
  <c r="P414" i="40"/>
  <c r="Q414" i="40"/>
  <c r="R414" i="40"/>
  <c r="S414" i="40"/>
  <c r="T414" i="40"/>
  <c r="U414" i="40"/>
  <c r="V414" i="40"/>
  <c r="W414" i="40"/>
  <c r="X414" i="40"/>
  <c r="Y414" i="40"/>
  <c r="Z414" i="40"/>
  <c r="AA414" i="40"/>
  <c r="AB414" i="40"/>
  <c r="AC414" i="40"/>
  <c r="AD414" i="40"/>
  <c r="AE414" i="40"/>
  <c r="AF414" i="40"/>
  <c r="AG414" i="40"/>
  <c r="AH414" i="40"/>
  <c r="AI414" i="40"/>
  <c r="AJ414" i="40"/>
  <c r="AK414" i="40"/>
  <c r="AL414" i="40"/>
  <c r="AM414" i="40"/>
  <c r="AN414" i="40"/>
  <c r="AO414" i="40"/>
  <c r="AP414" i="40"/>
  <c r="AQ414" i="40"/>
  <c r="AR414" i="40"/>
  <c r="AS414" i="40"/>
  <c r="AT414" i="40"/>
  <c r="AU414" i="40"/>
  <c r="AV414" i="40"/>
  <c r="AW414" i="40"/>
  <c r="AX414" i="40"/>
  <c r="AY414" i="40"/>
  <c r="AZ414" i="40"/>
  <c r="BA414" i="40"/>
  <c r="BB414" i="40"/>
  <c r="BC414" i="40"/>
  <c r="BD414" i="40"/>
  <c r="BE414" i="40"/>
  <c r="BF414" i="40"/>
  <c r="BG414" i="40"/>
  <c r="BH414" i="40"/>
  <c r="BI414" i="40"/>
  <c r="BJ414" i="40"/>
  <c r="BK414" i="40"/>
  <c r="BL414" i="40"/>
  <c r="BM414" i="40"/>
  <c r="BN414" i="40"/>
  <c r="BO414" i="40"/>
  <c r="BP414" i="40"/>
  <c r="BQ414" i="40"/>
  <c r="BR414" i="40"/>
  <c r="BS414" i="40"/>
  <c r="BT414" i="40"/>
  <c r="BU414" i="40"/>
  <c r="BV414" i="40"/>
  <c r="BW414" i="40"/>
  <c r="BX414" i="40"/>
  <c r="BY414" i="40"/>
  <c r="BZ414" i="40"/>
  <c r="CA414" i="40"/>
  <c r="CB414" i="40"/>
  <c r="CC414" i="40"/>
  <c r="CD414" i="40"/>
  <c r="CE414" i="40"/>
  <c r="CF414" i="40"/>
  <c r="CG414" i="40"/>
  <c r="CH414" i="40"/>
  <c r="CI414" i="40"/>
  <c r="CJ414" i="40"/>
  <c r="CK414" i="40"/>
  <c r="CL414" i="40"/>
  <c r="CM414" i="40"/>
  <c r="CN414" i="40"/>
  <c r="CO414" i="40"/>
  <c r="CP414" i="40"/>
  <c r="CQ414" i="40"/>
  <c r="CR414" i="40"/>
  <c r="CS414" i="40"/>
  <c r="CT414" i="40"/>
  <c r="CU414" i="40"/>
  <c r="CV414" i="40"/>
  <c r="CW414" i="40"/>
  <c r="CW356" i="40" s="1"/>
  <c r="CX414" i="40"/>
  <c r="CX356" i="40" s="1"/>
  <c r="CY414" i="40"/>
  <c r="CY356" i="40" s="1"/>
  <c r="CZ414" i="40"/>
  <c r="CZ356" i="40" s="1"/>
  <c r="DA414" i="40"/>
  <c r="DA356" i="40" s="1"/>
  <c r="DB414" i="40"/>
  <c r="DB356" i="40" s="1"/>
  <c r="DC414" i="40"/>
  <c r="DC356" i="40" s="1"/>
  <c r="DD414" i="40"/>
  <c r="DD356" i="40" s="1"/>
  <c r="DE414" i="40"/>
  <c r="DE356" i="40" s="1"/>
  <c r="DF414" i="40"/>
  <c r="DF356" i="40" s="1"/>
  <c r="DG414" i="40"/>
  <c r="DG356" i="40" s="1"/>
  <c r="DH414" i="40"/>
  <c r="DH356" i="40" s="1"/>
  <c r="DI414" i="40"/>
  <c r="DI356" i="40" s="1"/>
  <c r="DJ414" i="40"/>
  <c r="DJ356" i="40" s="1"/>
  <c r="DK414" i="40"/>
  <c r="DK356" i="40" s="1"/>
  <c r="DL414" i="40"/>
  <c r="DL356" i="40" s="1"/>
  <c r="DM414" i="40"/>
  <c r="DM356" i="40" s="1"/>
  <c r="DN414" i="40"/>
  <c r="DN356" i="40" s="1"/>
  <c r="DO414" i="40"/>
  <c r="DO356" i="40" s="1"/>
  <c r="J415" i="40"/>
  <c r="K415" i="40"/>
  <c r="L415" i="40"/>
  <c r="M415" i="40"/>
  <c r="N415" i="40"/>
  <c r="O415" i="40"/>
  <c r="P415" i="40"/>
  <c r="Q415" i="40"/>
  <c r="R415" i="40"/>
  <c r="S415" i="40"/>
  <c r="T415" i="40"/>
  <c r="U415" i="40"/>
  <c r="V415" i="40"/>
  <c r="W415" i="40"/>
  <c r="X415" i="40"/>
  <c r="Y415" i="40"/>
  <c r="Z415" i="40"/>
  <c r="AA415" i="40"/>
  <c r="AB415" i="40"/>
  <c r="AC415" i="40"/>
  <c r="AD415" i="40"/>
  <c r="AE415" i="40"/>
  <c r="AF415" i="40"/>
  <c r="AG415" i="40"/>
  <c r="AH415" i="40"/>
  <c r="AI415" i="40"/>
  <c r="AJ415" i="40"/>
  <c r="AK415" i="40"/>
  <c r="AL415" i="40"/>
  <c r="AM415" i="40"/>
  <c r="AN415" i="40"/>
  <c r="AO415" i="40"/>
  <c r="AP415" i="40"/>
  <c r="AQ415" i="40"/>
  <c r="AR415" i="40"/>
  <c r="AS415" i="40"/>
  <c r="AT415" i="40"/>
  <c r="AU415" i="40"/>
  <c r="AV415" i="40"/>
  <c r="AW415" i="40"/>
  <c r="AX415" i="40"/>
  <c r="AY415" i="40"/>
  <c r="AZ415" i="40"/>
  <c r="BA415" i="40"/>
  <c r="BB415" i="40"/>
  <c r="BC415" i="40"/>
  <c r="BD415" i="40"/>
  <c r="BE415" i="40"/>
  <c r="BF415" i="40"/>
  <c r="BG415" i="40"/>
  <c r="BH415" i="40"/>
  <c r="BI415" i="40"/>
  <c r="BJ415" i="40"/>
  <c r="BK415" i="40"/>
  <c r="BL415" i="40"/>
  <c r="BM415" i="40"/>
  <c r="BN415" i="40"/>
  <c r="BO415" i="40"/>
  <c r="BP415" i="40"/>
  <c r="BQ415" i="40"/>
  <c r="BR415" i="40"/>
  <c r="BS415" i="40"/>
  <c r="BT415" i="40"/>
  <c r="BU415" i="40"/>
  <c r="BV415" i="40"/>
  <c r="BW415" i="40"/>
  <c r="BX415" i="40"/>
  <c r="BY415" i="40"/>
  <c r="BZ415" i="40"/>
  <c r="CA415" i="40"/>
  <c r="CB415" i="40"/>
  <c r="CC415" i="40"/>
  <c r="CD415" i="40"/>
  <c r="CE415" i="40"/>
  <c r="CF415" i="40"/>
  <c r="CG415" i="40"/>
  <c r="CH415" i="40"/>
  <c r="CI415" i="40"/>
  <c r="CJ415" i="40"/>
  <c r="CK415" i="40"/>
  <c r="CL415" i="40"/>
  <c r="CM415" i="40"/>
  <c r="CN415" i="40"/>
  <c r="CO415" i="40"/>
  <c r="CP415" i="40"/>
  <c r="CQ415" i="40"/>
  <c r="CR415" i="40"/>
  <c r="CS415" i="40"/>
  <c r="CT415" i="40"/>
  <c r="CU415" i="40"/>
  <c r="CV415" i="40"/>
  <c r="CW415" i="40"/>
  <c r="CX415" i="40"/>
  <c r="CY415" i="40"/>
  <c r="CZ415" i="40"/>
  <c r="DA415" i="40"/>
  <c r="DB415" i="40"/>
  <c r="DC415" i="40"/>
  <c r="DD415" i="40"/>
  <c r="DE415" i="40"/>
  <c r="DF415" i="40"/>
  <c r="DG415" i="40"/>
  <c r="DH415" i="40"/>
  <c r="DI415" i="40"/>
  <c r="DJ415" i="40"/>
  <c r="DK415" i="40"/>
  <c r="DL415" i="40"/>
  <c r="DM415" i="40"/>
  <c r="DN415" i="40"/>
  <c r="DO415" i="40"/>
  <c r="J416" i="40"/>
  <c r="K416" i="40"/>
  <c r="L416" i="40"/>
  <c r="M416" i="40"/>
  <c r="N416" i="40"/>
  <c r="O416" i="40"/>
  <c r="P416" i="40"/>
  <c r="Q416" i="40"/>
  <c r="R416" i="40"/>
  <c r="S416" i="40"/>
  <c r="T416" i="40"/>
  <c r="U416" i="40"/>
  <c r="V416" i="40"/>
  <c r="W416" i="40"/>
  <c r="X416" i="40"/>
  <c r="Y416" i="40"/>
  <c r="Z416" i="40"/>
  <c r="AA416" i="40"/>
  <c r="AB416" i="40"/>
  <c r="AC416" i="40"/>
  <c r="AD416" i="40"/>
  <c r="AE416" i="40"/>
  <c r="AF416" i="40"/>
  <c r="AG416" i="40"/>
  <c r="AH416" i="40"/>
  <c r="AI416" i="40"/>
  <c r="AJ416" i="40"/>
  <c r="AK416" i="40"/>
  <c r="AL416" i="40"/>
  <c r="AM416" i="40"/>
  <c r="AN416" i="40"/>
  <c r="AO416" i="40"/>
  <c r="AP416" i="40"/>
  <c r="AQ416" i="40"/>
  <c r="AR416" i="40"/>
  <c r="AS416" i="40"/>
  <c r="AT416" i="40"/>
  <c r="AU416" i="40"/>
  <c r="AV416" i="40"/>
  <c r="AW416" i="40"/>
  <c r="AX416" i="40"/>
  <c r="AY416" i="40"/>
  <c r="AZ416" i="40"/>
  <c r="BA416" i="40"/>
  <c r="BB416" i="40"/>
  <c r="BC416" i="40"/>
  <c r="BD416" i="40"/>
  <c r="BE416" i="40"/>
  <c r="BF416" i="40"/>
  <c r="BG416" i="40"/>
  <c r="BH416" i="40"/>
  <c r="BI416" i="40"/>
  <c r="BJ416" i="40"/>
  <c r="BK416" i="40"/>
  <c r="BL416" i="40"/>
  <c r="BM416" i="40"/>
  <c r="BN416" i="40"/>
  <c r="BO416" i="40"/>
  <c r="BP416" i="40"/>
  <c r="BQ416" i="40"/>
  <c r="BR416" i="40"/>
  <c r="BS416" i="40"/>
  <c r="BT416" i="40"/>
  <c r="BU416" i="40"/>
  <c r="BV416" i="40"/>
  <c r="BW416" i="40"/>
  <c r="BX416" i="40"/>
  <c r="BY416" i="40"/>
  <c r="BZ416" i="40"/>
  <c r="BZ358" i="40" s="1"/>
  <c r="CA416" i="40"/>
  <c r="CA358" i="40" s="1"/>
  <c r="CB416" i="40"/>
  <c r="CB358" i="40" s="1"/>
  <c r="CC416" i="40"/>
  <c r="CC358" i="40" s="1"/>
  <c r="CD416" i="40"/>
  <c r="CD358" i="40" s="1"/>
  <c r="CE416" i="40"/>
  <c r="CE358" i="40" s="1"/>
  <c r="CF416" i="40"/>
  <c r="CF358" i="40" s="1"/>
  <c r="CG416" i="40"/>
  <c r="CG358" i="40" s="1"/>
  <c r="CH416" i="40"/>
  <c r="CH358" i="40" s="1"/>
  <c r="CI416" i="40"/>
  <c r="CI358" i="40" s="1"/>
  <c r="CJ416" i="40"/>
  <c r="CJ358" i="40" s="1"/>
  <c r="CK416" i="40"/>
  <c r="CK358" i="40" s="1"/>
  <c r="CL416" i="40"/>
  <c r="CL358" i="40" s="1"/>
  <c r="CM416" i="40"/>
  <c r="CM358" i="40" s="1"/>
  <c r="CN416" i="40"/>
  <c r="CO416" i="40"/>
  <c r="CP416" i="40"/>
  <c r="CQ416" i="40"/>
  <c r="CR416" i="40"/>
  <c r="CS416" i="40"/>
  <c r="CT416" i="40"/>
  <c r="CU416" i="40"/>
  <c r="CV416" i="40"/>
  <c r="CW416" i="40"/>
  <c r="CX416" i="40"/>
  <c r="CY416" i="40"/>
  <c r="CZ416" i="40"/>
  <c r="DA416" i="40"/>
  <c r="DB416" i="40"/>
  <c r="DC416" i="40"/>
  <c r="DD416" i="40"/>
  <c r="DE416" i="40"/>
  <c r="DF416" i="40"/>
  <c r="DG416" i="40"/>
  <c r="DH416" i="40"/>
  <c r="DI416" i="40"/>
  <c r="DJ416" i="40"/>
  <c r="DK416" i="40"/>
  <c r="DL416" i="40"/>
  <c r="DM416" i="40"/>
  <c r="DN416" i="40"/>
  <c r="DO416" i="40"/>
  <c r="J417" i="40"/>
  <c r="K417" i="40"/>
  <c r="L417" i="40"/>
  <c r="M417" i="40"/>
  <c r="N417" i="40"/>
  <c r="O417" i="40"/>
  <c r="P417" i="40"/>
  <c r="Q417" i="40"/>
  <c r="R417" i="40"/>
  <c r="S417" i="40"/>
  <c r="T417" i="40"/>
  <c r="U417" i="40"/>
  <c r="V417" i="40"/>
  <c r="W417" i="40"/>
  <c r="X417" i="40"/>
  <c r="Y417" i="40"/>
  <c r="Z417" i="40"/>
  <c r="AA417" i="40"/>
  <c r="AB417" i="40"/>
  <c r="AC417" i="40"/>
  <c r="AD417" i="40"/>
  <c r="AE417" i="40"/>
  <c r="AF417" i="40"/>
  <c r="AG417" i="40"/>
  <c r="AH417" i="40"/>
  <c r="AI417" i="40"/>
  <c r="AJ417" i="40"/>
  <c r="AK417" i="40"/>
  <c r="AL417" i="40"/>
  <c r="AM417" i="40"/>
  <c r="AN417" i="40"/>
  <c r="AO417" i="40"/>
  <c r="AP417" i="40"/>
  <c r="AQ417" i="40"/>
  <c r="AR417" i="40"/>
  <c r="AS417" i="40"/>
  <c r="AT417" i="40"/>
  <c r="AU417" i="40"/>
  <c r="AV417" i="40"/>
  <c r="AW417" i="40"/>
  <c r="AX417" i="40"/>
  <c r="AY417" i="40"/>
  <c r="AZ417" i="40"/>
  <c r="BA417" i="40"/>
  <c r="BB417" i="40"/>
  <c r="BC417" i="40"/>
  <c r="BD417" i="40"/>
  <c r="BE417" i="40"/>
  <c r="BF417" i="40"/>
  <c r="BG417" i="40"/>
  <c r="BH417" i="40"/>
  <c r="BI417" i="40"/>
  <c r="BJ417" i="40"/>
  <c r="BK417" i="40"/>
  <c r="BL417" i="40"/>
  <c r="BM417" i="40"/>
  <c r="BN417" i="40"/>
  <c r="BO417" i="40"/>
  <c r="BP417" i="40"/>
  <c r="BQ417" i="40"/>
  <c r="BR417" i="40"/>
  <c r="BS417" i="40"/>
  <c r="BT417" i="40"/>
  <c r="BU417" i="40"/>
  <c r="BV417" i="40"/>
  <c r="BW417" i="40"/>
  <c r="BX417" i="40"/>
  <c r="BY417" i="40"/>
  <c r="BZ417" i="40"/>
  <c r="CA417" i="40"/>
  <c r="CB417" i="40"/>
  <c r="CC417" i="40"/>
  <c r="CD417" i="40"/>
  <c r="CE417" i="40"/>
  <c r="CF417" i="40"/>
  <c r="CG417" i="40"/>
  <c r="CH417" i="40"/>
  <c r="CI417" i="40"/>
  <c r="CJ417" i="40"/>
  <c r="CK417" i="40"/>
  <c r="CL417" i="40"/>
  <c r="CM417" i="40"/>
  <c r="CN417" i="40"/>
  <c r="CO417" i="40"/>
  <c r="CP417" i="40"/>
  <c r="CQ417" i="40"/>
  <c r="CR417" i="40"/>
  <c r="CS417" i="40"/>
  <c r="CT417" i="40"/>
  <c r="CU417" i="40"/>
  <c r="CV417" i="40"/>
  <c r="CW417" i="40"/>
  <c r="CX417" i="40"/>
  <c r="CY417" i="40"/>
  <c r="CZ417" i="40"/>
  <c r="DA417" i="40"/>
  <c r="DB417" i="40"/>
  <c r="DC417" i="40"/>
  <c r="DD417" i="40"/>
  <c r="DE417" i="40"/>
  <c r="DF417" i="40"/>
  <c r="DG417" i="40"/>
  <c r="DH417" i="40"/>
  <c r="DI417" i="40"/>
  <c r="DJ417" i="40"/>
  <c r="DK417" i="40"/>
  <c r="DL417" i="40"/>
  <c r="DM417" i="40"/>
  <c r="DN417" i="40"/>
  <c r="DO417" i="40"/>
  <c r="J418" i="40"/>
  <c r="K418" i="40"/>
  <c r="L418" i="40"/>
  <c r="M418" i="40"/>
  <c r="N418" i="40"/>
  <c r="O418" i="40"/>
  <c r="P418" i="40"/>
  <c r="Q418" i="40"/>
  <c r="R418" i="40"/>
  <c r="S418" i="40"/>
  <c r="T418" i="40"/>
  <c r="U418" i="40"/>
  <c r="V418" i="40"/>
  <c r="W418" i="40"/>
  <c r="X418" i="40"/>
  <c r="Y418" i="40"/>
  <c r="Z418" i="40"/>
  <c r="AA418" i="40"/>
  <c r="AB418" i="40"/>
  <c r="AC418" i="40"/>
  <c r="AD418" i="40"/>
  <c r="AE418" i="40"/>
  <c r="AF418" i="40"/>
  <c r="AG418" i="40"/>
  <c r="AH418" i="40"/>
  <c r="AI418" i="40"/>
  <c r="AJ418" i="40"/>
  <c r="AK418" i="40"/>
  <c r="AL418" i="40"/>
  <c r="AM418" i="40"/>
  <c r="AN418" i="40"/>
  <c r="AO418" i="40"/>
  <c r="AP418" i="40"/>
  <c r="AQ418" i="40"/>
  <c r="AR418" i="40"/>
  <c r="AS418" i="40"/>
  <c r="AT418" i="40"/>
  <c r="AU418" i="40"/>
  <c r="AV418" i="40"/>
  <c r="AW418" i="40"/>
  <c r="AX418" i="40"/>
  <c r="AY418" i="40"/>
  <c r="AZ418" i="40"/>
  <c r="BA418" i="40"/>
  <c r="BB418" i="40"/>
  <c r="BC418" i="40"/>
  <c r="BD418" i="40"/>
  <c r="BE418" i="40"/>
  <c r="BF418" i="40"/>
  <c r="BG418" i="40"/>
  <c r="BH418" i="40"/>
  <c r="BI418" i="40"/>
  <c r="BJ418" i="40"/>
  <c r="BK418" i="40"/>
  <c r="BL418" i="40"/>
  <c r="BM418" i="40"/>
  <c r="BN418" i="40"/>
  <c r="BO418" i="40"/>
  <c r="BP418" i="40"/>
  <c r="BQ418" i="40"/>
  <c r="BR418" i="40"/>
  <c r="BS418" i="40"/>
  <c r="BT418" i="40"/>
  <c r="BU418" i="40"/>
  <c r="BV418" i="40"/>
  <c r="BW418" i="40"/>
  <c r="BX418" i="40"/>
  <c r="BY418" i="40"/>
  <c r="BZ418" i="40"/>
  <c r="CA418" i="40"/>
  <c r="CB418" i="40"/>
  <c r="CC418" i="40"/>
  <c r="CD418" i="40"/>
  <c r="CE418" i="40"/>
  <c r="CF418" i="40"/>
  <c r="CG418" i="40"/>
  <c r="CH418" i="40"/>
  <c r="CI418" i="40"/>
  <c r="CJ418" i="40"/>
  <c r="CK418" i="40"/>
  <c r="CL418" i="40"/>
  <c r="CM418" i="40"/>
  <c r="CN418" i="40"/>
  <c r="CO418" i="40"/>
  <c r="CP418" i="40"/>
  <c r="CQ418" i="40"/>
  <c r="CR418" i="40"/>
  <c r="CS418" i="40"/>
  <c r="CT418" i="40"/>
  <c r="CU418" i="40"/>
  <c r="CV418" i="40"/>
  <c r="CW418" i="40"/>
  <c r="CX418" i="40"/>
  <c r="CY418" i="40"/>
  <c r="CZ418" i="40"/>
  <c r="DA418" i="40"/>
  <c r="DB418" i="40"/>
  <c r="DC418" i="40"/>
  <c r="DD418" i="40"/>
  <c r="DE418" i="40"/>
  <c r="DF418" i="40"/>
  <c r="DG418" i="40"/>
  <c r="DH418" i="40"/>
  <c r="DI418" i="40"/>
  <c r="DJ418" i="40"/>
  <c r="DK418" i="40"/>
  <c r="DL418" i="40"/>
  <c r="DM418" i="40"/>
  <c r="DN418" i="40"/>
  <c r="DO418" i="40"/>
  <c r="J419" i="40"/>
  <c r="K419" i="40"/>
  <c r="L419" i="40"/>
  <c r="M419" i="40"/>
  <c r="N419" i="40"/>
  <c r="O419" i="40"/>
  <c r="P419" i="40"/>
  <c r="Q419" i="40"/>
  <c r="R419" i="40"/>
  <c r="S419" i="40"/>
  <c r="T419" i="40"/>
  <c r="U419" i="40"/>
  <c r="V419" i="40"/>
  <c r="W419" i="40"/>
  <c r="X419" i="40"/>
  <c r="Y419" i="40"/>
  <c r="Z419" i="40"/>
  <c r="AA419" i="40"/>
  <c r="AB419" i="40"/>
  <c r="AC419" i="40"/>
  <c r="AD419" i="40"/>
  <c r="AE419" i="40"/>
  <c r="AF419" i="40"/>
  <c r="AG419" i="40"/>
  <c r="AH419" i="40"/>
  <c r="AI419" i="40"/>
  <c r="AJ419" i="40"/>
  <c r="AK419" i="40"/>
  <c r="AL419" i="40"/>
  <c r="AM419" i="40"/>
  <c r="AN419" i="40"/>
  <c r="AO419" i="40"/>
  <c r="AP419" i="40"/>
  <c r="AQ419" i="40"/>
  <c r="AR419" i="40"/>
  <c r="AS419" i="40"/>
  <c r="AT419" i="40"/>
  <c r="AU419" i="40"/>
  <c r="AV419" i="40"/>
  <c r="AW419" i="40"/>
  <c r="AX419" i="40"/>
  <c r="AY419" i="40"/>
  <c r="AZ419" i="40"/>
  <c r="BA419" i="40"/>
  <c r="BB419" i="40"/>
  <c r="BC419" i="40"/>
  <c r="BD419" i="40"/>
  <c r="BE419" i="40"/>
  <c r="BF419" i="40"/>
  <c r="BG419" i="40"/>
  <c r="BH419" i="40"/>
  <c r="BI419" i="40"/>
  <c r="BJ419" i="40"/>
  <c r="BK419" i="40"/>
  <c r="BL419" i="40"/>
  <c r="BM419" i="40"/>
  <c r="BN419" i="40"/>
  <c r="BO419" i="40"/>
  <c r="BP419" i="40"/>
  <c r="BQ419" i="40"/>
  <c r="BR419" i="40"/>
  <c r="BS419" i="40"/>
  <c r="BT419" i="40"/>
  <c r="BU419" i="40"/>
  <c r="BU361" i="40" s="1"/>
  <c r="BV419" i="40"/>
  <c r="BV361" i="40" s="1"/>
  <c r="BW419" i="40"/>
  <c r="BW361" i="40" s="1"/>
  <c r="BX419" i="40"/>
  <c r="BY419" i="40"/>
  <c r="BY361" i="40" s="1"/>
  <c r="BZ419" i="40"/>
  <c r="BZ361" i="40" s="1"/>
  <c r="CA419" i="40"/>
  <c r="CA361" i="40" s="1"/>
  <c r="CB419" i="40"/>
  <c r="CB361" i="40" s="1"/>
  <c r="CC419" i="40"/>
  <c r="CC361" i="40" s="1"/>
  <c r="CD419" i="40"/>
  <c r="CD361" i="40" s="1"/>
  <c r="CE419" i="40"/>
  <c r="CE361" i="40" s="1"/>
  <c r="CF419" i="40"/>
  <c r="CG419" i="40"/>
  <c r="CG361" i="40" s="1"/>
  <c r="CH419" i="40"/>
  <c r="CH361" i="40" s="1"/>
  <c r="CI419" i="40"/>
  <c r="CI361" i="40" s="1"/>
  <c r="CJ419" i="40"/>
  <c r="CJ361" i="40" s="1"/>
  <c r="CK419" i="40"/>
  <c r="CK361" i="40" s="1"/>
  <c r="CL419" i="40"/>
  <c r="CL361" i="40" s="1"/>
  <c r="CM419" i="40"/>
  <c r="CM361" i="40" s="1"/>
  <c r="CN419" i="40"/>
  <c r="CO419" i="40"/>
  <c r="CO361" i="40" s="1"/>
  <c r="CP419" i="40"/>
  <c r="CP361" i="40" s="1"/>
  <c r="CQ419" i="40"/>
  <c r="CQ361" i="40" s="1"/>
  <c r="CR419" i="40"/>
  <c r="CR361" i="40" s="1"/>
  <c r="CS419" i="40"/>
  <c r="CS361" i="40" s="1"/>
  <c r="CT419" i="40"/>
  <c r="CT361" i="40" s="1"/>
  <c r="CU419" i="40"/>
  <c r="CU361" i="40" s="1"/>
  <c r="CV419" i="40"/>
  <c r="CW419" i="40"/>
  <c r="CW361" i="40" s="1"/>
  <c r="CX419" i="40"/>
  <c r="CX361" i="40" s="1"/>
  <c r="CY419" i="40"/>
  <c r="CY361" i="40" s="1"/>
  <c r="CZ419" i="40"/>
  <c r="CZ361" i="40" s="1"/>
  <c r="DA419" i="40"/>
  <c r="DA361" i="40" s="1"/>
  <c r="DB419" i="40"/>
  <c r="DB361" i="40" s="1"/>
  <c r="DC419" i="40"/>
  <c r="DC361" i="40" s="1"/>
  <c r="DD419" i="40"/>
  <c r="DE419" i="40"/>
  <c r="DE361" i="40" s="1"/>
  <c r="DF419" i="40"/>
  <c r="DG419" i="40"/>
  <c r="DH419" i="40"/>
  <c r="DI419" i="40"/>
  <c r="DJ419" i="40"/>
  <c r="DK419" i="40"/>
  <c r="DL419" i="40"/>
  <c r="DM419" i="40"/>
  <c r="DN419" i="40"/>
  <c r="DO419" i="40"/>
  <c r="DO361" i="40" s="1"/>
  <c r="J420" i="40"/>
  <c r="K420" i="40"/>
  <c r="L420" i="40"/>
  <c r="M420" i="40"/>
  <c r="N420" i="40"/>
  <c r="O420" i="40"/>
  <c r="P420" i="40"/>
  <c r="Q420" i="40"/>
  <c r="R420" i="40"/>
  <c r="S420" i="40"/>
  <c r="T420" i="40"/>
  <c r="U420" i="40"/>
  <c r="V420" i="40"/>
  <c r="W420" i="40"/>
  <c r="X420" i="40"/>
  <c r="Y420" i="40"/>
  <c r="Z420" i="40"/>
  <c r="AA420" i="40"/>
  <c r="AB420" i="40"/>
  <c r="AC420" i="40"/>
  <c r="AD420" i="40"/>
  <c r="AE420" i="40"/>
  <c r="AF420" i="40"/>
  <c r="AG420" i="40"/>
  <c r="AH420" i="40"/>
  <c r="AI420" i="40"/>
  <c r="AJ420" i="40"/>
  <c r="AK420" i="40"/>
  <c r="AL420" i="40"/>
  <c r="AM420" i="40"/>
  <c r="AN420" i="40"/>
  <c r="AO420" i="40"/>
  <c r="AP420" i="40"/>
  <c r="AQ420" i="40"/>
  <c r="AR420" i="40"/>
  <c r="AS420" i="40"/>
  <c r="AT420" i="40"/>
  <c r="AU420" i="40"/>
  <c r="AV420" i="40"/>
  <c r="AW420" i="40"/>
  <c r="AX420" i="40"/>
  <c r="AY420" i="40"/>
  <c r="AZ420" i="40"/>
  <c r="BA420" i="40"/>
  <c r="BB420" i="40"/>
  <c r="BC420" i="40"/>
  <c r="BD420" i="40"/>
  <c r="BE420" i="40"/>
  <c r="BF420" i="40"/>
  <c r="BG420" i="40"/>
  <c r="BH420" i="40"/>
  <c r="BI420" i="40"/>
  <c r="BJ420" i="40"/>
  <c r="BK420" i="40"/>
  <c r="BL420" i="40"/>
  <c r="BM420" i="40"/>
  <c r="BN420" i="40"/>
  <c r="BO420" i="40"/>
  <c r="BP420" i="40"/>
  <c r="BQ420" i="40"/>
  <c r="BR420" i="40"/>
  <c r="BS420" i="40"/>
  <c r="BT420" i="40"/>
  <c r="BU420" i="40"/>
  <c r="BV420" i="40"/>
  <c r="BW420" i="40"/>
  <c r="BX420" i="40"/>
  <c r="BY420" i="40"/>
  <c r="BZ420" i="40"/>
  <c r="CA420" i="40"/>
  <c r="CB420" i="40"/>
  <c r="CC420" i="40"/>
  <c r="CD420" i="40"/>
  <c r="CE420" i="40"/>
  <c r="CF420" i="40"/>
  <c r="CG420" i="40"/>
  <c r="CH420" i="40"/>
  <c r="CI420" i="40"/>
  <c r="CJ420" i="40"/>
  <c r="CK420" i="40"/>
  <c r="CL420" i="40"/>
  <c r="CM420" i="40"/>
  <c r="CN420" i="40"/>
  <c r="CO420" i="40"/>
  <c r="CP420" i="40"/>
  <c r="CQ420" i="40"/>
  <c r="CR420" i="40"/>
  <c r="CS420" i="40"/>
  <c r="CT420" i="40"/>
  <c r="CU420" i="40"/>
  <c r="CV420" i="40"/>
  <c r="CW420" i="40"/>
  <c r="CX420" i="40"/>
  <c r="CY420" i="40"/>
  <c r="CZ420" i="40"/>
  <c r="DA420" i="40"/>
  <c r="DB420" i="40"/>
  <c r="DC420" i="40"/>
  <c r="DD420" i="40"/>
  <c r="DE420" i="40"/>
  <c r="DF420" i="40"/>
  <c r="DG420" i="40"/>
  <c r="DH420" i="40"/>
  <c r="DI420" i="40"/>
  <c r="DJ420" i="40"/>
  <c r="DK420" i="40"/>
  <c r="DL420" i="40"/>
  <c r="DM420" i="40"/>
  <c r="DN420" i="40"/>
  <c r="DO420" i="40"/>
  <c r="J421" i="40"/>
  <c r="K421" i="40"/>
  <c r="L421" i="40"/>
  <c r="M421" i="40"/>
  <c r="N421" i="40"/>
  <c r="O421" i="40"/>
  <c r="P421" i="40"/>
  <c r="Q421" i="40"/>
  <c r="R421" i="40"/>
  <c r="S421" i="40"/>
  <c r="T421" i="40"/>
  <c r="U421" i="40"/>
  <c r="V421" i="40"/>
  <c r="W421" i="40"/>
  <c r="X421" i="40"/>
  <c r="Y421" i="40"/>
  <c r="Z421" i="40"/>
  <c r="AA421" i="40"/>
  <c r="AB421" i="40"/>
  <c r="AC421" i="40"/>
  <c r="AD421" i="40"/>
  <c r="AE421" i="40"/>
  <c r="AF421" i="40"/>
  <c r="AG421" i="40"/>
  <c r="AH421" i="40"/>
  <c r="AI421" i="40"/>
  <c r="AJ421" i="40"/>
  <c r="AK421" i="40"/>
  <c r="AL421" i="40"/>
  <c r="AM421" i="40"/>
  <c r="AN421" i="40"/>
  <c r="AO421" i="40"/>
  <c r="AP421" i="40"/>
  <c r="AQ421" i="40"/>
  <c r="AR421" i="40"/>
  <c r="AS421" i="40"/>
  <c r="AT421" i="40"/>
  <c r="AU421" i="40"/>
  <c r="AV421" i="40"/>
  <c r="AW421" i="40"/>
  <c r="AX421" i="40"/>
  <c r="AY421" i="40"/>
  <c r="AZ421" i="40"/>
  <c r="BA421" i="40"/>
  <c r="BB421" i="40"/>
  <c r="BC421" i="40"/>
  <c r="BD421" i="40"/>
  <c r="BE421" i="40"/>
  <c r="BF421" i="40"/>
  <c r="BG421" i="40"/>
  <c r="BH421" i="40"/>
  <c r="BI421" i="40"/>
  <c r="BJ421" i="40"/>
  <c r="BK421" i="40"/>
  <c r="BL421" i="40"/>
  <c r="BM421" i="40"/>
  <c r="BN421" i="40"/>
  <c r="BO421" i="40"/>
  <c r="BP421" i="40"/>
  <c r="BQ421" i="40"/>
  <c r="BR421" i="40"/>
  <c r="BS421" i="40"/>
  <c r="BT421" i="40"/>
  <c r="BU421" i="40"/>
  <c r="BV421" i="40"/>
  <c r="BW421" i="40"/>
  <c r="BX421" i="40"/>
  <c r="BY421" i="40"/>
  <c r="BZ421" i="40"/>
  <c r="CA421" i="40"/>
  <c r="CB421" i="40"/>
  <c r="CB363" i="40" s="1"/>
  <c r="CC421" i="40"/>
  <c r="CD421" i="40"/>
  <c r="CE421" i="40"/>
  <c r="CF421" i="40"/>
  <c r="CG421" i="40"/>
  <c r="CH421" i="40"/>
  <c r="CI421" i="40"/>
  <c r="CJ421" i="40"/>
  <c r="CJ363" i="40" s="1"/>
  <c r="CK421" i="40"/>
  <c r="CL421" i="40"/>
  <c r="CM421" i="40"/>
  <c r="CN421" i="40"/>
  <c r="CO421" i="40"/>
  <c r="CP421" i="40"/>
  <c r="CQ421" i="40"/>
  <c r="CR421" i="40"/>
  <c r="CR363" i="40" s="1"/>
  <c r="CS421" i="40"/>
  <c r="CT421" i="40"/>
  <c r="CU421" i="40"/>
  <c r="CV421" i="40"/>
  <c r="CV363" i="40" s="1"/>
  <c r="CW421" i="40"/>
  <c r="CW363" i="40" s="1"/>
  <c r="CX421" i="40"/>
  <c r="CX363" i="40" s="1"/>
  <c r="CY421" i="40"/>
  <c r="CY363" i="40" s="1"/>
  <c r="CZ421" i="40"/>
  <c r="CZ363" i="40" s="1"/>
  <c r="DA421" i="40"/>
  <c r="DA363" i="40" s="1"/>
  <c r="DB421" i="40"/>
  <c r="DB363" i="40" s="1"/>
  <c r="DC421" i="40"/>
  <c r="DC363" i="40" s="1"/>
  <c r="DD421" i="40"/>
  <c r="DD363" i="40" s="1"/>
  <c r="DE421" i="40"/>
  <c r="DE363" i="40" s="1"/>
  <c r="DF421" i="40"/>
  <c r="DF363" i="40" s="1"/>
  <c r="DG421" i="40"/>
  <c r="DG363" i="40" s="1"/>
  <c r="DH421" i="40"/>
  <c r="DH363" i="40" s="1"/>
  <c r="DI421" i="40"/>
  <c r="DI363" i="40" s="1"/>
  <c r="DJ421" i="40"/>
  <c r="DJ363" i="40" s="1"/>
  <c r="DK421" i="40"/>
  <c r="DK363" i="40" s="1"/>
  <c r="DL421" i="40"/>
  <c r="DL363" i="40" s="1"/>
  <c r="DM421" i="40"/>
  <c r="DM363" i="40" s="1"/>
  <c r="DN421" i="40"/>
  <c r="DN363" i="40" s="1"/>
  <c r="DO421" i="40"/>
  <c r="DO363" i="40" s="1"/>
  <c r="J422" i="40"/>
  <c r="K422" i="40"/>
  <c r="L422" i="40"/>
  <c r="M422" i="40"/>
  <c r="N422" i="40"/>
  <c r="O422" i="40"/>
  <c r="P422" i="40"/>
  <c r="Q422" i="40"/>
  <c r="R422" i="40"/>
  <c r="S422" i="40"/>
  <c r="T422" i="40"/>
  <c r="U422" i="40"/>
  <c r="V422" i="40"/>
  <c r="W422" i="40"/>
  <c r="X422" i="40"/>
  <c r="Y422" i="40"/>
  <c r="Z422" i="40"/>
  <c r="AA422" i="40"/>
  <c r="AB422" i="40"/>
  <c r="AC422" i="40"/>
  <c r="AD422" i="40"/>
  <c r="AE422" i="40"/>
  <c r="AF422" i="40"/>
  <c r="AG422" i="40"/>
  <c r="AH422" i="40"/>
  <c r="AI422" i="40"/>
  <c r="AJ422" i="40"/>
  <c r="AK422" i="40"/>
  <c r="AL422" i="40"/>
  <c r="AM422" i="40"/>
  <c r="AN422" i="40"/>
  <c r="AO422" i="40"/>
  <c r="AP422" i="40"/>
  <c r="AQ422" i="40"/>
  <c r="AR422" i="40"/>
  <c r="AS422" i="40"/>
  <c r="AT422" i="40"/>
  <c r="AU422" i="40"/>
  <c r="AV422" i="40"/>
  <c r="AW422" i="40"/>
  <c r="AX422" i="40"/>
  <c r="AY422" i="40"/>
  <c r="AZ422" i="40"/>
  <c r="BA422" i="40"/>
  <c r="BB422" i="40"/>
  <c r="BC422" i="40"/>
  <c r="BD422" i="40"/>
  <c r="BE422" i="40"/>
  <c r="BF422" i="40"/>
  <c r="BG422" i="40"/>
  <c r="BH422" i="40"/>
  <c r="BI422" i="40"/>
  <c r="BJ422" i="40"/>
  <c r="BK422" i="40"/>
  <c r="BL422" i="40"/>
  <c r="BM422" i="40"/>
  <c r="BN422" i="40"/>
  <c r="BO422" i="40"/>
  <c r="BP422" i="40"/>
  <c r="BQ422" i="40"/>
  <c r="BR422" i="40"/>
  <c r="BS422" i="40"/>
  <c r="BT422" i="40"/>
  <c r="BU422" i="40"/>
  <c r="BV422" i="40"/>
  <c r="BW422" i="40"/>
  <c r="BX422" i="40"/>
  <c r="BY422" i="40"/>
  <c r="BZ422" i="40"/>
  <c r="CA422" i="40"/>
  <c r="CB422" i="40"/>
  <c r="CC422" i="40"/>
  <c r="CD422" i="40"/>
  <c r="CE422" i="40"/>
  <c r="CF422" i="40"/>
  <c r="CG422" i="40"/>
  <c r="CH422" i="40"/>
  <c r="CI422" i="40"/>
  <c r="CJ422" i="40"/>
  <c r="CK422" i="40"/>
  <c r="CL422" i="40"/>
  <c r="CM422" i="40"/>
  <c r="CN422" i="40"/>
  <c r="CO422" i="40"/>
  <c r="CP422" i="40"/>
  <c r="CQ422" i="40"/>
  <c r="CR422" i="40"/>
  <c r="CS422" i="40"/>
  <c r="CT422" i="40"/>
  <c r="CU422" i="40"/>
  <c r="CV422" i="40"/>
  <c r="CW422" i="40"/>
  <c r="CX422" i="40"/>
  <c r="CY422" i="40"/>
  <c r="CZ422" i="40"/>
  <c r="DA422" i="40"/>
  <c r="DB422" i="40"/>
  <c r="DC422" i="40"/>
  <c r="DD422" i="40"/>
  <c r="DE422" i="40"/>
  <c r="DF422" i="40"/>
  <c r="DG422" i="40"/>
  <c r="DH422" i="40"/>
  <c r="DI422" i="40"/>
  <c r="DJ422" i="40"/>
  <c r="DK422" i="40"/>
  <c r="DL422" i="40"/>
  <c r="DM422" i="40"/>
  <c r="DN422" i="40"/>
  <c r="DO422" i="40"/>
  <c r="J423" i="40"/>
  <c r="K423" i="40"/>
  <c r="L423" i="40"/>
  <c r="M423" i="40"/>
  <c r="N423" i="40"/>
  <c r="O423" i="40"/>
  <c r="P423" i="40"/>
  <c r="Q423" i="40"/>
  <c r="R423" i="40"/>
  <c r="S423" i="40"/>
  <c r="T423" i="40"/>
  <c r="U423" i="40"/>
  <c r="V423" i="40"/>
  <c r="W423" i="40"/>
  <c r="X423" i="40"/>
  <c r="Y423" i="40"/>
  <c r="Z423" i="40"/>
  <c r="AA423" i="40"/>
  <c r="AB423" i="40"/>
  <c r="AC423" i="40"/>
  <c r="AD423" i="40"/>
  <c r="AE423" i="40"/>
  <c r="AF423" i="40"/>
  <c r="AG423" i="40"/>
  <c r="AH423" i="40"/>
  <c r="AI423" i="40"/>
  <c r="AJ423" i="40"/>
  <c r="AK423" i="40"/>
  <c r="AL423" i="40"/>
  <c r="AM423" i="40"/>
  <c r="AN423" i="40"/>
  <c r="AO423" i="40"/>
  <c r="AP423" i="40"/>
  <c r="AQ423" i="40"/>
  <c r="AR423" i="40"/>
  <c r="AS423" i="40"/>
  <c r="AT423" i="40"/>
  <c r="AU423" i="40"/>
  <c r="AV423" i="40"/>
  <c r="AW423" i="40"/>
  <c r="AX423" i="40"/>
  <c r="AY423" i="40"/>
  <c r="AZ423" i="40"/>
  <c r="BA423" i="40"/>
  <c r="BB423" i="40"/>
  <c r="BC423" i="40"/>
  <c r="BD423" i="40"/>
  <c r="BE423" i="40"/>
  <c r="BF423" i="40"/>
  <c r="BG423" i="40"/>
  <c r="BH423" i="40"/>
  <c r="BI423" i="40"/>
  <c r="BJ423" i="40"/>
  <c r="BK423" i="40"/>
  <c r="BL423" i="40"/>
  <c r="BM423" i="40"/>
  <c r="BN423" i="40"/>
  <c r="BO423" i="40"/>
  <c r="BP423" i="40"/>
  <c r="BQ423" i="40"/>
  <c r="BR423" i="40"/>
  <c r="BS423" i="40"/>
  <c r="BT423" i="40"/>
  <c r="BU423" i="40"/>
  <c r="BV423" i="40"/>
  <c r="BW423" i="40"/>
  <c r="BX423" i="40"/>
  <c r="BY423" i="40"/>
  <c r="BZ423" i="40"/>
  <c r="CA423" i="40"/>
  <c r="CB423" i="40"/>
  <c r="CC423" i="40"/>
  <c r="CD423" i="40"/>
  <c r="CE423" i="40"/>
  <c r="CF423" i="40"/>
  <c r="CG423" i="40"/>
  <c r="CH423" i="40"/>
  <c r="CI423" i="40"/>
  <c r="CJ423" i="40"/>
  <c r="CK423" i="40"/>
  <c r="CL423" i="40"/>
  <c r="CM423" i="40"/>
  <c r="CN423" i="40"/>
  <c r="CO423" i="40"/>
  <c r="CO365" i="40" s="1"/>
  <c r="CP423" i="40"/>
  <c r="CP365" i="40" s="1"/>
  <c r="CQ423" i="40"/>
  <c r="CQ365" i="40" s="1"/>
  <c r="CR423" i="40"/>
  <c r="CR365" i="40" s="1"/>
  <c r="CS423" i="40"/>
  <c r="CS365" i="40" s="1"/>
  <c r="CT423" i="40"/>
  <c r="CT365" i="40" s="1"/>
  <c r="CU423" i="40"/>
  <c r="CU365" i="40" s="1"/>
  <c r="CV423" i="40"/>
  <c r="CV365" i="40" s="1"/>
  <c r="CW423" i="40"/>
  <c r="CW365" i="40" s="1"/>
  <c r="CX423" i="40"/>
  <c r="CX365" i="40" s="1"/>
  <c r="CY423" i="40"/>
  <c r="CY365" i="40" s="1"/>
  <c r="CZ423" i="40"/>
  <c r="CZ365" i="40" s="1"/>
  <c r="DA423" i="40"/>
  <c r="DA365" i="40" s="1"/>
  <c r="DB423" i="40"/>
  <c r="DB365" i="40" s="1"/>
  <c r="DC423" i="40"/>
  <c r="DC365" i="40" s="1"/>
  <c r="DD423" i="40"/>
  <c r="DD365" i="40" s="1"/>
  <c r="DE423" i="40"/>
  <c r="DE365" i="40" s="1"/>
  <c r="DF423" i="40"/>
  <c r="DF365" i="40" s="1"/>
  <c r="DG423" i="40"/>
  <c r="DG365" i="40" s="1"/>
  <c r="DH423" i="40"/>
  <c r="DH365" i="40" s="1"/>
  <c r="DI423" i="40"/>
  <c r="DI365" i="40" s="1"/>
  <c r="DJ423" i="40"/>
  <c r="DJ365" i="40" s="1"/>
  <c r="DK423" i="40"/>
  <c r="DK365" i="40" s="1"/>
  <c r="DL423" i="40"/>
  <c r="DL365" i="40" s="1"/>
  <c r="DM423" i="40"/>
  <c r="DM365" i="40" s="1"/>
  <c r="DN423" i="40"/>
  <c r="DN365" i="40" s="1"/>
  <c r="DO423" i="40"/>
  <c r="DO365" i="40" s="1"/>
  <c r="J424" i="40"/>
  <c r="K424" i="40"/>
  <c r="L424" i="40"/>
  <c r="M424" i="40"/>
  <c r="N424" i="40"/>
  <c r="O424" i="40"/>
  <c r="P424" i="40"/>
  <c r="Q424" i="40"/>
  <c r="R424" i="40"/>
  <c r="S424" i="40"/>
  <c r="T424" i="40"/>
  <c r="U424" i="40"/>
  <c r="V424" i="40"/>
  <c r="W424" i="40"/>
  <c r="X424" i="40"/>
  <c r="Y424" i="40"/>
  <c r="Z424" i="40"/>
  <c r="AA424" i="40"/>
  <c r="AB424" i="40"/>
  <c r="AC424" i="40"/>
  <c r="AD424" i="40"/>
  <c r="AE424" i="40"/>
  <c r="AF424" i="40"/>
  <c r="AG424" i="40"/>
  <c r="AH424" i="40"/>
  <c r="AI424" i="40"/>
  <c r="AJ424" i="40"/>
  <c r="AK424" i="40"/>
  <c r="AL424" i="40"/>
  <c r="AM424" i="40"/>
  <c r="AN424" i="40"/>
  <c r="AO424" i="40"/>
  <c r="AP424" i="40"/>
  <c r="AQ424" i="40"/>
  <c r="AR424" i="40"/>
  <c r="AS424" i="40"/>
  <c r="AT424" i="40"/>
  <c r="AU424" i="40"/>
  <c r="AV424" i="40"/>
  <c r="AW424" i="40"/>
  <c r="AX424" i="40"/>
  <c r="AY424" i="40"/>
  <c r="AZ424" i="40"/>
  <c r="BA424" i="40"/>
  <c r="BB424" i="40"/>
  <c r="BC424" i="40"/>
  <c r="BD424" i="40"/>
  <c r="BE424" i="40"/>
  <c r="BF424" i="40"/>
  <c r="BG424" i="40"/>
  <c r="BH424" i="40"/>
  <c r="BI424" i="40"/>
  <c r="BJ424" i="40"/>
  <c r="BK424" i="40"/>
  <c r="BL424" i="40"/>
  <c r="BM424" i="40"/>
  <c r="BN424" i="40"/>
  <c r="BO424" i="40"/>
  <c r="BP424" i="40"/>
  <c r="BQ424" i="40"/>
  <c r="BR424" i="40"/>
  <c r="BS424" i="40"/>
  <c r="BT424" i="40"/>
  <c r="BU424" i="40"/>
  <c r="BV424" i="40"/>
  <c r="BW424" i="40"/>
  <c r="BX424" i="40"/>
  <c r="BY424" i="40"/>
  <c r="BZ424" i="40"/>
  <c r="CA424" i="40"/>
  <c r="CB424" i="40"/>
  <c r="CC424" i="40"/>
  <c r="CD424" i="40"/>
  <c r="CE424" i="40"/>
  <c r="CF424" i="40"/>
  <c r="CG424" i="40"/>
  <c r="CH424" i="40"/>
  <c r="CI424" i="40"/>
  <c r="CJ424" i="40"/>
  <c r="CK424" i="40"/>
  <c r="CL424" i="40"/>
  <c r="CM424" i="40"/>
  <c r="CN424" i="40"/>
  <c r="CO424" i="40"/>
  <c r="CP424" i="40"/>
  <c r="CQ424" i="40"/>
  <c r="CR424" i="40"/>
  <c r="CS424" i="40"/>
  <c r="CT424" i="40"/>
  <c r="CU424" i="40"/>
  <c r="CV424" i="40"/>
  <c r="CW424" i="40"/>
  <c r="CX424" i="40"/>
  <c r="CY424" i="40"/>
  <c r="CZ424" i="40"/>
  <c r="DA424" i="40"/>
  <c r="DB424" i="40"/>
  <c r="DC424" i="40"/>
  <c r="DD424" i="40"/>
  <c r="DE424" i="40"/>
  <c r="DF424" i="40"/>
  <c r="DG424" i="40"/>
  <c r="DH424" i="40"/>
  <c r="DI424" i="40"/>
  <c r="DJ424" i="40"/>
  <c r="DJ366" i="40" s="1"/>
  <c r="DK424" i="40"/>
  <c r="DK366" i="40" s="1"/>
  <c r="DL424" i="40"/>
  <c r="DL366" i="40" s="1"/>
  <c r="DM424" i="40"/>
  <c r="DM366" i="40" s="1"/>
  <c r="DN424" i="40"/>
  <c r="DN366" i="40" s="1"/>
  <c r="DO424" i="40"/>
  <c r="DO366" i="40" s="1"/>
  <c r="J425" i="40"/>
  <c r="K425" i="40"/>
  <c r="L425" i="40"/>
  <c r="M425" i="40"/>
  <c r="N425" i="40"/>
  <c r="O425" i="40"/>
  <c r="P425" i="40"/>
  <c r="Q425" i="40"/>
  <c r="R425" i="40"/>
  <c r="S425" i="40"/>
  <c r="T425" i="40"/>
  <c r="U425" i="40"/>
  <c r="V425" i="40"/>
  <c r="W425" i="40"/>
  <c r="X425" i="40"/>
  <c r="Y425" i="40"/>
  <c r="Z425" i="40"/>
  <c r="AA425" i="40"/>
  <c r="AB425" i="40"/>
  <c r="AC425" i="40"/>
  <c r="AD425" i="40"/>
  <c r="AE425" i="40"/>
  <c r="AF425" i="40"/>
  <c r="AG425" i="40"/>
  <c r="AH425" i="40"/>
  <c r="AI425" i="40"/>
  <c r="AJ425" i="40"/>
  <c r="AK425" i="40"/>
  <c r="AL425" i="40"/>
  <c r="AM425" i="40"/>
  <c r="AN425" i="40"/>
  <c r="AO425" i="40"/>
  <c r="AP425" i="40"/>
  <c r="AQ425" i="40"/>
  <c r="AR425" i="40"/>
  <c r="AS425" i="40"/>
  <c r="AT425" i="40"/>
  <c r="AU425" i="40"/>
  <c r="AV425" i="40"/>
  <c r="AW425" i="40"/>
  <c r="AX425" i="40"/>
  <c r="AY425" i="40"/>
  <c r="AZ425" i="40"/>
  <c r="BA425" i="40"/>
  <c r="BB425" i="40"/>
  <c r="BC425" i="40"/>
  <c r="BD425" i="40"/>
  <c r="BE425" i="40"/>
  <c r="BF425" i="40"/>
  <c r="BG425" i="40"/>
  <c r="BH425" i="40"/>
  <c r="BU425" i="40"/>
  <c r="BV425" i="40"/>
  <c r="BW425" i="40"/>
  <c r="BX425" i="40"/>
  <c r="BY425" i="40"/>
  <c r="BZ425" i="40"/>
  <c r="CA425" i="40"/>
  <c r="CB425" i="40"/>
  <c r="CC425" i="40"/>
  <c r="CD425" i="40"/>
  <c r="CE425" i="40"/>
  <c r="CF425" i="40"/>
  <c r="CG425" i="40"/>
  <c r="CH425" i="40"/>
  <c r="CI425" i="40"/>
  <c r="CJ425" i="40"/>
  <c r="CK425" i="40"/>
  <c r="CL425" i="40"/>
  <c r="CM425" i="40"/>
  <c r="CN425" i="40"/>
  <c r="CO425" i="40"/>
  <c r="CP425" i="40"/>
  <c r="CQ425" i="40"/>
  <c r="CR425" i="40"/>
  <c r="CS425" i="40"/>
  <c r="CT425" i="40"/>
  <c r="CU425" i="40"/>
  <c r="CV425" i="40"/>
  <c r="CX425" i="40"/>
  <c r="CX367" i="40" s="1"/>
  <c r="DA425" i="40"/>
  <c r="DA367" i="40" s="1"/>
  <c r="DB425" i="40"/>
  <c r="DB367" i="40" s="1"/>
  <c r="DC425" i="40"/>
  <c r="DC367" i="40" s="1"/>
  <c r="DD425" i="40"/>
  <c r="DD367" i="40" s="1"/>
  <c r="DF425" i="40"/>
  <c r="DF367" i="40" s="1"/>
  <c r="DG425" i="40"/>
  <c r="DG367" i="40" s="1"/>
  <c r="DH425" i="40"/>
  <c r="DH367" i="40" s="1"/>
  <c r="DI425" i="40"/>
  <c r="DI367" i="40" s="1"/>
  <c r="DK425" i="40"/>
  <c r="DK367" i="40" s="1"/>
  <c r="DL425" i="40"/>
  <c r="DL367" i="40" s="1"/>
  <c r="DM425" i="40"/>
  <c r="DM367" i="40" s="1"/>
  <c r="DN425" i="40"/>
  <c r="DN367" i="40" s="1"/>
  <c r="J426" i="40"/>
  <c r="K426" i="40"/>
  <c r="L426" i="40"/>
  <c r="M426" i="40"/>
  <c r="N426" i="40"/>
  <c r="O426" i="40"/>
  <c r="P426" i="40"/>
  <c r="Q426" i="40"/>
  <c r="R426" i="40"/>
  <c r="S426" i="40"/>
  <c r="T426" i="40"/>
  <c r="U426" i="40"/>
  <c r="V426" i="40"/>
  <c r="W426" i="40"/>
  <c r="X426" i="40"/>
  <c r="Y426" i="40"/>
  <c r="Z426" i="40"/>
  <c r="AA426" i="40"/>
  <c r="AB426" i="40"/>
  <c r="AC426" i="40"/>
  <c r="AD426" i="40"/>
  <c r="AE426" i="40"/>
  <c r="AF426" i="40"/>
  <c r="AG426" i="40"/>
  <c r="AH426" i="40"/>
  <c r="AI426" i="40"/>
  <c r="AJ426" i="40"/>
  <c r="AK426" i="40"/>
  <c r="AL426" i="40"/>
  <c r="AM426" i="40"/>
  <c r="AN426" i="40"/>
  <c r="AO426" i="40"/>
  <c r="AP426" i="40"/>
  <c r="AQ426" i="40"/>
  <c r="AR426" i="40"/>
  <c r="AS426" i="40"/>
  <c r="AT426" i="40"/>
  <c r="AU426" i="40"/>
  <c r="AV426" i="40"/>
  <c r="AW426" i="40"/>
  <c r="AX426" i="40"/>
  <c r="AY426" i="40"/>
  <c r="AZ426" i="40"/>
  <c r="BA426" i="40"/>
  <c r="BB426" i="40"/>
  <c r="BC426" i="40"/>
  <c r="BD426" i="40"/>
  <c r="BE426" i="40"/>
  <c r="BF426" i="40"/>
  <c r="BG426" i="40"/>
  <c r="BH426" i="40"/>
  <c r="BI426" i="40"/>
  <c r="BJ426" i="40"/>
  <c r="BK426" i="40"/>
  <c r="BL426" i="40"/>
  <c r="BM426" i="40"/>
  <c r="BN426" i="40"/>
  <c r="BO426" i="40"/>
  <c r="BP426" i="40"/>
  <c r="BQ426" i="40"/>
  <c r="BR426" i="40"/>
  <c r="BS426" i="40"/>
  <c r="BT426" i="40"/>
  <c r="BU426" i="40"/>
  <c r="BV426" i="40"/>
  <c r="BW426" i="40"/>
  <c r="BX426" i="40"/>
  <c r="BY426" i="40"/>
  <c r="BZ426" i="40"/>
  <c r="CA426" i="40"/>
  <c r="CB426" i="40"/>
  <c r="CC426" i="40"/>
  <c r="CD426" i="40"/>
  <c r="CE426" i="40"/>
  <c r="CF426" i="40"/>
  <c r="CG426" i="40"/>
  <c r="CH426" i="40"/>
  <c r="CI426" i="40"/>
  <c r="CJ426" i="40"/>
  <c r="CK426" i="40"/>
  <c r="CL426" i="40"/>
  <c r="CM426" i="40"/>
  <c r="CN426" i="40"/>
  <c r="CN368" i="40" s="1"/>
  <c r="CO426" i="40"/>
  <c r="CO368" i="40" s="1"/>
  <c r="CP426" i="40"/>
  <c r="CP368" i="40" s="1"/>
  <c r="CQ426" i="40"/>
  <c r="CQ368" i="40" s="1"/>
  <c r="CR426" i="40"/>
  <c r="CR368" i="40" s="1"/>
  <c r="CS426" i="40"/>
  <c r="CS368" i="40" s="1"/>
  <c r="CT426" i="40"/>
  <c r="CT368" i="40" s="1"/>
  <c r="CU426" i="40"/>
  <c r="CU368" i="40" s="1"/>
  <c r="CV426" i="40"/>
  <c r="CV368" i="40" s="1"/>
  <c r="CW426" i="40"/>
  <c r="CW368" i="40" s="1"/>
  <c r="CX426" i="40"/>
  <c r="CX368" i="40" s="1"/>
  <c r="CY426" i="40"/>
  <c r="CY368" i="40" s="1"/>
  <c r="CZ426" i="40"/>
  <c r="CZ368" i="40" s="1"/>
  <c r="DA426" i="40"/>
  <c r="DA368" i="40" s="1"/>
  <c r="DB426" i="40"/>
  <c r="DB368" i="40" s="1"/>
  <c r="DC426" i="40"/>
  <c r="DC368" i="40" s="1"/>
  <c r="DD426" i="40"/>
  <c r="DD368" i="40" s="1"/>
  <c r="DE426" i="40"/>
  <c r="DE368" i="40" s="1"/>
  <c r="DF426" i="40"/>
  <c r="DF368" i="40" s="1"/>
  <c r="DG426" i="40"/>
  <c r="DG368" i="40" s="1"/>
  <c r="DH426" i="40"/>
  <c r="DH368" i="40" s="1"/>
  <c r="DI426" i="40"/>
  <c r="DI368" i="40" s="1"/>
  <c r="DJ426" i="40"/>
  <c r="DJ368" i="40" s="1"/>
  <c r="DK426" i="40"/>
  <c r="DK368" i="40" s="1"/>
  <c r="DL426" i="40"/>
  <c r="DL368" i="40" s="1"/>
  <c r="DM426" i="40"/>
  <c r="DM368" i="40" s="1"/>
  <c r="DN426" i="40"/>
  <c r="DN368" i="40" s="1"/>
  <c r="DO426" i="40"/>
  <c r="DO368" i="40" s="1"/>
  <c r="G16" i="42"/>
  <c r="H22" i="42"/>
  <c r="F34" i="42"/>
  <c r="F38" i="42"/>
  <c r="F50" i="42"/>
  <c r="H54" i="42"/>
  <c r="F62" i="42"/>
  <c r="H80" i="42"/>
  <c r="G88" i="42"/>
  <c r="G92" i="42"/>
  <c r="F94" i="42"/>
  <c r="G96" i="42"/>
  <c r="G112" i="42"/>
  <c r="H114" i="42"/>
  <c r="F116" i="42"/>
  <c r="H118" i="42"/>
  <c r="G124" i="42"/>
  <c r="G132" i="42"/>
  <c r="F138" i="42"/>
  <c r="H144" i="42"/>
  <c r="H146" i="42"/>
  <c r="G152" i="42"/>
  <c r="G170" i="42"/>
  <c r="F174" i="42"/>
  <c r="G178" i="42"/>
  <c r="G180" i="42"/>
  <c r="H180" i="42"/>
  <c r="G186" i="42"/>
  <c r="F188" i="42"/>
  <c r="CD194" i="42"/>
  <c r="CE194" i="42"/>
  <c r="CF194" i="42"/>
  <c r="CG194" i="42"/>
  <c r="CH194" i="42"/>
  <c r="CI194" i="42"/>
  <c r="CJ194" i="42"/>
  <c r="CK194" i="42"/>
  <c r="CL194" i="42"/>
  <c r="CM194" i="42"/>
  <c r="CN194" i="42"/>
  <c r="CO194" i="42"/>
  <c r="CP194" i="42"/>
  <c r="CQ194" i="42"/>
  <c r="CR194" i="42"/>
  <c r="CS194" i="42"/>
  <c r="CT194" i="42"/>
  <c r="CU194" i="42"/>
  <c r="CV194" i="42"/>
  <c r="CW194" i="42"/>
  <c r="CX194" i="42"/>
  <c r="CY194" i="42"/>
  <c r="CZ194" i="42"/>
  <c r="DA194" i="42"/>
  <c r="DB194" i="42"/>
  <c r="DC194" i="42"/>
  <c r="DD194" i="42"/>
  <c r="DE194" i="42"/>
  <c r="DF194" i="42"/>
  <c r="DG194" i="42"/>
  <c r="DH194" i="42"/>
  <c r="DI194" i="42"/>
  <c r="DJ194" i="42"/>
  <c r="DK194" i="42"/>
  <c r="DL194" i="42"/>
  <c r="Y195" i="42"/>
  <c r="Z195" i="42"/>
  <c r="AA195" i="42"/>
  <c r="AB195" i="42"/>
  <c r="AC195" i="42"/>
  <c r="AD195" i="42"/>
  <c r="AE195" i="42"/>
  <c r="AF195" i="42"/>
  <c r="AG195" i="42"/>
  <c r="AH195" i="42"/>
  <c r="AI195" i="42"/>
  <c r="DI195" i="42"/>
  <c r="DJ195" i="42"/>
  <c r="DK195" i="42"/>
  <c r="DL195" i="42"/>
  <c r="J196" i="42"/>
  <c r="K196" i="42"/>
  <c r="L196" i="42"/>
  <c r="M196" i="42"/>
  <c r="N196" i="42"/>
  <c r="O196" i="42"/>
  <c r="P196" i="42"/>
  <c r="Q196" i="42"/>
  <c r="R196" i="42"/>
  <c r="S196" i="42"/>
  <c r="T196" i="42"/>
  <c r="U196" i="42"/>
  <c r="V196" i="42"/>
  <c r="W196" i="42"/>
  <c r="X196" i="42"/>
  <c r="Y196" i="42"/>
  <c r="Z196" i="42"/>
  <c r="AA196" i="42"/>
  <c r="AB196" i="42"/>
  <c r="AC196" i="42"/>
  <c r="AD196" i="42"/>
  <c r="AE196" i="42"/>
  <c r="AF196" i="42"/>
  <c r="AG196" i="42"/>
  <c r="AH196" i="42"/>
  <c r="AI196" i="42"/>
  <c r="AJ196" i="42"/>
  <c r="AK196" i="42"/>
  <c r="AL196" i="42"/>
  <c r="AM196" i="42"/>
  <c r="AN196" i="42"/>
  <c r="AO196" i="42"/>
  <c r="AP196" i="42"/>
  <c r="AQ196" i="42"/>
  <c r="AR196" i="42"/>
  <c r="AS196" i="42"/>
  <c r="AT196" i="42"/>
  <c r="AU196" i="42"/>
  <c r="AV196" i="42"/>
  <c r="AW196" i="42"/>
  <c r="AX196" i="42"/>
  <c r="AY196" i="42"/>
  <c r="CH196" i="42"/>
  <c r="CI196" i="42"/>
  <c r="CJ196" i="42"/>
  <c r="CK196" i="42"/>
  <c r="CL196" i="42"/>
  <c r="CM196" i="42"/>
  <c r="CN196" i="42"/>
  <c r="CO196" i="42"/>
  <c r="CP196" i="42"/>
  <c r="CQ196" i="42"/>
  <c r="CR196" i="42"/>
  <c r="CS196" i="42"/>
  <c r="CT196" i="42"/>
  <c r="CU196" i="42"/>
  <c r="CV196" i="42"/>
  <c r="CW196" i="42"/>
  <c r="CX196" i="42"/>
  <c r="CY196" i="42"/>
  <c r="CZ196" i="42"/>
  <c r="DA196" i="42"/>
  <c r="DB196" i="42"/>
  <c r="DC196" i="42"/>
  <c r="DD196" i="42"/>
  <c r="DE196" i="42"/>
  <c r="DF196" i="42"/>
  <c r="DG196" i="42"/>
  <c r="DH196" i="42"/>
  <c r="DI196" i="42"/>
  <c r="DJ196" i="42"/>
  <c r="DK196" i="42"/>
  <c r="DL196" i="42"/>
  <c r="CO197" i="42"/>
  <c r="CP197" i="42"/>
  <c r="CQ197" i="42"/>
  <c r="CR197" i="42"/>
  <c r="CS197" i="42"/>
  <c r="CT197" i="42"/>
  <c r="CU197" i="42"/>
  <c r="CV197" i="42"/>
  <c r="CW197" i="42"/>
  <c r="CX197" i="42"/>
  <c r="CY197" i="42"/>
  <c r="CZ197" i="42"/>
  <c r="DA197" i="42"/>
  <c r="DB197" i="42"/>
  <c r="DC197" i="42"/>
  <c r="DD197" i="42"/>
  <c r="DE197" i="42"/>
  <c r="DF197" i="42"/>
  <c r="DG197" i="42"/>
  <c r="DH197" i="42"/>
  <c r="DI197" i="42"/>
  <c r="DJ197" i="42"/>
  <c r="DK197" i="42"/>
  <c r="DL197" i="42"/>
  <c r="CH199" i="42"/>
  <c r="CI199" i="42"/>
  <c r="CJ199" i="42"/>
  <c r="CK199" i="42"/>
  <c r="CL199" i="42"/>
  <c r="CM199" i="42"/>
  <c r="CN199" i="42"/>
  <c r="CO199" i="42"/>
  <c r="CP199" i="42"/>
  <c r="CQ199" i="42"/>
  <c r="CR199" i="42"/>
  <c r="CS199" i="42"/>
  <c r="CT199" i="42"/>
  <c r="CU199" i="42"/>
  <c r="CV199" i="42"/>
  <c r="CW199" i="42"/>
  <c r="CX199" i="42"/>
  <c r="CY199" i="42"/>
  <c r="CZ199" i="42"/>
  <c r="DA199" i="42"/>
  <c r="DB199" i="42"/>
  <c r="DC199" i="42"/>
  <c r="DD199" i="42"/>
  <c r="DE199" i="42"/>
  <c r="DF199" i="42"/>
  <c r="DG199" i="42"/>
  <c r="DH199" i="42"/>
  <c r="DI199" i="42"/>
  <c r="DJ199" i="42"/>
  <c r="DK199" i="42"/>
  <c r="DL199" i="42"/>
  <c r="CI200" i="42"/>
  <c r="CJ200" i="42"/>
  <c r="CK200" i="42"/>
  <c r="CL200" i="42"/>
  <c r="CM200" i="42"/>
  <c r="CM229" i="42" s="1"/>
  <c r="CN200" i="42"/>
  <c r="CO200" i="42"/>
  <c r="CP200" i="42"/>
  <c r="CQ200" i="42"/>
  <c r="CR200" i="42"/>
  <c r="CS200" i="42"/>
  <c r="CT200" i="42"/>
  <c r="CU200" i="42"/>
  <c r="CV200" i="42"/>
  <c r="CW200" i="42"/>
  <c r="CX200" i="42"/>
  <c r="CY200" i="42"/>
  <c r="CZ200" i="42"/>
  <c r="DA200" i="42"/>
  <c r="DB200" i="42"/>
  <c r="DC200" i="42"/>
  <c r="DC229" i="42" s="1"/>
  <c r="DD200" i="42"/>
  <c r="DE200" i="42"/>
  <c r="DF200" i="42"/>
  <c r="DG200" i="42"/>
  <c r="DH200" i="42"/>
  <c r="DI200" i="42"/>
  <c r="DJ200" i="42"/>
  <c r="DK200" i="42"/>
  <c r="DL200" i="42"/>
  <c r="J201" i="42"/>
  <c r="K201" i="42"/>
  <c r="L201" i="42"/>
  <c r="M201" i="42"/>
  <c r="N201" i="42"/>
  <c r="O201" i="42"/>
  <c r="P201" i="42"/>
  <c r="Q201" i="42"/>
  <c r="R201" i="42"/>
  <c r="S201" i="42"/>
  <c r="T201" i="42"/>
  <c r="U201" i="42"/>
  <c r="V201" i="42"/>
  <c r="W201" i="42"/>
  <c r="X201" i="42"/>
  <c r="Y201" i="42"/>
  <c r="Z201" i="42"/>
  <c r="AA201" i="42"/>
  <c r="AB201" i="42"/>
  <c r="AC201" i="42"/>
  <c r="AD201" i="42"/>
  <c r="AE201" i="42"/>
  <c r="AF201" i="42"/>
  <c r="AG201" i="42"/>
  <c r="AH201" i="42"/>
  <c r="AI201" i="42"/>
  <c r="AJ201" i="42"/>
  <c r="AK201" i="42"/>
  <c r="AL201" i="42"/>
  <c r="AM201" i="42"/>
  <c r="AN201" i="42"/>
  <c r="AO201" i="42"/>
  <c r="AP201" i="42"/>
  <c r="AQ201" i="42"/>
  <c r="AR201" i="42"/>
  <c r="AS201" i="42"/>
  <c r="AT201" i="42"/>
  <c r="AU201" i="42"/>
  <c r="AV201" i="42"/>
  <c r="AW201" i="42"/>
  <c r="AX201" i="42"/>
  <c r="AY201" i="42"/>
  <c r="AZ201" i="42"/>
  <c r="BA201" i="42"/>
  <c r="BB201" i="42"/>
  <c r="BC201" i="42"/>
  <c r="BD201" i="42"/>
  <c r="BE201" i="42"/>
  <c r="BF201" i="42"/>
  <c r="BG201" i="42"/>
  <c r="BH201" i="42"/>
  <c r="BI201" i="42"/>
  <c r="BJ201" i="42"/>
  <c r="BK201" i="42"/>
  <c r="BL201" i="42"/>
  <c r="BM201" i="42"/>
  <c r="BN201" i="42"/>
  <c r="BO201" i="42"/>
  <c r="BP201" i="42"/>
  <c r="BQ201" i="42"/>
  <c r="BR201" i="42"/>
  <c r="BS201" i="42"/>
  <c r="BT201" i="42"/>
  <c r="BU201" i="42"/>
  <c r="BV201" i="42"/>
  <c r="BW201" i="42"/>
  <c r="BX201" i="42"/>
  <c r="BY201" i="42"/>
  <c r="BZ201" i="42"/>
  <c r="CA201" i="42"/>
  <c r="CB201" i="42"/>
  <c r="CC201" i="42"/>
  <c r="CD201" i="42"/>
  <c r="CE201" i="42"/>
  <c r="CF201" i="42"/>
  <c r="CG201" i="42"/>
  <c r="CH201" i="42"/>
  <c r="CI201" i="42"/>
  <c r="CJ201" i="42"/>
  <c r="CK201" i="42"/>
  <c r="CL201" i="42"/>
  <c r="CM201" i="42"/>
  <c r="CN201" i="42"/>
  <c r="CO201" i="42"/>
  <c r="CP201" i="42"/>
  <c r="CQ201" i="42"/>
  <c r="CR201" i="42"/>
  <c r="CS201" i="42"/>
  <c r="CT201" i="42"/>
  <c r="CU201" i="42"/>
  <c r="CV201" i="42"/>
  <c r="CW201" i="42"/>
  <c r="CX201" i="42"/>
  <c r="CY201" i="42"/>
  <c r="CZ201" i="42"/>
  <c r="DA201" i="42"/>
  <c r="DB201" i="42"/>
  <c r="DC201" i="42"/>
  <c r="DD201" i="42"/>
  <c r="DE201" i="42"/>
  <c r="DF201" i="42"/>
  <c r="DG201" i="42"/>
  <c r="DH201" i="42"/>
  <c r="DI201" i="42"/>
  <c r="DJ201" i="42"/>
  <c r="DK201" i="42"/>
  <c r="DL201" i="42"/>
  <c r="J202" i="42"/>
  <c r="K202" i="42"/>
  <c r="L202" i="42"/>
  <c r="M202" i="42"/>
  <c r="M231" i="42" s="1"/>
  <c r="N202" i="42"/>
  <c r="O202" i="42"/>
  <c r="P202" i="42"/>
  <c r="Q202" i="42"/>
  <c r="R202" i="42"/>
  <c r="S202" i="42"/>
  <c r="T202" i="42"/>
  <c r="U202" i="42"/>
  <c r="U231" i="42" s="1"/>
  <c r="V202" i="42"/>
  <c r="W202" i="42"/>
  <c r="X202" i="42"/>
  <c r="Y202" i="42"/>
  <c r="Z202" i="42"/>
  <c r="AA202" i="42"/>
  <c r="AB202" i="42"/>
  <c r="AC202" i="42"/>
  <c r="AC231" i="42" s="1"/>
  <c r="AD202" i="42"/>
  <c r="AE202" i="42"/>
  <c r="AF202" i="42"/>
  <c r="AG202" i="42"/>
  <c r="AH202" i="42"/>
  <c r="AI202" i="42"/>
  <c r="AJ202" i="42"/>
  <c r="AK202" i="42"/>
  <c r="AK231" i="42" s="1"/>
  <c r="AL202" i="42"/>
  <c r="AM202" i="42"/>
  <c r="AN202" i="42"/>
  <c r="AO202" i="42"/>
  <c r="AP202" i="42"/>
  <c r="AQ202" i="42"/>
  <c r="AR202" i="42"/>
  <c r="AS202" i="42"/>
  <c r="AS231" i="42" s="1"/>
  <c r="AT202" i="42"/>
  <c r="AU202" i="42"/>
  <c r="AV202" i="42"/>
  <c r="AW202" i="42"/>
  <c r="AX202" i="42"/>
  <c r="AY202" i="42"/>
  <c r="AZ202" i="42"/>
  <c r="BA202" i="42"/>
  <c r="BA231" i="42" s="1"/>
  <c r="BB202" i="42"/>
  <c r="BC202" i="42"/>
  <c r="BD202" i="42"/>
  <c r="BE202" i="42"/>
  <c r="BF202" i="42"/>
  <c r="BG202" i="42"/>
  <c r="BH202" i="42"/>
  <c r="BI202" i="42"/>
  <c r="BI231" i="42" s="1"/>
  <c r="BJ202" i="42"/>
  <c r="BK202" i="42"/>
  <c r="BL202" i="42"/>
  <c r="BM202" i="42"/>
  <c r="BN202" i="42"/>
  <c r="BO202" i="42"/>
  <c r="BP202" i="42"/>
  <c r="BQ202" i="42"/>
  <c r="BQ231" i="42" s="1"/>
  <c r="BR202" i="42"/>
  <c r="BS202" i="42"/>
  <c r="BT202" i="42"/>
  <c r="BU202" i="42"/>
  <c r="BV202" i="42"/>
  <c r="BW202" i="42"/>
  <c r="BX202" i="42"/>
  <c r="BY202" i="42"/>
  <c r="BY231" i="42" s="1"/>
  <c r="BZ202" i="42"/>
  <c r="CA202" i="42"/>
  <c r="CB202" i="42"/>
  <c r="CC202" i="42"/>
  <c r="CD202" i="42"/>
  <c r="CE202" i="42"/>
  <c r="CF202" i="42"/>
  <c r="CG202" i="42"/>
  <c r="CG231" i="42" s="1"/>
  <c r="CH202" i="42"/>
  <c r="CI202" i="42"/>
  <c r="CJ202" i="42"/>
  <c r="CK202" i="42"/>
  <c r="CL202" i="42"/>
  <c r="CM202" i="42"/>
  <c r="CN202" i="42"/>
  <c r="CO202" i="42"/>
  <c r="CO231" i="42" s="1"/>
  <c r="CP202" i="42"/>
  <c r="CQ202" i="42"/>
  <c r="CR202" i="42"/>
  <c r="CS202" i="42"/>
  <c r="CT202" i="42"/>
  <c r="CU202" i="42"/>
  <c r="CV202" i="42"/>
  <c r="CW202" i="42"/>
  <c r="CW231" i="42" s="1"/>
  <c r="CX202" i="42"/>
  <c r="CY202" i="42"/>
  <c r="CZ202" i="42"/>
  <c r="DA202" i="42"/>
  <c r="DB202" i="42"/>
  <c r="DC202" i="42"/>
  <c r="DD202" i="42"/>
  <c r="DE202" i="42"/>
  <c r="DE231" i="42" s="1"/>
  <c r="DF202" i="42"/>
  <c r="DG202" i="42"/>
  <c r="DH202" i="42"/>
  <c r="DI202" i="42"/>
  <c r="DJ202" i="42"/>
  <c r="DK202" i="42"/>
  <c r="DL202" i="42"/>
  <c r="J203" i="42"/>
  <c r="K203" i="42"/>
  <c r="L203" i="42"/>
  <c r="M203" i="42"/>
  <c r="N203" i="42"/>
  <c r="O203" i="42"/>
  <c r="P203" i="42"/>
  <c r="Q203" i="42"/>
  <c r="R203" i="42"/>
  <c r="S203" i="42"/>
  <c r="T203" i="42"/>
  <c r="U203" i="42"/>
  <c r="V203" i="42"/>
  <c r="W203" i="42"/>
  <c r="X203" i="42"/>
  <c r="Y203" i="42"/>
  <c r="J204" i="42"/>
  <c r="K204" i="42"/>
  <c r="L204" i="42"/>
  <c r="M204" i="42"/>
  <c r="N204" i="42"/>
  <c r="O204" i="42"/>
  <c r="P204" i="42"/>
  <c r="Q204" i="42"/>
  <c r="R204" i="42"/>
  <c r="S204" i="42"/>
  <c r="T204" i="42"/>
  <c r="U204" i="42"/>
  <c r="V204" i="42"/>
  <c r="W204" i="42"/>
  <c r="X204" i="42"/>
  <c r="Y204" i="42"/>
  <c r="BQ204" i="42"/>
  <c r="BR204" i="42"/>
  <c r="BS204" i="42"/>
  <c r="BT204" i="42"/>
  <c r="BU204" i="42"/>
  <c r="BV204" i="42"/>
  <c r="BW204" i="42"/>
  <c r="BX204" i="42"/>
  <c r="BY204" i="42"/>
  <c r="BZ204" i="42"/>
  <c r="CA204" i="42"/>
  <c r="CG205" i="42"/>
  <c r="CH205" i="42"/>
  <c r="CI205" i="42"/>
  <c r="CJ205" i="42"/>
  <c r="CK205" i="42"/>
  <c r="CL205" i="42"/>
  <c r="CM205" i="42"/>
  <c r="CN205" i="42"/>
  <c r="CO205" i="42"/>
  <c r="CP205" i="42"/>
  <c r="CQ205" i="42"/>
  <c r="CR205" i="42"/>
  <c r="CS205" i="42"/>
  <c r="CT205" i="42"/>
  <c r="CU205" i="42"/>
  <c r="CV205" i="42"/>
  <c r="CW205" i="42"/>
  <c r="CX205" i="42"/>
  <c r="CY205" i="42"/>
  <c r="CZ205" i="42"/>
  <c r="DA205" i="42"/>
  <c r="DB205" i="42"/>
  <c r="DC205" i="42"/>
  <c r="DD205" i="42"/>
  <c r="DE205" i="42"/>
  <c r="DF205" i="42"/>
  <c r="DG205" i="42"/>
  <c r="DH205" i="42"/>
  <c r="DI205" i="42"/>
  <c r="DJ205" i="42"/>
  <c r="DK205" i="42"/>
  <c r="DL205" i="42"/>
  <c r="Z206" i="42"/>
  <c r="AA206" i="42"/>
  <c r="AB206" i="42"/>
  <c r="AC206" i="42"/>
  <c r="AD206" i="42"/>
  <c r="AE206" i="42"/>
  <c r="AF206" i="42"/>
  <c r="AG206" i="42"/>
  <c r="AH206" i="42"/>
  <c r="AI206" i="42"/>
  <c r="AJ206" i="42"/>
  <c r="AK206" i="42"/>
  <c r="CB207" i="42"/>
  <c r="CC207" i="42"/>
  <c r="CD207" i="42"/>
  <c r="CE207" i="42"/>
  <c r="CF207" i="42"/>
  <c r="CG207" i="42"/>
  <c r="CH207" i="42"/>
  <c r="CI207" i="42"/>
  <c r="CJ207" i="42"/>
  <c r="CK207" i="42"/>
  <c r="CL207" i="42"/>
  <c r="CM207" i="42"/>
  <c r="CN207" i="42"/>
  <c r="CO207" i="42"/>
  <c r="CP207" i="42"/>
  <c r="CQ207" i="42"/>
  <c r="CR207" i="42"/>
  <c r="CS207" i="42"/>
  <c r="CT207" i="42"/>
  <c r="CU207" i="42"/>
  <c r="CV207" i="42"/>
  <c r="CW207" i="42"/>
  <c r="CX207" i="42"/>
  <c r="CY207" i="42"/>
  <c r="CZ207" i="42"/>
  <c r="DA207" i="42"/>
  <c r="DB207" i="42"/>
  <c r="DC207" i="42"/>
  <c r="DD207" i="42"/>
  <c r="DE207" i="42"/>
  <c r="DF207" i="42"/>
  <c r="DG207" i="42"/>
  <c r="DH207" i="42"/>
  <c r="DI207" i="42"/>
  <c r="DJ207" i="42"/>
  <c r="DK207" i="42"/>
  <c r="DL207" i="42"/>
  <c r="AK208" i="42"/>
  <c r="CH208" i="42"/>
  <c r="CI208" i="42"/>
  <c r="CJ208" i="42"/>
  <c r="CK208" i="42"/>
  <c r="CL208" i="42"/>
  <c r="CM208" i="42"/>
  <c r="CN208" i="42"/>
  <c r="CO208" i="42"/>
  <c r="CP208" i="42"/>
  <c r="CQ208" i="42"/>
  <c r="CR208" i="42"/>
  <c r="CS208" i="42"/>
  <c r="CT208" i="42"/>
  <c r="CU208" i="42"/>
  <c r="CV208" i="42"/>
  <c r="CW208" i="42"/>
  <c r="CX208" i="42"/>
  <c r="CY208" i="42"/>
  <c r="CZ208" i="42"/>
  <c r="DA208" i="42"/>
  <c r="DB208" i="42"/>
  <c r="DC208" i="42"/>
  <c r="DD208" i="42"/>
  <c r="DE208" i="42"/>
  <c r="DF208" i="42"/>
  <c r="DG208" i="42"/>
  <c r="DH208" i="42"/>
  <c r="DI208" i="42"/>
  <c r="DJ208" i="42"/>
  <c r="DK208" i="42"/>
  <c r="DL208" i="42"/>
  <c r="CT210" i="42"/>
  <c r="CU210" i="42"/>
  <c r="CV210" i="42"/>
  <c r="CW210" i="42"/>
  <c r="CX210" i="42"/>
  <c r="CY210" i="42"/>
  <c r="CZ210" i="42"/>
  <c r="DA210" i="42"/>
  <c r="DB210" i="42"/>
  <c r="DC210" i="42"/>
  <c r="DD210" i="42"/>
  <c r="DE210" i="42"/>
  <c r="DF210" i="42"/>
  <c r="DG210" i="42"/>
  <c r="DH210" i="42"/>
  <c r="DI210" i="42"/>
  <c r="DJ210" i="42"/>
  <c r="DK210" i="42"/>
  <c r="DL210" i="42"/>
  <c r="AF212" i="42"/>
  <c r="AG212" i="42"/>
  <c r="AH212" i="42"/>
  <c r="AI212" i="42"/>
  <c r="AJ212" i="42"/>
  <c r="CB212" i="42"/>
  <c r="CC212" i="42"/>
  <c r="CD212" i="42"/>
  <c r="CE212" i="42"/>
  <c r="CF212" i="42"/>
  <c r="CG212" i="42"/>
  <c r="CH212" i="42"/>
  <c r="CI212" i="42"/>
  <c r="CS212" i="42"/>
  <c r="CW212" i="42"/>
  <c r="DB212" i="42"/>
  <c r="DG212" i="42"/>
  <c r="DL212" i="42"/>
  <c r="CJ214" i="42"/>
  <c r="CK214" i="42"/>
  <c r="CL214" i="42"/>
  <c r="CM214" i="42"/>
  <c r="CN214" i="42"/>
  <c r="CO214" i="42"/>
  <c r="CP214" i="42"/>
  <c r="CQ214" i="42"/>
  <c r="CR214" i="42"/>
  <c r="CS214" i="42"/>
  <c r="CT214" i="42"/>
  <c r="CU214" i="42"/>
  <c r="CV214" i="42"/>
  <c r="CW214" i="42"/>
  <c r="CX214" i="42"/>
  <c r="CY214" i="42"/>
  <c r="CZ214" i="42"/>
  <c r="DA214" i="42"/>
  <c r="DB214" i="42"/>
  <c r="DC214" i="42"/>
  <c r="DD214" i="42"/>
  <c r="DE214" i="42"/>
  <c r="DF214" i="42"/>
  <c r="DG214" i="42"/>
  <c r="DH214" i="42"/>
  <c r="DI214" i="42"/>
  <c r="DJ214" i="42"/>
  <c r="DK214" i="42"/>
  <c r="DL214" i="42"/>
  <c r="CE215" i="42"/>
  <c r="CF215" i="42"/>
  <c r="CG215" i="42"/>
  <c r="CH215" i="42"/>
  <c r="CI215" i="42"/>
  <c r="CJ215" i="42"/>
  <c r="CK215" i="42"/>
  <c r="CL215" i="42"/>
  <c r="CM215" i="42"/>
  <c r="CN215" i="42"/>
  <c r="CO215" i="42"/>
  <c r="CP215" i="42"/>
  <c r="CQ215" i="42"/>
  <c r="CR215" i="42"/>
  <c r="CS215" i="42"/>
  <c r="DG215" i="42"/>
  <c r="DH215" i="42"/>
  <c r="DI215" i="42"/>
  <c r="DJ215" i="42"/>
  <c r="DK215" i="42"/>
  <c r="DL215" i="42"/>
  <c r="CH217" i="42"/>
  <c r="CI217" i="42"/>
  <c r="CJ217" i="42"/>
  <c r="CK217" i="42"/>
  <c r="CL217" i="42"/>
  <c r="CM217" i="42"/>
  <c r="CN217" i="42"/>
  <c r="CO217" i="42"/>
  <c r="CP217" i="42"/>
  <c r="CQ217" i="42"/>
  <c r="CR217" i="42"/>
  <c r="CS217" i="42"/>
  <c r="CT217" i="42"/>
  <c r="CU217" i="42"/>
  <c r="CV217" i="42"/>
  <c r="CW217" i="42"/>
  <c r="CX217" i="42"/>
  <c r="CY217" i="42"/>
  <c r="CZ217" i="42"/>
  <c r="DA217" i="42"/>
  <c r="DB217" i="42"/>
  <c r="DC217" i="42"/>
  <c r="DD217" i="42"/>
  <c r="DE217" i="42"/>
  <c r="DF217" i="42"/>
  <c r="DG217" i="42"/>
  <c r="DH217" i="42"/>
  <c r="DI217" i="42"/>
  <c r="DJ217" i="42"/>
  <c r="DK217" i="42"/>
  <c r="DL217" i="42"/>
  <c r="CJ219" i="42"/>
  <c r="CK219" i="42"/>
  <c r="CL219" i="42"/>
  <c r="CM219" i="42"/>
  <c r="CN219" i="42"/>
  <c r="CO219" i="42"/>
  <c r="CP219" i="42"/>
  <c r="CQ219" i="42"/>
  <c r="CR219" i="42"/>
  <c r="CS219" i="42"/>
  <c r="CT219" i="42"/>
  <c r="CU219" i="42"/>
  <c r="CV219" i="42"/>
  <c r="CW219" i="42"/>
  <c r="CX219" i="42"/>
  <c r="CY219" i="42"/>
  <c r="CZ219" i="42"/>
  <c r="DA219" i="42"/>
  <c r="DB219" i="42"/>
  <c r="DC219" i="42"/>
  <c r="DD219" i="42"/>
  <c r="DE219" i="42"/>
  <c r="DF219" i="42"/>
  <c r="DG219" i="42"/>
  <c r="DH219" i="42"/>
  <c r="DI219" i="42"/>
  <c r="DJ219" i="42"/>
  <c r="DK219" i="42"/>
  <c r="DL219" i="42"/>
  <c r="J224" i="42"/>
  <c r="K224" i="42"/>
  <c r="L224" i="42"/>
  <c r="M224" i="42"/>
  <c r="N224" i="42"/>
  <c r="O224" i="42"/>
  <c r="P224" i="42"/>
  <c r="Q224" i="42"/>
  <c r="R224" i="42"/>
  <c r="S224" i="42"/>
  <c r="T224" i="42"/>
  <c r="U224" i="42"/>
  <c r="V224" i="42"/>
  <c r="W224" i="42"/>
  <c r="X224" i="42"/>
  <c r="Y224" i="42"/>
  <c r="Z224" i="42"/>
  <c r="AA224" i="42"/>
  <c r="AB224" i="42"/>
  <c r="AC224" i="42"/>
  <c r="AD224" i="42"/>
  <c r="AE224" i="42"/>
  <c r="AF224" i="42"/>
  <c r="AG224" i="42"/>
  <c r="AH224" i="42"/>
  <c r="AI224" i="42"/>
  <c r="AJ224" i="42"/>
  <c r="AK224" i="42"/>
  <c r="AL224" i="42"/>
  <c r="AM224" i="42"/>
  <c r="AN224" i="42"/>
  <c r="AO224" i="42"/>
  <c r="AP224" i="42"/>
  <c r="AQ224" i="42"/>
  <c r="AR224" i="42"/>
  <c r="AS224" i="42"/>
  <c r="AT224" i="42"/>
  <c r="AU224" i="42"/>
  <c r="AV224" i="42"/>
  <c r="AW224" i="42"/>
  <c r="AX224" i="42"/>
  <c r="AY224" i="42"/>
  <c r="CH224" i="42"/>
  <c r="CI224" i="42"/>
  <c r="CJ224" i="42"/>
  <c r="CK224" i="42"/>
  <c r="CL224" i="42"/>
  <c r="CM224" i="42"/>
  <c r="CN224" i="42"/>
  <c r="CO224" i="42"/>
  <c r="CP224" i="42"/>
  <c r="CQ224" i="42"/>
  <c r="CR224" i="42"/>
  <c r="CS224" i="42"/>
  <c r="CT224" i="42"/>
  <c r="CU224" i="42"/>
  <c r="CV224" i="42"/>
  <c r="CW224" i="42"/>
  <c r="CX224" i="42"/>
  <c r="CY224" i="42"/>
  <c r="CZ224" i="42"/>
  <c r="DA224" i="42"/>
  <c r="DB224" i="42"/>
  <c r="DC224" i="42"/>
  <c r="DD224" i="42"/>
  <c r="DE224" i="42"/>
  <c r="DF224" i="42"/>
  <c r="DG224" i="42"/>
  <c r="DH224" i="42"/>
  <c r="DI224" i="42"/>
  <c r="DJ224" i="42"/>
  <c r="DK224" i="42"/>
  <c r="DL224" i="42"/>
  <c r="CI229" i="42"/>
  <c r="CJ229" i="42"/>
  <c r="CK229" i="42"/>
  <c r="CL229" i="42"/>
  <c r="CN229" i="42"/>
  <c r="CO229" i="42"/>
  <c r="CT229" i="42"/>
  <c r="CX229" i="42"/>
  <c r="DH229" i="42"/>
  <c r="J231" i="42"/>
  <c r="K231" i="42"/>
  <c r="L231" i="42"/>
  <c r="N231" i="42"/>
  <c r="O231" i="42"/>
  <c r="P231" i="42"/>
  <c r="Q231" i="42"/>
  <c r="R231" i="42"/>
  <c r="S231" i="42"/>
  <c r="T231" i="42"/>
  <c r="V231" i="42"/>
  <c r="W231" i="42"/>
  <c r="X231" i="42"/>
  <c r="Y231" i="42"/>
  <c r="Z231" i="42"/>
  <c r="AA231" i="42"/>
  <c r="AB231" i="42"/>
  <c r="AD231" i="42"/>
  <c r="AE231" i="42"/>
  <c r="AF231" i="42"/>
  <c r="AG231" i="42"/>
  <c r="AH231" i="42"/>
  <c r="AI231" i="42"/>
  <c r="AJ231" i="42"/>
  <c r="AL231" i="42"/>
  <c r="AM231" i="42"/>
  <c r="AN231" i="42"/>
  <c r="AO231" i="42"/>
  <c r="AP231" i="42"/>
  <c r="AQ231" i="42"/>
  <c r="AR231" i="42"/>
  <c r="AT231" i="42"/>
  <c r="AU231" i="42"/>
  <c r="AV231" i="42"/>
  <c r="AW231" i="42"/>
  <c r="AX231" i="42"/>
  <c r="AY231" i="42"/>
  <c r="AZ231" i="42"/>
  <c r="BB231" i="42"/>
  <c r="BC231" i="42"/>
  <c r="BD231" i="42"/>
  <c r="BE231" i="42"/>
  <c r="BF231" i="42"/>
  <c r="BG231" i="42"/>
  <c r="BH231" i="42"/>
  <c r="BJ231" i="42"/>
  <c r="BK231" i="42"/>
  <c r="BL231" i="42"/>
  <c r="BM231" i="42"/>
  <c r="BN231" i="42"/>
  <c r="BO231" i="42"/>
  <c r="BP231" i="42"/>
  <c r="BR231" i="42"/>
  <c r="BS231" i="42"/>
  <c r="BT231" i="42"/>
  <c r="BU231" i="42"/>
  <c r="BV231" i="42"/>
  <c r="BW231" i="42"/>
  <c r="BX231" i="42"/>
  <c r="BZ231" i="42"/>
  <c r="CA231" i="42"/>
  <c r="CB231" i="42"/>
  <c r="CC231" i="42"/>
  <c r="CD231" i="42"/>
  <c r="CE231" i="42"/>
  <c r="CF231" i="42"/>
  <c r="CH231" i="42"/>
  <c r="CI231" i="42"/>
  <c r="CJ231" i="42"/>
  <c r="CK231" i="42"/>
  <c r="CL231" i="42"/>
  <c r="CM231" i="42"/>
  <c r="CN231" i="42"/>
  <c r="CP231" i="42"/>
  <c r="CQ231" i="42"/>
  <c r="CR231" i="42"/>
  <c r="CS231" i="42"/>
  <c r="CT231" i="42"/>
  <c r="CU231" i="42"/>
  <c r="CV231" i="42"/>
  <c r="CX231" i="42"/>
  <c r="CY231" i="42"/>
  <c r="CZ231" i="42"/>
  <c r="DA231" i="42"/>
  <c r="DB231" i="42"/>
  <c r="DC231" i="42"/>
  <c r="DD231" i="42"/>
  <c r="DF231" i="42"/>
  <c r="DG231" i="42"/>
  <c r="DH231" i="42"/>
  <c r="DI231" i="42"/>
  <c r="DJ231" i="42"/>
  <c r="DK231" i="42"/>
  <c r="DL231" i="42"/>
  <c r="J251" i="42"/>
  <c r="K251" i="42"/>
  <c r="L251" i="42"/>
  <c r="M251" i="42"/>
  <c r="N251" i="42"/>
  <c r="O251" i="42"/>
  <c r="P251" i="42"/>
  <c r="Q251" i="42"/>
  <c r="R251" i="42"/>
  <c r="S251" i="42"/>
  <c r="T251" i="42"/>
  <c r="U251" i="42"/>
  <c r="V251" i="42"/>
  <c r="W251" i="42"/>
  <c r="X251" i="42"/>
  <c r="Y251" i="42"/>
  <c r="Z251" i="42"/>
  <c r="AA251" i="42"/>
  <c r="AB251" i="42"/>
  <c r="AC251" i="42"/>
  <c r="AD251" i="42"/>
  <c r="AE251" i="42"/>
  <c r="AF251" i="42"/>
  <c r="AG251" i="42"/>
  <c r="AH251" i="42"/>
  <c r="AI251" i="42"/>
  <c r="AJ251" i="42"/>
  <c r="AK251" i="42"/>
  <c r="AL251" i="42"/>
  <c r="AM251" i="42"/>
  <c r="AN251" i="42"/>
  <c r="AO251" i="42"/>
  <c r="AP251" i="42"/>
  <c r="AQ251" i="42"/>
  <c r="AR251" i="42"/>
  <c r="AS251" i="42"/>
  <c r="AT251" i="42"/>
  <c r="AU251" i="42"/>
  <c r="AV251" i="42"/>
  <c r="AW251" i="42"/>
  <c r="AX251" i="42"/>
  <c r="AY251" i="42"/>
  <c r="AZ251" i="42"/>
  <c r="BA251" i="42"/>
  <c r="BB251" i="42"/>
  <c r="BC251" i="42"/>
  <c r="BD251" i="42"/>
  <c r="BE251" i="42"/>
  <c r="BF251" i="42"/>
  <c r="BG251" i="42"/>
  <c r="BH251" i="42"/>
  <c r="BI251" i="42"/>
  <c r="BJ251" i="42"/>
  <c r="BK251" i="42"/>
  <c r="BL251" i="42"/>
  <c r="BL194" i="42" s="1"/>
  <c r="BM251" i="42"/>
  <c r="BN251" i="42"/>
  <c r="BO251" i="42"/>
  <c r="BP251" i="42"/>
  <c r="BQ251" i="42"/>
  <c r="BR251" i="42"/>
  <c r="BS251" i="42"/>
  <c r="BT251" i="42"/>
  <c r="BU251" i="42"/>
  <c r="BV251" i="42"/>
  <c r="BW251" i="42"/>
  <c r="BX251" i="42"/>
  <c r="BY251" i="42"/>
  <c r="BZ251" i="42"/>
  <c r="CA251" i="42"/>
  <c r="CB251" i="42"/>
  <c r="CC251" i="42"/>
  <c r="J252" i="42"/>
  <c r="K252" i="42"/>
  <c r="L252" i="42"/>
  <c r="M252" i="42"/>
  <c r="N252" i="42"/>
  <c r="O252" i="42"/>
  <c r="P252" i="42"/>
  <c r="Q252" i="42"/>
  <c r="R252" i="42"/>
  <c r="S252" i="42"/>
  <c r="T252" i="42"/>
  <c r="U252" i="42"/>
  <c r="V252" i="42"/>
  <c r="W252" i="42"/>
  <c r="X252" i="42"/>
  <c r="AJ252" i="42"/>
  <c r="AK252" i="42"/>
  <c r="AL252" i="42"/>
  <c r="AM252" i="42"/>
  <c r="AN252" i="42"/>
  <c r="AO252" i="42"/>
  <c r="AP252" i="42"/>
  <c r="AP195" i="42" s="1"/>
  <c r="AQ252" i="42"/>
  <c r="AQ195" i="42" s="1"/>
  <c r="AR252" i="42"/>
  <c r="AR195" i="42" s="1"/>
  <c r="AS252" i="42"/>
  <c r="AS195" i="42" s="1"/>
  <c r="AT252" i="42"/>
  <c r="AT195" i="42" s="1"/>
  <c r="AU252" i="42"/>
  <c r="AU195" i="42" s="1"/>
  <c r="AV252" i="42"/>
  <c r="AV195" i="42" s="1"/>
  <c r="AW252" i="42"/>
  <c r="AW195" i="42" s="1"/>
  <c r="AX252" i="42"/>
  <c r="AX195" i="42" s="1"/>
  <c r="AY252" i="42"/>
  <c r="AY195" i="42" s="1"/>
  <c r="AZ252" i="42"/>
  <c r="AZ195" i="42" s="1"/>
  <c r="BA252" i="42"/>
  <c r="BA195" i="42" s="1"/>
  <c r="BB252" i="42"/>
  <c r="BB195" i="42" s="1"/>
  <c r="BC252" i="42"/>
  <c r="BC195" i="42" s="1"/>
  <c r="BD252" i="42"/>
  <c r="BD195" i="42" s="1"/>
  <c r="BE252" i="42"/>
  <c r="BE195" i="42" s="1"/>
  <c r="BF252" i="42"/>
  <c r="BF195" i="42" s="1"/>
  <c r="BG252" i="42"/>
  <c r="BG195" i="42" s="1"/>
  <c r="BH252" i="42"/>
  <c r="BH195" i="42" s="1"/>
  <c r="BI252" i="42"/>
  <c r="BI195" i="42" s="1"/>
  <c r="BJ252" i="42"/>
  <c r="BJ195" i="42" s="1"/>
  <c r="BK252" i="42"/>
  <c r="BK195" i="42" s="1"/>
  <c r="BL252" i="42"/>
  <c r="BL195" i="42" s="1"/>
  <c r="BM252" i="42"/>
  <c r="BM195" i="42" s="1"/>
  <c r="BN252" i="42"/>
  <c r="BN195" i="42" s="1"/>
  <c r="BO252" i="42"/>
  <c r="BO195" i="42" s="1"/>
  <c r="BP252" i="42"/>
  <c r="BP195" i="42" s="1"/>
  <c r="BQ252" i="42"/>
  <c r="BQ195" i="42" s="1"/>
  <c r="BR252" i="42"/>
  <c r="BR195" i="42" s="1"/>
  <c r="BS252" i="42"/>
  <c r="BS195" i="42" s="1"/>
  <c r="BT252" i="42"/>
  <c r="BT195" i="42" s="1"/>
  <c r="BU252" i="42"/>
  <c r="BU195" i="42" s="1"/>
  <c r="BV252" i="42"/>
  <c r="BV195" i="42" s="1"/>
  <c r="BW252" i="42"/>
  <c r="BW195" i="42" s="1"/>
  <c r="BX252" i="42"/>
  <c r="BX195" i="42" s="1"/>
  <c r="BY252" i="42"/>
  <c r="BY195" i="42" s="1"/>
  <c r="BZ252" i="42"/>
  <c r="BZ195" i="42" s="1"/>
  <c r="CA252" i="42"/>
  <c r="CA195" i="42" s="1"/>
  <c r="CB252" i="42"/>
  <c r="CC252" i="42"/>
  <c r="CD252" i="42"/>
  <c r="CE252" i="42"/>
  <c r="CF252" i="42"/>
  <c r="CG252" i="42"/>
  <c r="CH252" i="42"/>
  <c r="CI252" i="42"/>
  <c r="CJ252" i="42"/>
  <c r="CK252" i="42"/>
  <c r="CL252" i="42"/>
  <c r="CM252" i="42"/>
  <c r="CN252" i="42"/>
  <c r="CO252" i="42"/>
  <c r="CP252" i="42"/>
  <c r="CQ252" i="42"/>
  <c r="CR252" i="42"/>
  <c r="CS252" i="42"/>
  <c r="CT252" i="42"/>
  <c r="CU252" i="42"/>
  <c r="CV252" i="42"/>
  <c r="CW252" i="42"/>
  <c r="CX252" i="42"/>
  <c r="CY252" i="42"/>
  <c r="CZ252" i="42"/>
  <c r="DA252" i="42"/>
  <c r="DB252" i="42"/>
  <c r="DC252" i="42"/>
  <c r="DD252" i="42"/>
  <c r="DE252" i="42"/>
  <c r="DE195" i="42" s="1"/>
  <c r="DF252" i="42"/>
  <c r="DG252" i="42"/>
  <c r="DH252" i="42"/>
  <c r="AZ253" i="42"/>
  <c r="BA253" i="42"/>
  <c r="BB253" i="42"/>
  <c r="BC253" i="42"/>
  <c r="BD253" i="42"/>
  <c r="BE253" i="42"/>
  <c r="BF253" i="42"/>
  <c r="BG253" i="42"/>
  <c r="BH253" i="42"/>
  <c r="BI253" i="42"/>
  <c r="BJ253" i="42"/>
  <c r="BK253" i="42"/>
  <c r="BL253" i="42"/>
  <c r="BM253" i="42"/>
  <c r="BN253" i="42"/>
  <c r="BO253" i="42"/>
  <c r="BP253" i="42"/>
  <c r="BQ253" i="42"/>
  <c r="BR253" i="42"/>
  <c r="BS253" i="42"/>
  <c r="BT253" i="42"/>
  <c r="BU253" i="42"/>
  <c r="BV253" i="42"/>
  <c r="BW253" i="42"/>
  <c r="BX253" i="42"/>
  <c r="BY253" i="42"/>
  <c r="BZ253" i="42"/>
  <c r="CA253" i="42"/>
  <c r="CB253" i="42"/>
  <c r="CC253" i="42"/>
  <c r="CD253" i="42"/>
  <c r="CE253" i="42"/>
  <c r="CF253" i="42"/>
  <c r="CG253" i="42"/>
  <c r="J254" i="42"/>
  <c r="K254" i="42"/>
  <c r="L254" i="42"/>
  <c r="M254" i="42"/>
  <c r="N254" i="42"/>
  <c r="O254" i="42"/>
  <c r="P254" i="42"/>
  <c r="Q254" i="42"/>
  <c r="R254" i="42"/>
  <c r="S254" i="42"/>
  <c r="S197" i="42" s="1"/>
  <c r="T254" i="42"/>
  <c r="U254" i="42"/>
  <c r="V254" i="42"/>
  <c r="W254" i="42"/>
  <c r="X254" i="42"/>
  <c r="Y254" i="42"/>
  <c r="Z254" i="42"/>
  <c r="AA254" i="42"/>
  <c r="AB254" i="42"/>
  <c r="AC254" i="42"/>
  <c r="AD254" i="42"/>
  <c r="AE254" i="42"/>
  <c r="AF254" i="42"/>
  <c r="AG254" i="42"/>
  <c r="AH254" i="42"/>
  <c r="AI254" i="42"/>
  <c r="AJ254" i="42"/>
  <c r="AK254" i="42"/>
  <c r="AL254" i="42"/>
  <c r="AM254" i="42"/>
  <c r="AN254" i="42"/>
  <c r="AO254" i="42"/>
  <c r="AP254" i="42"/>
  <c r="AQ254" i="42"/>
  <c r="AR254" i="42"/>
  <c r="AS254" i="42"/>
  <c r="AT254" i="42"/>
  <c r="AU254" i="42"/>
  <c r="AV254" i="42"/>
  <c r="AW254" i="42"/>
  <c r="AX254" i="42"/>
  <c r="AY254" i="42"/>
  <c r="AZ254" i="42"/>
  <c r="BA254" i="42"/>
  <c r="BB254" i="42"/>
  <c r="BC254" i="42"/>
  <c r="BD254" i="42"/>
  <c r="BE254" i="42"/>
  <c r="BE197" i="42" s="1"/>
  <c r="BF254" i="42"/>
  <c r="BG254" i="42"/>
  <c r="BH254" i="42"/>
  <c r="BI254" i="42"/>
  <c r="BJ254" i="42"/>
  <c r="BK254" i="42"/>
  <c r="BL254" i="42"/>
  <c r="BM254" i="42"/>
  <c r="BN254" i="42"/>
  <c r="BO254" i="42"/>
  <c r="BP254" i="42"/>
  <c r="BQ254" i="42"/>
  <c r="BR254" i="42"/>
  <c r="BS254" i="42"/>
  <c r="BT254" i="42"/>
  <c r="BU254" i="42"/>
  <c r="BV254" i="42"/>
  <c r="BW254" i="42"/>
  <c r="BX254" i="42"/>
  <c r="BY254" i="42"/>
  <c r="BZ254" i="42"/>
  <c r="CA254" i="42"/>
  <c r="CB254" i="42"/>
  <c r="CC254" i="42"/>
  <c r="CD254" i="42"/>
  <c r="CE254" i="42"/>
  <c r="CF254" i="42"/>
  <c r="CG254" i="42"/>
  <c r="CH254" i="42"/>
  <c r="CI254" i="42"/>
  <c r="CJ254" i="42"/>
  <c r="CK254" i="42"/>
  <c r="CK197" i="42" s="1"/>
  <c r="CL254" i="42"/>
  <c r="CM254" i="42"/>
  <c r="CN254" i="42"/>
  <c r="J257" i="42"/>
  <c r="K257" i="42"/>
  <c r="L257" i="42"/>
  <c r="M257" i="42"/>
  <c r="N257" i="42"/>
  <c r="N199" i="42" s="1"/>
  <c r="O257" i="42"/>
  <c r="O199" i="42" s="1"/>
  <c r="P257" i="42"/>
  <c r="Q257" i="42"/>
  <c r="R257" i="42"/>
  <c r="S257" i="42"/>
  <c r="T257" i="42"/>
  <c r="U257" i="42"/>
  <c r="V257" i="42"/>
  <c r="V199" i="42" s="1"/>
  <c r="W257" i="42"/>
  <c r="X257" i="42"/>
  <c r="Y257" i="42"/>
  <c r="Z257" i="42"/>
  <c r="AA257" i="42"/>
  <c r="AB257" i="42"/>
  <c r="AC257" i="42"/>
  <c r="AD257" i="42"/>
  <c r="AD199" i="42" s="1"/>
  <c r="AE257" i="42"/>
  <c r="AF257" i="42"/>
  <c r="AG257" i="42"/>
  <c r="AH257" i="42"/>
  <c r="AI257" i="42"/>
  <c r="AJ257" i="42"/>
  <c r="AK257" i="42"/>
  <c r="AL257" i="42"/>
  <c r="AL199" i="42" s="1"/>
  <c r="AM257" i="42"/>
  <c r="AN257" i="42"/>
  <c r="AN199" i="42" s="1"/>
  <c r="AO257" i="42"/>
  <c r="AP257" i="42"/>
  <c r="AQ257" i="42"/>
  <c r="AR257" i="42"/>
  <c r="AS257" i="42"/>
  <c r="AT257" i="42"/>
  <c r="AU257" i="42"/>
  <c r="AV257" i="42"/>
  <c r="AW257" i="42"/>
  <c r="AX257" i="42"/>
  <c r="AY257" i="42"/>
  <c r="AZ257" i="42"/>
  <c r="BA257" i="42"/>
  <c r="BB257" i="42"/>
  <c r="BC257" i="42"/>
  <c r="BD257" i="42"/>
  <c r="BE257" i="42"/>
  <c r="BF257" i="42"/>
  <c r="BG257" i="42"/>
  <c r="BH257" i="42"/>
  <c r="BI257" i="42"/>
  <c r="BJ257" i="42"/>
  <c r="BK257" i="42"/>
  <c r="BK199" i="42" s="1"/>
  <c r="BL257" i="42"/>
  <c r="BM257" i="42"/>
  <c r="BN257" i="42"/>
  <c r="BO257" i="42"/>
  <c r="BP257" i="42"/>
  <c r="BQ257" i="42"/>
  <c r="BR257" i="42"/>
  <c r="BR199" i="42" s="1"/>
  <c r="BS257" i="42"/>
  <c r="BT257" i="42"/>
  <c r="BU257" i="42"/>
  <c r="BV257" i="42"/>
  <c r="BW257" i="42"/>
  <c r="BX257" i="42"/>
  <c r="BY257" i="42"/>
  <c r="BZ257" i="42"/>
  <c r="BZ199" i="42" s="1"/>
  <c r="CA257" i="42"/>
  <c r="CB257" i="42"/>
  <c r="CC257" i="42"/>
  <c r="CC199" i="42" s="1"/>
  <c r="CD257" i="42"/>
  <c r="CD199" i="42" s="1"/>
  <c r="CE257" i="42"/>
  <c r="CE199" i="42" s="1"/>
  <c r="CF257" i="42"/>
  <c r="CF199" i="42" s="1"/>
  <c r="CG257" i="42"/>
  <c r="CG199" i="42" s="1"/>
  <c r="J258" i="42"/>
  <c r="K258" i="42"/>
  <c r="K200" i="42" s="1"/>
  <c r="L258" i="42"/>
  <c r="M258" i="42"/>
  <c r="N258" i="42"/>
  <c r="O258" i="42"/>
  <c r="P258" i="42"/>
  <c r="Q258" i="42"/>
  <c r="R258" i="42"/>
  <c r="S258" i="42"/>
  <c r="S200" i="42" s="1"/>
  <c r="T258" i="42"/>
  <c r="U258" i="42"/>
  <c r="V258" i="42"/>
  <c r="W258" i="42"/>
  <c r="X258" i="42"/>
  <c r="Y258" i="42"/>
  <c r="Z258" i="42"/>
  <c r="AA258" i="42"/>
  <c r="AA200" i="42" s="1"/>
  <c r="AB258" i="42"/>
  <c r="AC258" i="42"/>
  <c r="AD258" i="42"/>
  <c r="AE258" i="42"/>
  <c r="AF258" i="42"/>
  <c r="AG258" i="42"/>
  <c r="AH258" i="42"/>
  <c r="AI258" i="42"/>
  <c r="AI200" i="42" s="1"/>
  <c r="AJ258" i="42"/>
  <c r="AK258" i="42"/>
  <c r="AL258" i="42"/>
  <c r="AM258" i="42"/>
  <c r="AN258" i="42"/>
  <c r="AO258" i="42"/>
  <c r="AP258" i="42"/>
  <c r="AQ258" i="42"/>
  <c r="AR258" i="42"/>
  <c r="AS258" i="42"/>
  <c r="AT258" i="42"/>
  <c r="AU258" i="42"/>
  <c r="AV258" i="42"/>
  <c r="AW258" i="42"/>
  <c r="AX258" i="42"/>
  <c r="AY258" i="42"/>
  <c r="AZ258" i="42"/>
  <c r="BA258" i="42"/>
  <c r="BB258" i="42"/>
  <c r="BC258" i="42"/>
  <c r="BD258" i="42"/>
  <c r="BE258" i="42"/>
  <c r="BF258" i="42"/>
  <c r="BG258" i="42"/>
  <c r="BH258" i="42"/>
  <c r="BI258" i="42"/>
  <c r="BJ258" i="42"/>
  <c r="BK258" i="42"/>
  <c r="BL258" i="42"/>
  <c r="BM258" i="42"/>
  <c r="BN258" i="42"/>
  <c r="BO258" i="42"/>
  <c r="BP258" i="42"/>
  <c r="BQ258" i="42"/>
  <c r="BR258" i="42"/>
  <c r="BS258" i="42"/>
  <c r="BT258" i="42"/>
  <c r="BU258" i="42"/>
  <c r="BV258" i="42"/>
  <c r="BW258" i="42"/>
  <c r="BW200" i="42" s="1"/>
  <c r="BX258" i="42"/>
  <c r="BY258" i="42"/>
  <c r="BZ258" i="42"/>
  <c r="BZ200" i="42" s="1"/>
  <c r="CA258" i="42"/>
  <c r="CA200" i="42" s="1"/>
  <c r="CB258" i="42"/>
  <c r="CB200" i="42" s="1"/>
  <c r="CC258" i="42"/>
  <c r="CC200" i="42" s="1"/>
  <c r="CD258" i="42"/>
  <c r="CD200" i="42" s="1"/>
  <c r="CE258" i="42"/>
  <c r="CE200" i="42" s="1"/>
  <c r="CF258" i="42"/>
  <c r="CF200" i="42" s="1"/>
  <c r="CG258" i="42"/>
  <c r="CG200" i="42" s="1"/>
  <c r="CH258" i="42"/>
  <c r="CH200" i="42" s="1"/>
  <c r="Z261" i="42"/>
  <c r="Z203" i="42" s="1"/>
  <c r="AA261" i="42"/>
  <c r="AA203" i="42" s="1"/>
  <c r="AB261" i="42"/>
  <c r="AB203" i="42" s="1"/>
  <c r="AC261" i="42"/>
  <c r="AC203" i="42" s="1"/>
  <c r="AD261" i="42"/>
  <c r="AD203" i="42" s="1"/>
  <c r="AE261" i="42"/>
  <c r="AE203" i="42" s="1"/>
  <c r="AF261" i="42"/>
  <c r="AF203" i="42" s="1"/>
  <c r="AG261" i="42"/>
  <c r="AG203" i="42" s="1"/>
  <c r="AH261" i="42"/>
  <c r="AH203" i="42" s="1"/>
  <c r="AI261" i="42"/>
  <c r="AI203" i="42" s="1"/>
  <c r="AJ261" i="42"/>
  <c r="AJ203" i="42" s="1"/>
  <c r="AK261" i="42"/>
  <c r="AL261" i="42"/>
  <c r="AM261" i="42"/>
  <c r="AN261" i="42"/>
  <c r="AO261" i="42"/>
  <c r="AO203" i="42" s="1"/>
  <c r="AP261" i="42"/>
  <c r="AQ261" i="42"/>
  <c r="AR261" i="42"/>
  <c r="AS261" i="42"/>
  <c r="AT261" i="42"/>
  <c r="AU261" i="42"/>
  <c r="AV261" i="42"/>
  <c r="AW261" i="42"/>
  <c r="AX261" i="42"/>
  <c r="AY261" i="42"/>
  <c r="AZ261" i="42"/>
  <c r="BA261" i="42"/>
  <c r="BB261" i="42"/>
  <c r="BC261" i="42"/>
  <c r="BD261" i="42"/>
  <c r="BE261" i="42"/>
  <c r="BF261" i="42"/>
  <c r="BG261" i="42"/>
  <c r="BH261" i="42"/>
  <c r="BI261" i="42"/>
  <c r="BJ261" i="42"/>
  <c r="BK261" i="42"/>
  <c r="BL261" i="42"/>
  <c r="BM261" i="42"/>
  <c r="BN261" i="42"/>
  <c r="BN203" i="42" s="1"/>
  <c r="BO261" i="42"/>
  <c r="BP261" i="42"/>
  <c r="BQ261" i="42"/>
  <c r="BR261" i="42"/>
  <c r="BS261" i="42"/>
  <c r="BT261" i="42"/>
  <c r="BU261" i="42"/>
  <c r="BV261" i="42"/>
  <c r="BW261" i="42"/>
  <c r="BX261" i="42"/>
  <c r="BY261" i="42"/>
  <c r="BZ261" i="42"/>
  <c r="CA261" i="42"/>
  <c r="CB261" i="42"/>
  <c r="CC261" i="42"/>
  <c r="CD261" i="42"/>
  <c r="CE261" i="42"/>
  <c r="CF261" i="42"/>
  <c r="CG261" i="42"/>
  <c r="CH261" i="42"/>
  <c r="CI261" i="42"/>
  <c r="CJ261" i="42"/>
  <c r="CK261" i="42"/>
  <c r="CK203" i="42" s="1"/>
  <c r="CL261" i="42"/>
  <c r="CM261" i="42"/>
  <c r="CN261" i="42"/>
  <c r="CO261" i="42"/>
  <c r="CO203" i="42" s="1"/>
  <c r="CP261" i="42"/>
  <c r="CP203" i="42" s="1"/>
  <c r="CQ261" i="42"/>
  <c r="CQ203" i="42" s="1"/>
  <c r="CR261" i="42"/>
  <c r="CR203" i="42" s="1"/>
  <c r="CS261" i="42"/>
  <c r="CS203" i="42" s="1"/>
  <c r="CT261" i="42"/>
  <c r="CT203" i="42" s="1"/>
  <c r="CU261" i="42"/>
  <c r="CU203" i="42" s="1"/>
  <c r="CV261" i="42"/>
  <c r="CV203" i="42" s="1"/>
  <c r="CW261" i="42"/>
  <c r="CW203" i="42" s="1"/>
  <c r="CX261" i="42"/>
  <c r="CX203" i="42" s="1"/>
  <c r="CY261" i="42"/>
  <c r="CY203" i="42" s="1"/>
  <c r="CZ261" i="42"/>
  <c r="CZ203" i="42" s="1"/>
  <c r="DA261" i="42"/>
  <c r="DA203" i="42" s="1"/>
  <c r="DB261" i="42"/>
  <c r="DB203" i="42" s="1"/>
  <c r="DC261" i="42"/>
  <c r="DC203" i="42" s="1"/>
  <c r="DD261" i="42"/>
  <c r="DD203" i="42" s="1"/>
  <c r="DE261" i="42"/>
  <c r="DE203" i="42" s="1"/>
  <c r="DF261" i="42"/>
  <c r="DF203" i="42" s="1"/>
  <c r="DG261" i="42"/>
  <c r="DG203" i="42" s="1"/>
  <c r="DH261" i="42"/>
  <c r="DH203" i="42" s="1"/>
  <c r="DI261" i="42"/>
  <c r="DJ261" i="42"/>
  <c r="DK261" i="42"/>
  <c r="DL261" i="42"/>
  <c r="Z262" i="42"/>
  <c r="Z204" i="42" s="1"/>
  <c r="AA262" i="42"/>
  <c r="AA204" i="42" s="1"/>
  <c r="AB262" i="42"/>
  <c r="AB204" i="42" s="1"/>
  <c r="AC262" i="42"/>
  <c r="AC204" i="42" s="1"/>
  <c r="AD262" i="42"/>
  <c r="AD204" i="42" s="1"/>
  <c r="AE262" i="42"/>
  <c r="AE204" i="42" s="1"/>
  <c r="AF262" i="42"/>
  <c r="AF204" i="42" s="1"/>
  <c r="AG262" i="42"/>
  <c r="AG204" i="42" s="1"/>
  <c r="AH262" i="42"/>
  <c r="AH204" i="42" s="1"/>
  <c r="AI262" i="42"/>
  <c r="AI204" i="42" s="1"/>
  <c r="AJ262" i="42"/>
  <c r="AJ204" i="42" s="1"/>
  <c r="AK262" i="42"/>
  <c r="AL262" i="42"/>
  <c r="AM262" i="42"/>
  <c r="AN262" i="42"/>
  <c r="AO262" i="42"/>
  <c r="AP262" i="42"/>
  <c r="AQ262" i="42"/>
  <c r="AR262" i="42"/>
  <c r="AS262" i="42"/>
  <c r="AT262" i="42"/>
  <c r="AU262" i="42"/>
  <c r="AV262" i="42"/>
  <c r="AW262" i="42"/>
  <c r="AX262" i="42"/>
  <c r="AY262" i="42"/>
  <c r="AZ262" i="42"/>
  <c r="BA262" i="42"/>
  <c r="BB262" i="42"/>
  <c r="BC262" i="42"/>
  <c r="BD262" i="42"/>
  <c r="BE262" i="42"/>
  <c r="BF262" i="42"/>
  <c r="BG262" i="42"/>
  <c r="BH262" i="42"/>
  <c r="BI262" i="42"/>
  <c r="BJ262" i="42"/>
  <c r="BK262" i="42"/>
  <c r="BL262" i="42"/>
  <c r="BM262" i="42"/>
  <c r="BN262" i="42"/>
  <c r="BO262" i="42"/>
  <c r="BP262" i="42"/>
  <c r="CB262" i="42"/>
  <c r="CC262" i="42"/>
  <c r="CD262" i="42"/>
  <c r="CE262" i="42"/>
  <c r="CF262" i="42"/>
  <c r="CG262" i="42"/>
  <c r="CH262" i="42"/>
  <c r="CI262" i="42"/>
  <c r="CI204" i="42" s="1"/>
  <c r="CJ262" i="42"/>
  <c r="CK262" i="42"/>
  <c r="CL262" i="42"/>
  <c r="CM262" i="42"/>
  <c r="CN262" i="42"/>
  <c r="CO262" i="42"/>
  <c r="CP262" i="42"/>
  <c r="CP204" i="42" s="1"/>
  <c r="CQ262" i="42"/>
  <c r="CQ204" i="42" s="1"/>
  <c r="CR262" i="42"/>
  <c r="CR204" i="42" s="1"/>
  <c r="CS262" i="42"/>
  <c r="CS204" i="42" s="1"/>
  <c r="CT262" i="42"/>
  <c r="CT204" i="42" s="1"/>
  <c r="CU262" i="42"/>
  <c r="CU204" i="42" s="1"/>
  <c r="CV262" i="42"/>
  <c r="CV204" i="42" s="1"/>
  <c r="CW262" i="42"/>
  <c r="CW204" i="42" s="1"/>
  <c r="CX262" i="42"/>
  <c r="CX204" i="42" s="1"/>
  <c r="CY262" i="42"/>
  <c r="CY204" i="42" s="1"/>
  <c r="CZ262" i="42"/>
  <c r="CZ204" i="42" s="1"/>
  <c r="DA262" i="42"/>
  <c r="DA204" i="42" s="1"/>
  <c r="DB262" i="42"/>
  <c r="DB204" i="42" s="1"/>
  <c r="DC262" i="42"/>
  <c r="DC204" i="42" s="1"/>
  <c r="DD262" i="42"/>
  <c r="DD204" i="42" s="1"/>
  <c r="DE262" i="42"/>
  <c r="DE204" i="42" s="1"/>
  <c r="DF262" i="42"/>
  <c r="DF204" i="42" s="1"/>
  <c r="DG262" i="42"/>
  <c r="DG204" i="42" s="1"/>
  <c r="DH262" i="42"/>
  <c r="DH204" i="42" s="1"/>
  <c r="DI262" i="42"/>
  <c r="DI204" i="42" s="1"/>
  <c r="DJ262" i="42"/>
  <c r="DJ204" i="42" s="1"/>
  <c r="DK262" i="42"/>
  <c r="DK204" i="42" s="1"/>
  <c r="DL262" i="42"/>
  <c r="DL204" i="42" s="1"/>
  <c r="J263" i="42"/>
  <c r="K263" i="42"/>
  <c r="L263" i="42"/>
  <c r="M263" i="42"/>
  <c r="N263" i="42"/>
  <c r="O263" i="42"/>
  <c r="P263" i="42"/>
  <c r="Q263" i="42"/>
  <c r="R263" i="42"/>
  <c r="S263" i="42"/>
  <c r="T263" i="42"/>
  <c r="U263" i="42"/>
  <c r="V263" i="42"/>
  <c r="W263" i="42"/>
  <c r="X263" i="42"/>
  <c r="Y263" i="42"/>
  <c r="Z263" i="42"/>
  <c r="AA263" i="42"/>
  <c r="AB263" i="42"/>
  <c r="AC263" i="42"/>
  <c r="AD263" i="42"/>
  <c r="AE263" i="42"/>
  <c r="AF263" i="42"/>
  <c r="AG263" i="42"/>
  <c r="AH263" i="42"/>
  <c r="AI263" i="42"/>
  <c r="AJ263" i="42"/>
  <c r="AJ205" i="42" s="1"/>
  <c r="AK263" i="42"/>
  <c r="AL263" i="42"/>
  <c r="AL205" i="42" s="1"/>
  <c r="AM263" i="42"/>
  <c r="AM205" i="42" s="1"/>
  <c r="AN263" i="42"/>
  <c r="AO263" i="42"/>
  <c r="AP263" i="42"/>
  <c r="AQ263" i="42"/>
  <c r="AR263" i="42"/>
  <c r="AR205" i="42" s="1"/>
  <c r="AS263" i="42"/>
  <c r="AT263" i="42"/>
  <c r="AU263" i="42"/>
  <c r="AV263" i="42"/>
  <c r="AW263" i="42"/>
  <c r="AX263" i="42"/>
  <c r="AY263" i="42"/>
  <c r="AZ263" i="42"/>
  <c r="AZ205" i="42" s="1"/>
  <c r="BA263" i="42"/>
  <c r="BB263" i="42"/>
  <c r="BC263" i="42"/>
  <c r="BD263" i="42"/>
  <c r="BE263" i="42"/>
  <c r="BF263" i="42"/>
  <c r="BG263" i="42"/>
  <c r="BH263" i="42"/>
  <c r="BI263" i="42"/>
  <c r="BJ263" i="42"/>
  <c r="BK263" i="42"/>
  <c r="BL263" i="42"/>
  <c r="BM263" i="42"/>
  <c r="BN263" i="42"/>
  <c r="BO263" i="42"/>
  <c r="BP263" i="42"/>
  <c r="BQ263" i="42"/>
  <c r="BR263" i="42"/>
  <c r="BS263" i="42"/>
  <c r="BT263" i="42"/>
  <c r="BU263" i="42"/>
  <c r="BV263" i="42"/>
  <c r="BW263" i="42"/>
  <c r="BX263" i="42"/>
  <c r="BY263" i="42"/>
  <c r="BZ263" i="42"/>
  <c r="CA263" i="42"/>
  <c r="CB263" i="42"/>
  <c r="CC263" i="42"/>
  <c r="CC205" i="42" s="1"/>
  <c r="CD263" i="42"/>
  <c r="CD205" i="42" s="1"/>
  <c r="CE263" i="42"/>
  <c r="CE205" i="42" s="1"/>
  <c r="CF263" i="42"/>
  <c r="CF205" i="42" s="1"/>
  <c r="J264" i="42"/>
  <c r="K264" i="42"/>
  <c r="L264" i="42"/>
  <c r="M264" i="42"/>
  <c r="N264" i="42"/>
  <c r="O264" i="42"/>
  <c r="P264" i="42"/>
  <c r="Q264" i="42"/>
  <c r="R264" i="42"/>
  <c r="S264" i="42"/>
  <c r="T264" i="42"/>
  <c r="U264" i="42"/>
  <c r="V264" i="42"/>
  <c r="W264" i="42"/>
  <c r="X264" i="42"/>
  <c r="Y264" i="42"/>
  <c r="Y206" i="42" s="1"/>
  <c r="AL264" i="42"/>
  <c r="AM264" i="42"/>
  <c r="AN264" i="42"/>
  <c r="AO264" i="42"/>
  <c r="AP264" i="42"/>
  <c r="AQ264" i="42"/>
  <c r="AR264" i="42"/>
  <c r="AS264" i="42"/>
  <c r="AT264" i="42"/>
  <c r="AU264" i="42"/>
  <c r="AV264" i="42"/>
  <c r="AW264" i="42"/>
  <c r="AX264" i="42"/>
  <c r="AY264" i="42"/>
  <c r="AZ264" i="42"/>
  <c r="BA264" i="42"/>
  <c r="BB264" i="42"/>
  <c r="BC264" i="42"/>
  <c r="BD264" i="42"/>
  <c r="BE264" i="42"/>
  <c r="BF264" i="42"/>
  <c r="BG264" i="42"/>
  <c r="BH264" i="42"/>
  <c r="BI264" i="42"/>
  <c r="BJ264" i="42"/>
  <c r="BK264" i="42"/>
  <c r="BL264" i="42"/>
  <c r="BM264" i="42"/>
  <c r="BN264" i="42"/>
  <c r="BO264" i="42"/>
  <c r="BP264" i="42"/>
  <c r="BQ264" i="42"/>
  <c r="BR264" i="42"/>
  <c r="BS264" i="42"/>
  <c r="BT264" i="42"/>
  <c r="BU264" i="42"/>
  <c r="BV264" i="42"/>
  <c r="BW264" i="42"/>
  <c r="BX264" i="42"/>
  <c r="BY264" i="42"/>
  <c r="BZ264" i="42"/>
  <c r="CA264" i="42"/>
  <c r="CB264" i="42"/>
  <c r="CC264" i="42"/>
  <c r="CD264" i="42"/>
  <c r="CE264" i="42"/>
  <c r="CF264" i="42"/>
  <c r="CG264" i="42"/>
  <c r="CH264" i="42"/>
  <c r="CI264" i="42"/>
  <c r="CJ264" i="42"/>
  <c r="CK264" i="42"/>
  <c r="CL264" i="42"/>
  <c r="CM264" i="42"/>
  <c r="CN264" i="42"/>
  <c r="CO264" i="42"/>
  <c r="CP264" i="42"/>
  <c r="CQ264" i="42"/>
  <c r="CR264" i="42"/>
  <c r="CS264" i="42"/>
  <c r="CT264" i="42"/>
  <c r="CU264" i="42"/>
  <c r="CV264" i="42"/>
  <c r="CW264" i="42"/>
  <c r="CX264" i="42"/>
  <c r="CY264" i="42"/>
  <c r="CZ264" i="42"/>
  <c r="DA264" i="42"/>
  <c r="DB264" i="42"/>
  <c r="DC264" i="42"/>
  <c r="DD264" i="42"/>
  <c r="DE264" i="42"/>
  <c r="DF264" i="42"/>
  <c r="DG264" i="42"/>
  <c r="DH264" i="42"/>
  <c r="DI264" i="42"/>
  <c r="DJ264" i="42"/>
  <c r="DK264" i="42"/>
  <c r="DL264" i="42"/>
  <c r="J265" i="42"/>
  <c r="K265" i="42"/>
  <c r="L265" i="42"/>
  <c r="M265" i="42"/>
  <c r="N265" i="42"/>
  <c r="O265" i="42"/>
  <c r="P265" i="42"/>
  <c r="Q265" i="42"/>
  <c r="R265" i="42"/>
  <c r="S265" i="42"/>
  <c r="T265" i="42"/>
  <c r="U265" i="42"/>
  <c r="V265" i="42"/>
  <c r="W265" i="42"/>
  <c r="X265" i="42"/>
  <c r="Y265" i="42"/>
  <c r="Z265" i="42"/>
  <c r="AA265" i="42"/>
  <c r="AB265" i="42"/>
  <c r="AC265" i="42"/>
  <c r="AD265" i="42"/>
  <c r="AE265" i="42"/>
  <c r="AF265" i="42"/>
  <c r="AG265" i="42"/>
  <c r="AH265" i="42"/>
  <c r="AI265" i="42"/>
  <c r="AJ265" i="42"/>
  <c r="AK265" i="42"/>
  <c r="AL265" i="42"/>
  <c r="AM265" i="42"/>
  <c r="AN265" i="42"/>
  <c r="AO265" i="42"/>
  <c r="AP265" i="42"/>
  <c r="AQ265" i="42"/>
  <c r="AR265" i="42"/>
  <c r="AS265" i="42"/>
  <c r="AT265" i="42"/>
  <c r="AU265" i="42"/>
  <c r="AV265" i="42"/>
  <c r="AW265" i="42"/>
  <c r="AX265" i="42"/>
  <c r="AY265" i="42"/>
  <c r="AZ265" i="42"/>
  <c r="BA265" i="42"/>
  <c r="BB265" i="42"/>
  <c r="BC265" i="42"/>
  <c r="BD265" i="42"/>
  <c r="BE265" i="42"/>
  <c r="BF265" i="42"/>
  <c r="BG265" i="42"/>
  <c r="BH265" i="42"/>
  <c r="BI265" i="42"/>
  <c r="BJ265" i="42"/>
  <c r="BK265" i="42"/>
  <c r="BL265" i="42"/>
  <c r="BM265" i="42"/>
  <c r="BN265" i="42"/>
  <c r="BO265" i="42"/>
  <c r="BP265" i="42"/>
  <c r="BQ265" i="42"/>
  <c r="BR265" i="42"/>
  <c r="BS265" i="42"/>
  <c r="BT265" i="42"/>
  <c r="BU265" i="42"/>
  <c r="BV265" i="42"/>
  <c r="BW265" i="42"/>
  <c r="BX265" i="42"/>
  <c r="BY265" i="42"/>
  <c r="BZ265" i="42"/>
  <c r="CA265" i="42"/>
  <c r="J266" i="42"/>
  <c r="K266" i="42"/>
  <c r="L266" i="42"/>
  <c r="M266" i="42"/>
  <c r="N266" i="42"/>
  <c r="O266" i="42"/>
  <c r="P266" i="42"/>
  <c r="Q266" i="42"/>
  <c r="R266" i="42"/>
  <c r="S266" i="42"/>
  <c r="T266" i="42"/>
  <c r="U266" i="42"/>
  <c r="V266" i="42"/>
  <c r="W266" i="42"/>
  <c r="X266" i="42"/>
  <c r="Y266" i="42"/>
  <c r="Z266" i="42"/>
  <c r="AA266" i="42"/>
  <c r="AA208" i="42" s="1"/>
  <c r="AB266" i="42"/>
  <c r="AC266" i="42"/>
  <c r="AD266" i="42"/>
  <c r="AE266" i="42"/>
  <c r="AF266" i="42"/>
  <c r="AG266" i="42"/>
  <c r="AH266" i="42"/>
  <c r="AI266" i="42"/>
  <c r="AI208" i="42" s="1"/>
  <c r="AJ266" i="42"/>
  <c r="AL266" i="42"/>
  <c r="AL208" i="42" s="1"/>
  <c r="AM266" i="42"/>
  <c r="AM208" i="42" s="1"/>
  <c r="AN266" i="42"/>
  <c r="AO266" i="42"/>
  <c r="AP266" i="42"/>
  <c r="AQ266" i="42"/>
  <c r="AQ208" i="42" s="1"/>
  <c r="AR266" i="42"/>
  <c r="AS266" i="42"/>
  <c r="AT266" i="42"/>
  <c r="AT208" i="42" s="1"/>
  <c r="AU266" i="42"/>
  <c r="AV266" i="42"/>
  <c r="AW266" i="42"/>
  <c r="AX266" i="42"/>
  <c r="AY266" i="42"/>
  <c r="AZ266" i="42"/>
  <c r="BA266" i="42"/>
  <c r="BB266" i="42"/>
  <c r="BC266" i="42"/>
  <c r="BD266" i="42"/>
  <c r="BE266" i="42"/>
  <c r="BF266" i="42"/>
  <c r="BG266" i="42"/>
  <c r="BH266" i="42"/>
  <c r="BI266" i="42"/>
  <c r="BJ266" i="42"/>
  <c r="BK266" i="42"/>
  <c r="BL266" i="42"/>
  <c r="BM266" i="42"/>
  <c r="BN266" i="42"/>
  <c r="BO266" i="42"/>
  <c r="BP266" i="42"/>
  <c r="BQ266" i="42"/>
  <c r="BR266" i="42"/>
  <c r="BS266" i="42"/>
  <c r="BT266" i="42"/>
  <c r="BU266" i="42"/>
  <c r="BV266" i="42"/>
  <c r="BW266" i="42"/>
  <c r="BW208" i="42" s="1"/>
  <c r="BX266" i="42"/>
  <c r="BY266" i="42"/>
  <c r="BZ266" i="42"/>
  <c r="BZ208" i="42" s="1"/>
  <c r="CA266" i="42"/>
  <c r="CB266" i="42"/>
  <c r="CC266" i="42"/>
  <c r="CC208" i="42" s="1"/>
  <c r="CD266" i="42"/>
  <c r="CD208" i="42" s="1"/>
  <c r="CE266" i="42"/>
  <c r="CE208" i="42" s="1"/>
  <c r="CF266" i="42"/>
  <c r="CF208" i="42" s="1"/>
  <c r="CG266" i="42"/>
  <c r="CG208" i="42" s="1"/>
  <c r="J267" i="42"/>
  <c r="K267" i="42"/>
  <c r="L267" i="42"/>
  <c r="M267" i="42"/>
  <c r="N267" i="42"/>
  <c r="O267" i="42"/>
  <c r="P267" i="42"/>
  <c r="Q267" i="42"/>
  <c r="R267" i="42"/>
  <c r="S267" i="42"/>
  <c r="T267" i="42"/>
  <c r="U267" i="42"/>
  <c r="V267" i="42"/>
  <c r="W267" i="42"/>
  <c r="X267" i="42"/>
  <c r="Y267" i="42"/>
  <c r="Z267" i="42"/>
  <c r="AA267" i="42"/>
  <c r="AB267" i="42"/>
  <c r="AC267" i="42"/>
  <c r="AD267" i="42"/>
  <c r="AE267" i="42"/>
  <c r="AF267" i="42"/>
  <c r="AG267" i="42"/>
  <c r="AH267" i="42"/>
  <c r="AI267" i="42"/>
  <c r="AJ267" i="42"/>
  <c r="AK267" i="42"/>
  <c r="AL267" i="42"/>
  <c r="AM267" i="42"/>
  <c r="AN267" i="42"/>
  <c r="AO267" i="42"/>
  <c r="AP267" i="42"/>
  <c r="AQ267" i="42"/>
  <c r="AR267" i="42"/>
  <c r="AS267" i="42"/>
  <c r="AT267" i="42"/>
  <c r="AU267" i="42"/>
  <c r="AV267" i="42"/>
  <c r="AW267" i="42"/>
  <c r="AX267" i="42"/>
  <c r="AY267" i="42"/>
  <c r="AZ267" i="42"/>
  <c r="BA267" i="42"/>
  <c r="BB267" i="42"/>
  <c r="BC267" i="42"/>
  <c r="BD267" i="42"/>
  <c r="BE267" i="42"/>
  <c r="BF267" i="42"/>
  <c r="BG267" i="42"/>
  <c r="BH267" i="42"/>
  <c r="BI267" i="42"/>
  <c r="BJ267" i="42"/>
  <c r="BK267" i="42"/>
  <c r="BL267" i="42"/>
  <c r="BM267" i="42"/>
  <c r="BN267" i="42"/>
  <c r="BO267" i="42"/>
  <c r="BP267" i="42"/>
  <c r="BQ267" i="42"/>
  <c r="BR267" i="42"/>
  <c r="BS267" i="42"/>
  <c r="BT267" i="42"/>
  <c r="BU267" i="42"/>
  <c r="BV267" i="42"/>
  <c r="BW267" i="42"/>
  <c r="BX267" i="42"/>
  <c r="BY267" i="42"/>
  <c r="BZ267" i="42"/>
  <c r="CA267" i="42"/>
  <c r="CB267" i="42"/>
  <c r="CC267" i="42"/>
  <c r="CD267" i="42"/>
  <c r="CE267" i="42"/>
  <c r="CF267" i="42"/>
  <c r="CG267" i="42"/>
  <c r="CH267" i="42"/>
  <c r="CI267" i="42"/>
  <c r="CJ267" i="42"/>
  <c r="CK267" i="42"/>
  <c r="CL267" i="42"/>
  <c r="CM267" i="42"/>
  <c r="CN267" i="42"/>
  <c r="CO267" i="42"/>
  <c r="CP267" i="42"/>
  <c r="CQ267" i="42"/>
  <c r="CR267" i="42"/>
  <c r="CS267" i="42"/>
  <c r="CT267" i="42"/>
  <c r="CU267" i="42"/>
  <c r="CV267" i="42"/>
  <c r="CW267" i="42"/>
  <c r="CX267" i="42"/>
  <c r="CY267" i="42"/>
  <c r="CZ267" i="42"/>
  <c r="DA267" i="42"/>
  <c r="DB267" i="42"/>
  <c r="DC267" i="42"/>
  <c r="DD267" i="42"/>
  <c r="DE267" i="42"/>
  <c r="DF267" i="42"/>
  <c r="DG267" i="42"/>
  <c r="DH267" i="42"/>
  <c r="DI267" i="42"/>
  <c r="DJ267" i="42"/>
  <c r="DK267" i="42"/>
  <c r="DL267" i="42"/>
  <c r="J268" i="42"/>
  <c r="K268" i="42"/>
  <c r="L268" i="42"/>
  <c r="M268" i="42"/>
  <c r="M210" i="42" s="1"/>
  <c r="N268" i="42"/>
  <c r="N210" i="42" s="1"/>
  <c r="O268" i="42"/>
  <c r="P268" i="42"/>
  <c r="Q268" i="42"/>
  <c r="R268" i="42"/>
  <c r="S268" i="42"/>
  <c r="T268" i="42"/>
  <c r="U268" i="42"/>
  <c r="V268" i="42"/>
  <c r="W268" i="42"/>
  <c r="X268" i="42"/>
  <c r="Y268" i="42"/>
  <c r="Z268" i="42"/>
  <c r="AA268" i="42"/>
  <c r="AB268" i="42"/>
  <c r="AC268" i="42"/>
  <c r="AD268" i="42"/>
  <c r="AE268" i="42"/>
  <c r="AF268" i="42"/>
  <c r="AG268" i="42"/>
  <c r="AH268" i="42"/>
  <c r="AI268" i="42"/>
  <c r="AJ268" i="42"/>
  <c r="AK268" i="42"/>
  <c r="AL268" i="42"/>
  <c r="AM268" i="42"/>
  <c r="AN268" i="42"/>
  <c r="AO268" i="42"/>
  <c r="AP268" i="42"/>
  <c r="AQ268" i="42"/>
  <c r="AR268" i="42"/>
  <c r="AS268" i="42"/>
  <c r="AT268" i="42"/>
  <c r="AU268" i="42"/>
  <c r="AV268" i="42"/>
  <c r="AW268" i="42"/>
  <c r="AX268" i="42"/>
  <c r="AY268" i="42"/>
  <c r="AZ268" i="42"/>
  <c r="BA268" i="42"/>
  <c r="BB268" i="42"/>
  <c r="BC268" i="42"/>
  <c r="BD268" i="42"/>
  <c r="BE268" i="42"/>
  <c r="BF268" i="42"/>
  <c r="BG268" i="42"/>
  <c r="BH268" i="42"/>
  <c r="BI268" i="42"/>
  <c r="BJ268" i="42"/>
  <c r="BK268" i="42"/>
  <c r="BL268" i="42"/>
  <c r="BM268" i="42"/>
  <c r="BN268" i="42"/>
  <c r="BO268" i="42"/>
  <c r="BP268" i="42"/>
  <c r="BQ268" i="42"/>
  <c r="BR268" i="42"/>
  <c r="BS268" i="42"/>
  <c r="BT268" i="42"/>
  <c r="BU268" i="42"/>
  <c r="BV268" i="42"/>
  <c r="BW268" i="42"/>
  <c r="BX268" i="42"/>
  <c r="BY268" i="42"/>
  <c r="BZ268" i="42"/>
  <c r="CA268" i="42"/>
  <c r="CB268" i="42"/>
  <c r="CC268" i="42"/>
  <c r="CD268" i="42"/>
  <c r="CE268" i="42"/>
  <c r="CF268" i="42"/>
  <c r="CG268" i="42"/>
  <c r="CH268" i="42"/>
  <c r="CI268" i="42"/>
  <c r="CJ268" i="42"/>
  <c r="CK268" i="42"/>
  <c r="CL268" i="42"/>
  <c r="CM268" i="42"/>
  <c r="CN268" i="42"/>
  <c r="CO268" i="42"/>
  <c r="CP268" i="42"/>
  <c r="CQ268" i="42"/>
  <c r="CR268" i="42"/>
  <c r="CS268" i="42"/>
  <c r="J269" i="42"/>
  <c r="K269" i="42"/>
  <c r="L269" i="42"/>
  <c r="M269" i="42"/>
  <c r="N269" i="42"/>
  <c r="O269" i="42"/>
  <c r="P269" i="42"/>
  <c r="Q269" i="42"/>
  <c r="R269" i="42"/>
  <c r="S269" i="42"/>
  <c r="T269" i="42"/>
  <c r="U269" i="42"/>
  <c r="V269" i="42"/>
  <c r="W269" i="42"/>
  <c r="X269" i="42"/>
  <c r="Y269" i="42"/>
  <c r="Z269" i="42"/>
  <c r="AA269" i="42"/>
  <c r="AB269" i="42"/>
  <c r="AC269" i="42"/>
  <c r="AD269" i="42"/>
  <c r="AE269" i="42"/>
  <c r="AF269" i="42"/>
  <c r="AG269" i="42"/>
  <c r="AH269" i="42"/>
  <c r="AI269" i="42"/>
  <c r="AJ269" i="42"/>
  <c r="AK269" i="42"/>
  <c r="AL269" i="42"/>
  <c r="AM269" i="42"/>
  <c r="AN269" i="42"/>
  <c r="AO269" i="42"/>
  <c r="AP269" i="42"/>
  <c r="AQ269" i="42"/>
  <c r="AR269" i="42"/>
  <c r="AS269" i="42"/>
  <c r="AT269" i="42"/>
  <c r="AU269" i="42"/>
  <c r="AV269" i="42"/>
  <c r="AW269" i="42"/>
  <c r="AX269" i="42"/>
  <c r="AY269" i="42"/>
  <c r="AZ269" i="42"/>
  <c r="BA269" i="42"/>
  <c r="BB269" i="42"/>
  <c r="BC269" i="42"/>
  <c r="BD269" i="42"/>
  <c r="BE269" i="42"/>
  <c r="BF269" i="42"/>
  <c r="BG269" i="42"/>
  <c r="BH269" i="42"/>
  <c r="BI269" i="42"/>
  <c r="BJ269" i="42"/>
  <c r="BK269" i="42"/>
  <c r="BL269" i="42"/>
  <c r="BM269" i="42"/>
  <c r="BN269" i="42"/>
  <c r="BO269" i="42"/>
  <c r="BP269" i="42"/>
  <c r="BQ269" i="42"/>
  <c r="BR269" i="42"/>
  <c r="BS269" i="42"/>
  <c r="BT269" i="42"/>
  <c r="BU269" i="42"/>
  <c r="BV269" i="42"/>
  <c r="BW269" i="42"/>
  <c r="BX269" i="42"/>
  <c r="BY269" i="42"/>
  <c r="BZ269" i="42"/>
  <c r="CA269" i="42"/>
  <c r="CB269" i="42"/>
  <c r="CC269" i="42"/>
  <c r="CD269" i="42"/>
  <c r="CE269" i="42"/>
  <c r="CF269" i="42"/>
  <c r="CG269" i="42"/>
  <c r="CH269" i="42"/>
  <c r="CI269" i="42"/>
  <c r="CJ269" i="42"/>
  <c r="CK269" i="42"/>
  <c r="CL269" i="42"/>
  <c r="CM269" i="42"/>
  <c r="CN269" i="42"/>
  <c r="CO269" i="42"/>
  <c r="CP269" i="42"/>
  <c r="CQ269" i="42"/>
  <c r="CR269" i="42"/>
  <c r="CS269" i="42"/>
  <c r="CT269" i="42"/>
  <c r="CU269" i="42"/>
  <c r="CV269" i="42"/>
  <c r="CW269" i="42"/>
  <c r="CX269" i="42"/>
  <c r="CY269" i="42"/>
  <c r="CZ269" i="42"/>
  <c r="DA269" i="42"/>
  <c r="DB269" i="42"/>
  <c r="DC269" i="42"/>
  <c r="DD269" i="42"/>
  <c r="DE269" i="42"/>
  <c r="DF269" i="42"/>
  <c r="DG269" i="42"/>
  <c r="DH269" i="42"/>
  <c r="DI269" i="42"/>
  <c r="DJ269" i="42"/>
  <c r="DK269" i="42"/>
  <c r="DL269" i="42"/>
  <c r="J270" i="42"/>
  <c r="K270" i="42"/>
  <c r="L270" i="42"/>
  <c r="M270" i="42"/>
  <c r="N270" i="42"/>
  <c r="O270" i="42"/>
  <c r="P270" i="42"/>
  <c r="Q270" i="42"/>
  <c r="R270" i="42"/>
  <c r="S270" i="42"/>
  <c r="T270" i="42"/>
  <c r="U270" i="42"/>
  <c r="V270" i="42"/>
  <c r="W270" i="42"/>
  <c r="X270" i="42"/>
  <c r="Y270" i="42"/>
  <c r="Z270" i="42"/>
  <c r="AA270" i="42"/>
  <c r="AB270" i="42"/>
  <c r="AC270" i="42"/>
  <c r="AD270" i="42"/>
  <c r="AE270" i="42"/>
  <c r="AK270" i="42"/>
  <c r="AL270" i="42"/>
  <c r="AM270" i="42"/>
  <c r="AN270" i="42"/>
  <c r="AO270" i="42"/>
  <c r="AP270" i="42"/>
  <c r="AQ270" i="42"/>
  <c r="AR270" i="42"/>
  <c r="AS270" i="42"/>
  <c r="AT270" i="42"/>
  <c r="AU270" i="42"/>
  <c r="AV270" i="42"/>
  <c r="AW270" i="42"/>
  <c r="AX270" i="42"/>
  <c r="AY270" i="42"/>
  <c r="AZ270" i="42"/>
  <c r="BA270" i="42"/>
  <c r="BB270" i="42"/>
  <c r="BC270" i="42"/>
  <c r="BD270" i="42"/>
  <c r="BE270" i="42"/>
  <c r="BF270" i="42"/>
  <c r="BG270" i="42"/>
  <c r="BH270" i="42"/>
  <c r="BI270" i="42"/>
  <c r="BJ270" i="42"/>
  <c r="BK270" i="42"/>
  <c r="BL270" i="42"/>
  <c r="BM270" i="42"/>
  <c r="BN270" i="42"/>
  <c r="BO270" i="42"/>
  <c r="BP270" i="42"/>
  <c r="BQ270" i="42"/>
  <c r="BR270" i="42"/>
  <c r="BS270" i="42"/>
  <c r="BT270" i="42"/>
  <c r="BU270" i="42"/>
  <c r="BV270" i="42"/>
  <c r="BW270" i="42"/>
  <c r="BX270" i="42"/>
  <c r="BY270" i="42"/>
  <c r="BZ270" i="42"/>
  <c r="CA270" i="42"/>
  <c r="CJ270" i="42"/>
  <c r="CK270" i="42"/>
  <c r="CL270" i="42"/>
  <c r="CM270" i="42"/>
  <c r="CN270" i="42"/>
  <c r="CO270" i="42"/>
  <c r="CP270" i="42"/>
  <c r="CQ270" i="42"/>
  <c r="CR270" i="42"/>
  <c r="CT270" i="42"/>
  <c r="CT212" i="42" s="1"/>
  <c r="CU270" i="42"/>
  <c r="CU212" i="42" s="1"/>
  <c r="CV270" i="42"/>
  <c r="CV212" i="42" s="1"/>
  <c r="CX270" i="42"/>
  <c r="CX212" i="42" s="1"/>
  <c r="CY270" i="42"/>
  <c r="CY212" i="42" s="1"/>
  <c r="CZ270" i="42"/>
  <c r="CZ212" i="42" s="1"/>
  <c r="DA270" i="42"/>
  <c r="DA212" i="42" s="1"/>
  <c r="DC270" i="42"/>
  <c r="DC212" i="42" s="1"/>
  <c r="DD270" i="42"/>
  <c r="DD212" i="42" s="1"/>
  <c r="DE270" i="42"/>
  <c r="DE212" i="42" s="1"/>
  <c r="DF270" i="42"/>
  <c r="DF212" i="42" s="1"/>
  <c r="DH270" i="42"/>
  <c r="DH212" i="42" s="1"/>
  <c r="DI270" i="42"/>
  <c r="DI212" i="42" s="1"/>
  <c r="DJ270" i="42"/>
  <c r="DJ212" i="42" s="1"/>
  <c r="DK270" i="42"/>
  <c r="DK212" i="42" s="1"/>
  <c r="J271" i="42"/>
  <c r="K271" i="42"/>
  <c r="L271" i="42"/>
  <c r="M271" i="42"/>
  <c r="N271" i="42"/>
  <c r="O271" i="42"/>
  <c r="P271" i="42"/>
  <c r="Q271" i="42"/>
  <c r="R271" i="42"/>
  <c r="S271" i="42"/>
  <c r="T271" i="42"/>
  <c r="U271" i="42"/>
  <c r="V271" i="42"/>
  <c r="W271" i="42"/>
  <c r="X271" i="42"/>
  <c r="Y271" i="42"/>
  <c r="Z271" i="42"/>
  <c r="AA271" i="42"/>
  <c r="AB271" i="42"/>
  <c r="AC271" i="42"/>
  <c r="AD271" i="42"/>
  <c r="AE271" i="42"/>
  <c r="AF271" i="42"/>
  <c r="AG271" i="42"/>
  <c r="AH271" i="42"/>
  <c r="AI271" i="42"/>
  <c r="AJ271" i="42"/>
  <c r="AK271" i="42"/>
  <c r="AL271" i="42"/>
  <c r="AM271" i="42"/>
  <c r="AN271" i="42"/>
  <c r="AO271" i="42"/>
  <c r="AP271" i="42"/>
  <c r="AQ271" i="42"/>
  <c r="AR271" i="42"/>
  <c r="AS271" i="42"/>
  <c r="AT271" i="42"/>
  <c r="AU271" i="42"/>
  <c r="AV271" i="42"/>
  <c r="AW271" i="42"/>
  <c r="AX271" i="42"/>
  <c r="AY271" i="42"/>
  <c r="AZ271" i="42"/>
  <c r="AZ213" i="42" s="1"/>
  <c r="BA271" i="42"/>
  <c r="BB271" i="42"/>
  <c r="BC271" i="42"/>
  <c r="BD271" i="42"/>
  <c r="BE271" i="42"/>
  <c r="BF271" i="42"/>
  <c r="BG271" i="42"/>
  <c r="BH271" i="42"/>
  <c r="BI271" i="42"/>
  <c r="BJ271" i="42"/>
  <c r="BK271" i="42"/>
  <c r="BL271" i="42"/>
  <c r="BM271" i="42"/>
  <c r="BN271" i="42"/>
  <c r="BO271" i="42"/>
  <c r="BP271" i="42"/>
  <c r="BQ271" i="42"/>
  <c r="BR271" i="42"/>
  <c r="BS271" i="42"/>
  <c r="BT271" i="42"/>
  <c r="BU271" i="42"/>
  <c r="BV271" i="42"/>
  <c r="BW271" i="42"/>
  <c r="BX271" i="42"/>
  <c r="BY271" i="42"/>
  <c r="BZ271" i="42"/>
  <c r="CA271" i="42"/>
  <c r="CB271" i="42"/>
  <c r="CC271" i="42"/>
  <c r="CD271" i="42"/>
  <c r="CE271" i="42"/>
  <c r="CF271" i="42"/>
  <c r="CG271" i="42"/>
  <c r="CH271" i="42"/>
  <c r="CI271" i="42"/>
  <c r="CJ271" i="42"/>
  <c r="CK271" i="42"/>
  <c r="CL271" i="42"/>
  <c r="CM271" i="42"/>
  <c r="CN271" i="42"/>
  <c r="CO271" i="42"/>
  <c r="CP271" i="42"/>
  <c r="CQ271" i="42"/>
  <c r="CR271" i="42"/>
  <c r="CS271" i="42"/>
  <c r="CT271" i="42"/>
  <c r="CU271" i="42"/>
  <c r="CV271" i="42"/>
  <c r="CW271" i="42"/>
  <c r="CX271" i="42"/>
  <c r="CY271" i="42"/>
  <c r="CZ271" i="42"/>
  <c r="DA271" i="42"/>
  <c r="DB271" i="42"/>
  <c r="DC271" i="42"/>
  <c r="DD271" i="42"/>
  <c r="DE271" i="42"/>
  <c r="DF271" i="42"/>
  <c r="DG271" i="42"/>
  <c r="DH271" i="42"/>
  <c r="DI271" i="42"/>
  <c r="DJ271" i="42"/>
  <c r="DK271" i="42"/>
  <c r="DL271" i="42"/>
  <c r="DL213" i="42" s="1"/>
  <c r="J272" i="42"/>
  <c r="K272" i="42"/>
  <c r="L272" i="42"/>
  <c r="M272" i="42"/>
  <c r="N272" i="42"/>
  <c r="O272" i="42"/>
  <c r="P272" i="42"/>
  <c r="Q272" i="42"/>
  <c r="R272" i="42"/>
  <c r="S272" i="42"/>
  <c r="T272" i="42"/>
  <c r="U272" i="42"/>
  <c r="V272" i="42"/>
  <c r="W272" i="42"/>
  <c r="X272" i="42"/>
  <c r="Y272" i="42"/>
  <c r="Z272" i="42"/>
  <c r="AA272" i="42"/>
  <c r="AB272" i="42"/>
  <c r="AB214" i="42" s="1"/>
  <c r="AC272" i="42"/>
  <c r="AD272" i="42"/>
  <c r="AE272" i="42"/>
  <c r="AF272" i="42"/>
  <c r="AG272" i="42"/>
  <c r="AH272" i="42"/>
  <c r="AI272" i="42"/>
  <c r="AJ272" i="42"/>
  <c r="AK272" i="42"/>
  <c r="AL272" i="42"/>
  <c r="AM272" i="42"/>
  <c r="AN272" i="42"/>
  <c r="AO272" i="42"/>
  <c r="AP272" i="42"/>
  <c r="AQ272" i="42"/>
  <c r="AR272" i="42"/>
  <c r="AS272" i="42"/>
  <c r="AT272" i="42"/>
  <c r="AU272" i="42"/>
  <c r="AV272" i="42"/>
  <c r="AW272" i="42"/>
  <c r="AX272" i="42"/>
  <c r="AY272" i="42"/>
  <c r="AZ272" i="42"/>
  <c r="BA272" i="42"/>
  <c r="BB272" i="42"/>
  <c r="BC272" i="42"/>
  <c r="BD272" i="42"/>
  <c r="BE272" i="42"/>
  <c r="BF272" i="42"/>
  <c r="BG272" i="42"/>
  <c r="BH272" i="42"/>
  <c r="BI272" i="42"/>
  <c r="BJ272" i="42"/>
  <c r="BK272" i="42"/>
  <c r="BL272" i="42"/>
  <c r="BM272" i="42"/>
  <c r="BN272" i="42"/>
  <c r="BO272" i="42"/>
  <c r="BP272" i="42"/>
  <c r="BQ272" i="42"/>
  <c r="BR272" i="42"/>
  <c r="BS272" i="42"/>
  <c r="BT272" i="42"/>
  <c r="BU272" i="42"/>
  <c r="BV272" i="42"/>
  <c r="BW272" i="42"/>
  <c r="BX272" i="42"/>
  <c r="BY272" i="42"/>
  <c r="BZ272" i="42"/>
  <c r="BZ214" i="42" s="1"/>
  <c r="CA272" i="42"/>
  <c r="CA214" i="42" s="1"/>
  <c r="CB272" i="42"/>
  <c r="CB214" i="42" s="1"/>
  <c r="CC272" i="42"/>
  <c r="CC214" i="42" s="1"/>
  <c r="CD272" i="42"/>
  <c r="CD214" i="42" s="1"/>
  <c r="CE272" i="42"/>
  <c r="CE214" i="42" s="1"/>
  <c r="CF272" i="42"/>
  <c r="CF214" i="42" s="1"/>
  <c r="CG272" i="42"/>
  <c r="CG214" i="42" s="1"/>
  <c r="CH272" i="42"/>
  <c r="CH214" i="42" s="1"/>
  <c r="CI272" i="42"/>
  <c r="CI214" i="42" s="1"/>
  <c r="J273" i="42"/>
  <c r="K273" i="42"/>
  <c r="L273" i="42"/>
  <c r="M273" i="42"/>
  <c r="N273" i="42"/>
  <c r="O273" i="42"/>
  <c r="P273" i="42"/>
  <c r="Q273" i="42"/>
  <c r="R273" i="42"/>
  <c r="S273" i="42"/>
  <c r="T273" i="42"/>
  <c r="U273" i="42"/>
  <c r="V273" i="42"/>
  <c r="V215" i="42" s="1"/>
  <c r="W273" i="42"/>
  <c r="X273" i="42"/>
  <c r="Y273" i="42"/>
  <c r="Z273" i="42"/>
  <c r="AA273" i="42"/>
  <c r="AB273" i="42"/>
  <c r="AC273" i="42"/>
  <c r="AD273" i="42"/>
  <c r="AE273" i="42"/>
  <c r="AF273" i="42"/>
  <c r="AG273" i="42"/>
  <c r="AH273" i="42"/>
  <c r="AI273" i="42"/>
  <c r="AJ273" i="42"/>
  <c r="AK273" i="42"/>
  <c r="AL273" i="42"/>
  <c r="AM273" i="42"/>
  <c r="AN273" i="42"/>
  <c r="AO273" i="42"/>
  <c r="AP273" i="42"/>
  <c r="AQ273" i="42"/>
  <c r="AR273" i="42"/>
  <c r="AS273" i="42"/>
  <c r="AT273" i="42"/>
  <c r="AU273" i="42"/>
  <c r="AV273" i="42"/>
  <c r="AW273" i="42"/>
  <c r="AX273" i="42"/>
  <c r="AY273" i="42"/>
  <c r="AZ273" i="42"/>
  <c r="BA273" i="42"/>
  <c r="BB273" i="42"/>
  <c r="BC273" i="42"/>
  <c r="BD273" i="42"/>
  <c r="BE273" i="42"/>
  <c r="BF273" i="42"/>
  <c r="BG273" i="42"/>
  <c r="BH273" i="42"/>
  <c r="BI273" i="42"/>
  <c r="BJ273" i="42"/>
  <c r="BK273" i="42"/>
  <c r="BL273" i="42"/>
  <c r="BM273" i="42"/>
  <c r="BN273" i="42"/>
  <c r="BO273" i="42"/>
  <c r="BP273" i="42"/>
  <c r="BQ273" i="42"/>
  <c r="BR273" i="42"/>
  <c r="BS273" i="42"/>
  <c r="BT273" i="42"/>
  <c r="BU273" i="42"/>
  <c r="BV273" i="42"/>
  <c r="BW273" i="42"/>
  <c r="BX273" i="42"/>
  <c r="BY273" i="42"/>
  <c r="BZ273" i="42"/>
  <c r="BZ215" i="42" s="1"/>
  <c r="CA273" i="42"/>
  <c r="CA215" i="42" s="1"/>
  <c r="CB273" i="42"/>
  <c r="CB215" i="42" s="1"/>
  <c r="CC273" i="42"/>
  <c r="CC215" i="42" s="1"/>
  <c r="CD273" i="42"/>
  <c r="CD215" i="42" s="1"/>
  <c r="CT273" i="42"/>
  <c r="CU273" i="42"/>
  <c r="CV273" i="42"/>
  <c r="CW273" i="42"/>
  <c r="CX273" i="42"/>
  <c r="CY273" i="42"/>
  <c r="CZ273" i="42"/>
  <c r="DA273" i="42"/>
  <c r="DB273" i="42"/>
  <c r="DC273" i="42"/>
  <c r="DD273" i="42"/>
  <c r="DE273" i="42"/>
  <c r="DF273" i="42"/>
  <c r="J274" i="42"/>
  <c r="K274" i="42"/>
  <c r="L274" i="42"/>
  <c r="M274" i="42"/>
  <c r="N274" i="42"/>
  <c r="O274" i="42"/>
  <c r="P274" i="42"/>
  <c r="P216" i="42" s="1"/>
  <c r="Q274" i="42"/>
  <c r="Q216" i="42" s="1"/>
  <c r="R274" i="42"/>
  <c r="S274" i="42"/>
  <c r="S216" i="42" s="1"/>
  <c r="T274" i="42"/>
  <c r="U274" i="42"/>
  <c r="V274" i="42"/>
  <c r="W274" i="42"/>
  <c r="X274" i="42"/>
  <c r="Y274" i="42"/>
  <c r="Z274" i="42"/>
  <c r="AA274" i="42"/>
  <c r="AB274" i="42"/>
  <c r="AC274" i="42"/>
  <c r="AD274" i="42"/>
  <c r="AE274" i="42"/>
  <c r="AF274" i="42"/>
  <c r="AG274" i="42"/>
  <c r="AH274" i="42"/>
  <c r="AI274" i="42"/>
  <c r="AJ274" i="42"/>
  <c r="AK274" i="42"/>
  <c r="AL274" i="42"/>
  <c r="AM274" i="42"/>
  <c r="AN274" i="42"/>
  <c r="AO274" i="42"/>
  <c r="AP274" i="42"/>
  <c r="AQ274" i="42"/>
  <c r="AR274" i="42"/>
  <c r="AS274" i="42"/>
  <c r="AT274" i="42"/>
  <c r="AU274" i="42"/>
  <c r="AV274" i="42"/>
  <c r="AW274" i="42"/>
  <c r="AX274" i="42"/>
  <c r="AY274" i="42"/>
  <c r="AZ274" i="42"/>
  <c r="BA274" i="42"/>
  <c r="BB274" i="42"/>
  <c r="BC274" i="42"/>
  <c r="BD274" i="42"/>
  <c r="BE274" i="42"/>
  <c r="BF274" i="42"/>
  <c r="BG274" i="42"/>
  <c r="BH274" i="42"/>
  <c r="BI274" i="42"/>
  <c r="BJ274" i="42"/>
  <c r="BK274" i="42"/>
  <c r="BL274" i="42"/>
  <c r="BM274" i="42"/>
  <c r="BN274" i="42"/>
  <c r="BO274" i="42"/>
  <c r="BP274" i="42"/>
  <c r="BQ274" i="42"/>
  <c r="BR274" i="42"/>
  <c r="BS274" i="42"/>
  <c r="BT274" i="42"/>
  <c r="BU274" i="42"/>
  <c r="BV274" i="42"/>
  <c r="BW274" i="42"/>
  <c r="BX274" i="42"/>
  <c r="BY274" i="42"/>
  <c r="BZ274" i="42"/>
  <c r="CA274" i="42"/>
  <c r="CB274" i="42"/>
  <c r="CC274" i="42"/>
  <c r="CD274" i="42"/>
  <c r="CE274" i="42"/>
  <c r="CE216" i="42" s="1"/>
  <c r="CF274" i="42"/>
  <c r="CG274" i="42"/>
  <c r="CH274" i="42"/>
  <c r="CI274" i="42"/>
  <c r="CJ274" i="42"/>
  <c r="CK274" i="42"/>
  <c r="CL274" i="42"/>
  <c r="CM274" i="42"/>
  <c r="CN274" i="42"/>
  <c r="CO274" i="42"/>
  <c r="CP274" i="42"/>
  <c r="CQ274" i="42"/>
  <c r="CR274" i="42"/>
  <c r="CS274" i="42"/>
  <c r="CT274" i="42"/>
  <c r="CU274" i="42"/>
  <c r="CV274" i="42"/>
  <c r="CW274" i="42"/>
  <c r="CX274" i="42"/>
  <c r="CY274" i="42"/>
  <c r="CZ274" i="42"/>
  <c r="DA274" i="42"/>
  <c r="DB274" i="42"/>
  <c r="DC274" i="42"/>
  <c r="DD274" i="42"/>
  <c r="DE274" i="42"/>
  <c r="DF274" i="42"/>
  <c r="DG274" i="42"/>
  <c r="DH274" i="42"/>
  <c r="DI274" i="42"/>
  <c r="DJ274" i="42"/>
  <c r="DK274" i="42"/>
  <c r="DL274" i="42"/>
  <c r="J275" i="42"/>
  <c r="K275" i="42"/>
  <c r="L275" i="42"/>
  <c r="M275" i="42"/>
  <c r="N275" i="42"/>
  <c r="O275" i="42"/>
  <c r="P275" i="42"/>
  <c r="Q275" i="42"/>
  <c r="R275" i="42"/>
  <c r="S275" i="42"/>
  <c r="T275" i="42"/>
  <c r="U275" i="42"/>
  <c r="V275" i="42"/>
  <c r="W275" i="42"/>
  <c r="X275" i="42"/>
  <c r="Y275" i="42"/>
  <c r="Z275" i="42"/>
  <c r="AA275" i="42"/>
  <c r="AB275" i="42"/>
  <c r="AC275" i="42"/>
  <c r="AD275" i="42"/>
  <c r="AE275" i="42"/>
  <c r="AF275" i="42"/>
  <c r="AG275" i="42"/>
  <c r="AH275" i="42"/>
  <c r="AI275" i="42"/>
  <c r="AJ275" i="42"/>
  <c r="AK275" i="42"/>
  <c r="AL275" i="42"/>
  <c r="AM275" i="42"/>
  <c r="AN275" i="42"/>
  <c r="AN217" i="42" s="1"/>
  <c r="AO275" i="42"/>
  <c r="AP275" i="42"/>
  <c r="AQ275" i="42"/>
  <c r="AR275" i="42"/>
  <c r="AS275" i="42"/>
  <c r="AT275" i="42"/>
  <c r="AU275" i="42"/>
  <c r="AV275" i="42"/>
  <c r="AW275" i="42"/>
  <c r="AX275" i="42"/>
  <c r="AY275" i="42"/>
  <c r="AZ275" i="42"/>
  <c r="BA275" i="42"/>
  <c r="BB275" i="42"/>
  <c r="BC275" i="42"/>
  <c r="BD275" i="42"/>
  <c r="BE275" i="42"/>
  <c r="BF275" i="42"/>
  <c r="BG275" i="42"/>
  <c r="BH275" i="42"/>
  <c r="BI275" i="42"/>
  <c r="BJ275" i="42"/>
  <c r="BK275" i="42"/>
  <c r="BL275" i="42"/>
  <c r="BM275" i="42"/>
  <c r="BN275" i="42"/>
  <c r="BO275" i="42"/>
  <c r="BP275" i="42"/>
  <c r="BQ275" i="42"/>
  <c r="BR275" i="42"/>
  <c r="BS275" i="42"/>
  <c r="BT275" i="42"/>
  <c r="BU275" i="42"/>
  <c r="BV275" i="42"/>
  <c r="BW275" i="42"/>
  <c r="BX275" i="42"/>
  <c r="BY275" i="42"/>
  <c r="BZ275" i="42"/>
  <c r="CA275" i="42"/>
  <c r="CA217" i="42" s="1"/>
  <c r="CB275" i="42"/>
  <c r="CB217" i="42" s="1"/>
  <c r="CC275" i="42"/>
  <c r="CC217" i="42" s="1"/>
  <c r="CD275" i="42"/>
  <c r="CD217" i="42" s="1"/>
  <c r="CE275" i="42"/>
  <c r="CE217" i="42" s="1"/>
  <c r="CF275" i="42"/>
  <c r="CF217" i="42" s="1"/>
  <c r="CG275" i="42"/>
  <c r="CG217" i="42" s="1"/>
  <c r="J276" i="42"/>
  <c r="K276" i="42"/>
  <c r="L276" i="42"/>
  <c r="M276" i="42"/>
  <c r="N276" i="42"/>
  <c r="O276" i="42"/>
  <c r="P276" i="42"/>
  <c r="Q276" i="42"/>
  <c r="R276" i="42"/>
  <c r="S276" i="42"/>
  <c r="T276" i="42"/>
  <c r="U276" i="42"/>
  <c r="V276" i="42"/>
  <c r="W276" i="42"/>
  <c r="X276" i="42"/>
  <c r="Y276" i="42"/>
  <c r="Z276" i="42"/>
  <c r="AA276" i="42"/>
  <c r="AB276" i="42"/>
  <c r="AC276" i="42"/>
  <c r="AD276" i="42"/>
  <c r="AE276" i="42"/>
  <c r="AF276" i="42"/>
  <c r="AG276" i="42"/>
  <c r="AH276" i="42"/>
  <c r="AI276" i="42"/>
  <c r="AJ276" i="42"/>
  <c r="AK276" i="42"/>
  <c r="AK218" i="42" s="1"/>
  <c r="AL276" i="42"/>
  <c r="AM276" i="42"/>
  <c r="AN276" i="42"/>
  <c r="AO276" i="42"/>
  <c r="AP276" i="42"/>
  <c r="AQ276" i="42"/>
  <c r="AR276" i="42"/>
  <c r="AS276" i="42"/>
  <c r="AT276" i="42"/>
  <c r="AU276" i="42"/>
  <c r="AV276" i="42"/>
  <c r="AW276" i="42"/>
  <c r="AX276" i="42"/>
  <c r="AY276" i="42"/>
  <c r="AZ276" i="42"/>
  <c r="BA276" i="42"/>
  <c r="BB276" i="42"/>
  <c r="BC276" i="42"/>
  <c r="BD276" i="42"/>
  <c r="BE276" i="42"/>
  <c r="BF276" i="42"/>
  <c r="BG276" i="42"/>
  <c r="BH276" i="42"/>
  <c r="BI276" i="42"/>
  <c r="BJ276" i="42"/>
  <c r="BK276" i="42"/>
  <c r="BL276" i="42"/>
  <c r="BM276" i="42"/>
  <c r="BN276" i="42"/>
  <c r="BO276" i="42"/>
  <c r="BP276" i="42"/>
  <c r="BQ276" i="42"/>
  <c r="BR276" i="42"/>
  <c r="BS276" i="42"/>
  <c r="BT276" i="42"/>
  <c r="BU276" i="42"/>
  <c r="BV276" i="42"/>
  <c r="BW276" i="42"/>
  <c r="BX276" i="42"/>
  <c r="BY276" i="42"/>
  <c r="BZ276" i="42"/>
  <c r="CA276" i="42"/>
  <c r="CB276" i="42"/>
  <c r="CC276" i="42"/>
  <c r="CD276" i="42"/>
  <c r="CE276" i="42"/>
  <c r="CF276" i="42"/>
  <c r="CG276" i="42"/>
  <c r="CH276" i="42"/>
  <c r="CI276" i="42"/>
  <c r="CJ276" i="42"/>
  <c r="CK276" i="42"/>
  <c r="CL276" i="42"/>
  <c r="CM276" i="42"/>
  <c r="CN276" i="42"/>
  <c r="CO276" i="42"/>
  <c r="CP276" i="42"/>
  <c r="CQ276" i="42"/>
  <c r="CR276" i="42"/>
  <c r="CS276" i="42"/>
  <c r="CT276" i="42"/>
  <c r="CU276" i="42"/>
  <c r="CV276" i="42"/>
  <c r="CW276" i="42"/>
  <c r="CX276" i="42"/>
  <c r="CY276" i="42"/>
  <c r="CZ276" i="42"/>
  <c r="DA276" i="42"/>
  <c r="DB276" i="42"/>
  <c r="DC276" i="42"/>
  <c r="DD276" i="42"/>
  <c r="DE276" i="42"/>
  <c r="DF276" i="42"/>
  <c r="DG276" i="42"/>
  <c r="DH276" i="42"/>
  <c r="DI276" i="42"/>
  <c r="DJ276" i="42"/>
  <c r="DK276" i="42"/>
  <c r="DL276" i="42"/>
  <c r="J277" i="42"/>
  <c r="K277" i="42"/>
  <c r="L277" i="42"/>
  <c r="M277" i="42"/>
  <c r="N277" i="42"/>
  <c r="O277" i="42"/>
  <c r="P277" i="42"/>
  <c r="Q277" i="42"/>
  <c r="R277" i="42"/>
  <c r="S277" i="42"/>
  <c r="T277" i="42"/>
  <c r="U277" i="42"/>
  <c r="V277" i="42"/>
  <c r="W277" i="42"/>
  <c r="X277" i="42"/>
  <c r="Y277" i="42"/>
  <c r="Z277" i="42"/>
  <c r="AA277" i="42"/>
  <c r="AB277" i="42"/>
  <c r="AC277" i="42"/>
  <c r="AD277" i="42"/>
  <c r="AE277" i="42"/>
  <c r="AF277" i="42"/>
  <c r="AG277" i="42"/>
  <c r="AH277" i="42"/>
  <c r="AI277" i="42"/>
  <c r="AJ277" i="42"/>
  <c r="AK277" i="42"/>
  <c r="AL277" i="42"/>
  <c r="AM277" i="42"/>
  <c r="AN277" i="42"/>
  <c r="AO277" i="42"/>
  <c r="AP277" i="42"/>
  <c r="AQ277" i="42"/>
  <c r="AR277" i="42"/>
  <c r="AS277" i="42"/>
  <c r="AT277" i="42"/>
  <c r="AU277" i="42"/>
  <c r="AV277" i="42"/>
  <c r="AW277" i="42"/>
  <c r="AX277" i="42"/>
  <c r="AY277" i="42"/>
  <c r="AZ277" i="42"/>
  <c r="BA277" i="42"/>
  <c r="BB277" i="42"/>
  <c r="BC277" i="42"/>
  <c r="BD277" i="42"/>
  <c r="BE277" i="42"/>
  <c r="BF277" i="42"/>
  <c r="BG277" i="42"/>
  <c r="BH277" i="42"/>
  <c r="BI277" i="42"/>
  <c r="BJ277" i="42"/>
  <c r="BK277" i="42"/>
  <c r="BL277" i="42"/>
  <c r="BM277" i="42"/>
  <c r="BN277" i="42"/>
  <c r="BO277" i="42"/>
  <c r="BP277" i="42"/>
  <c r="BQ277" i="42"/>
  <c r="BR277" i="42"/>
  <c r="BS277" i="42"/>
  <c r="BT277" i="42"/>
  <c r="BU277" i="42"/>
  <c r="BV277" i="42"/>
  <c r="BW277" i="42"/>
  <c r="BX277" i="42"/>
  <c r="BY277" i="42"/>
  <c r="BZ277" i="42"/>
  <c r="CA277" i="42"/>
  <c r="CB277" i="42"/>
  <c r="CC277" i="42"/>
  <c r="CD277" i="42"/>
  <c r="CE277" i="42"/>
  <c r="CF277" i="42"/>
  <c r="CG277" i="42"/>
  <c r="CH277" i="42"/>
  <c r="CI277" i="42"/>
  <c r="J280" i="42"/>
  <c r="K280" i="42"/>
  <c r="L280" i="42"/>
  <c r="M280" i="42"/>
  <c r="N280" i="42"/>
  <c r="O280" i="42"/>
  <c r="P280" i="42"/>
  <c r="Q280" i="42"/>
  <c r="R280" i="42"/>
  <c r="S280" i="42"/>
  <c r="T280" i="42"/>
  <c r="U280" i="42"/>
  <c r="V280" i="42"/>
  <c r="W280" i="42"/>
  <c r="X280" i="42"/>
  <c r="Y280" i="42"/>
  <c r="Z280" i="42"/>
  <c r="AA280" i="42"/>
  <c r="AB280" i="42"/>
  <c r="AC280" i="42"/>
  <c r="AD280" i="42"/>
  <c r="AE280" i="42"/>
  <c r="AF280" i="42"/>
  <c r="AG280" i="42"/>
  <c r="AH280" i="42"/>
  <c r="AI280" i="42"/>
  <c r="AJ280" i="42"/>
  <c r="AK280" i="42"/>
  <c r="AL280" i="42"/>
  <c r="AM280" i="42"/>
  <c r="AN280" i="42"/>
  <c r="AO280" i="42"/>
  <c r="AP280" i="42"/>
  <c r="AQ280" i="42"/>
  <c r="AR280" i="42"/>
  <c r="AS280" i="42"/>
  <c r="AT280" i="42"/>
  <c r="AU280" i="42"/>
  <c r="AV280" i="42"/>
  <c r="AW280" i="42"/>
  <c r="AX280" i="42"/>
  <c r="AY280" i="42"/>
  <c r="AZ280" i="42"/>
  <c r="BA280" i="42"/>
  <c r="BB280" i="42"/>
  <c r="BC280" i="42"/>
  <c r="BD280" i="42"/>
  <c r="BE280" i="42"/>
  <c r="BF280" i="42"/>
  <c r="BG280" i="42"/>
  <c r="BH280" i="42"/>
  <c r="BI280" i="42"/>
  <c r="BJ280" i="42"/>
  <c r="BK280" i="42"/>
  <c r="BL280" i="42"/>
  <c r="BM280" i="42"/>
  <c r="BN280" i="42"/>
  <c r="BO280" i="42"/>
  <c r="BP280" i="42"/>
  <c r="BQ280" i="42"/>
  <c r="BR280" i="42"/>
  <c r="BS280" i="42"/>
  <c r="BT280" i="42"/>
  <c r="BU280" i="42"/>
  <c r="BV280" i="42"/>
  <c r="BW280" i="42"/>
  <c r="BX280" i="42"/>
  <c r="BY280" i="42"/>
  <c r="BZ280" i="42"/>
  <c r="CA280" i="42"/>
  <c r="CB280" i="42"/>
  <c r="CC280" i="42"/>
  <c r="CD280" i="42"/>
  <c r="CD222" i="42" s="1"/>
  <c r="CE280" i="42"/>
  <c r="CE222" i="42" s="1"/>
  <c r="CF280" i="42"/>
  <c r="CF222" i="42" s="1"/>
  <c r="CG280" i="42"/>
  <c r="CG222" i="42" s="1"/>
  <c r="CH280" i="42"/>
  <c r="CH222" i="42" s="1"/>
  <c r="CI280" i="42"/>
  <c r="CI222" i="42" s="1"/>
  <c r="CJ280" i="42"/>
  <c r="CJ222" i="42" s="1"/>
  <c r="CK280" i="42"/>
  <c r="CK222" i="42" s="1"/>
  <c r="CL280" i="42"/>
  <c r="CL222" i="42" s="1"/>
  <c r="CM280" i="42"/>
  <c r="CM222" i="42" s="1"/>
  <c r="CN280" i="42"/>
  <c r="CN222" i="42" s="1"/>
  <c r="CO280" i="42"/>
  <c r="CO222" i="42" s="1"/>
  <c r="CP280" i="42"/>
  <c r="CP222" i="42" s="1"/>
  <c r="CQ280" i="42"/>
  <c r="CQ222" i="42" s="1"/>
  <c r="CR280" i="42"/>
  <c r="CR222" i="42" s="1"/>
  <c r="CS280" i="42"/>
  <c r="CS222" i="42" s="1"/>
  <c r="CT280" i="42"/>
  <c r="CT222" i="42" s="1"/>
  <c r="CU280" i="42"/>
  <c r="CU222" i="42" s="1"/>
  <c r="CV280" i="42"/>
  <c r="CV222" i="42" s="1"/>
  <c r="CW280" i="42"/>
  <c r="CW222" i="42" s="1"/>
  <c r="CX280" i="42"/>
  <c r="CX222" i="42" s="1"/>
  <c r="CY280" i="42"/>
  <c r="CY222" i="42" s="1"/>
  <c r="CZ280" i="42"/>
  <c r="CZ222" i="42" s="1"/>
  <c r="DA280" i="42"/>
  <c r="DA222" i="42" s="1"/>
  <c r="DB280" i="42"/>
  <c r="DB222" i="42" s="1"/>
  <c r="DC280" i="42"/>
  <c r="DC222" i="42" s="1"/>
  <c r="DD280" i="42"/>
  <c r="DD222" i="42" s="1"/>
  <c r="DE280" i="42"/>
  <c r="DE222" i="42" s="1"/>
  <c r="DF280" i="42"/>
  <c r="DF222" i="42" s="1"/>
  <c r="DG280" i="42"/>
  <c r="DG222" i="42" s="1"/>
  <c r="DH280" i="42"/>
  <c r="DH222" i="42" s="1"/>
  <c r="DI280" i="42"/>
  <c r="DI222" i="42" s="1"/>
  <c r="DJ280" i="42"/>
  <c r="DJ222" i="42" s="1"/>
  <c r="DK280" i="42"/>
  <c r="DK222" i="42" s="1"/>
  <c r="DL280" i="42"/>
  <c r="DL222" i="42" s="1"/>
  <c r="J281" i="42"/>
  <c r="K281" i="42"/>
  <c r="L281" i="42"/>
  <c r="M281" i="42"/>
  <c r="N281" i="42"/>
  <c r="O281" i="42"/>
  <c r="P281" i="42"/>
  <c r="Q281" i="42"/>
  <c r="R281" i="42"/>
  <c r="S281" i="42"/>
  <c r="T281" i="42"/>
  <c r="U281" i="42"/>
  <c r="V281" i="42"/>
  <c r="W281" i="42"/>
  <c r="X281" i="42"/>
  <c r="Y281" i="42"/>
  <c r="Y223" i="42" s="1"/>
  <c r="Z281" i="42"/>
  <c r="Z223" i="42" s="1"/>
  <c r="AA281" i="42"/>
  <c r="AA223" i="42" s="1"/>
  <c r="AB281" i="42"/>
  <c r="AB223" i="42" s="1"/>
  <c r="AC281" i="42"/>
  <c r="AC223" i="42" s="1"/>
  <c r="AD281" i="42"/>
  <c r="AD223" i="42" s="1"/>
  <c r="AE281" i="42"/>
  <c r="AE223" i="42" s="1"/>
  <c r="AF281" i="42"/>
  <c r="AF223" i="42" s="1"/>
  <c r="AG281" i="42"/>
  <c r="AG223" i="42" s="1"/>
  <c r="AH281" i="42"/>
  <c r="AH223" i="42" s="1"/>
  <c r="AI281" i="42"/>
  <c r="AI223" i="42" s="1"/>
  <c r="AJ281" i="42"/>
  <c r="AK281" i="42"/>
  <c r="AL281" i="42"/>
  <c r="AM281" i="42"/>
  <c r="AN281" i="42"/>
  <c r="AO281" i="42"/>
  <c r="AP281" i="42"/>
  <c r="AP223" i="42" s="1"/>
  <c r="AQ281" i="42"/>
  <c r="AQ223" i="42" s="1"/>
  <c r="AR281" i="42"/>
  <c r="AR223" i="42" s="1"/>
  <c r="AS281" i="42"/>
  <c r="AS223" i="42" s="1"/>
  <c r="AT281" i="42"/>
  <c r="AT223" i="42" s="1"/>
  <c r="AU281" i="42"/>
  <c r="AU223" i="42" s="1"/>
  <c r="AV281" i="42"/>
  <c r="AV223" i="42" s="1"/>
  <c r="AW281" i="42"/>
  <c r="AW223" i="42" s="1"/>
  <c r="AX281" i="42"/>
  <c r="AX223" i="42" s="1"/>
  <c r="AY281" i="42"/>
  <c r="AY223" i="42" s="1"/>
  <c r="AZ281" i="42"/>
  <c r="AZ223" i="42" s="1"/>
  <c r="BA281" i="42"/>
  <c r="BA223" i="42" s="1"/>
  <c r="BB281" i="42"/>
  <c r="BB223" i="42" s="1"/>
  <c r="BC281" i="42"/>
  <c r="BC223" i="42" s="1"/>
  <c r="BD281" i="42"/>
  <c r="BD223" i="42" s="1"/>
  <c r="BE281" i="42"/>
  <c r="BE223" i="42" s="1"/>
  <c r="BF281" i="42"/>
  <c r="BF223" i="42" s="1"/>
  <c r="BG281" i="42"/>
  <c r="BG223" i="42" s="1"/>
  <c r="BH281" i="42"/>
  <c r="BH223" i="42" s="1"/>
  <c r="BI281" i="42"/>
  <c r="BI223" i="42" s="1"/>
  <c r="BJ281" i="42"/>
  <c r="BJ223" i="42" s="1"/>
  <c r="BK281" i="42"/>
  <c r="BK223" i="42" s="1"/>
  <c r="BL281" i="42"/>
  <c r="BL223" i="42" s="1"/>
  <c r="BM281" i="42"/>
  <c r="BM223" i="42" s="1"/>
  <c r="BN281" i="42"/>
  <c r="BN223" i="42" s="1"/>
  <c r="BO281" i="42"/>
  <c r="BO223" i="42" s="1"/>
  <c r="BP281" i="42"/>
  <c r="BP223" i="42" s="1"/>
  <c r="BQ281" i="42"/>
  <c r="BQ223" i="42" s="1"/>
  <c r="BR281" i="42"/>
  <c r="BR223" i="42" s="1"/>
  <c r="BS281" i="42"/>
  <c r="BS223" i="42" s="1"/>
  <c r="BT281" i="42"/>
  <c r="BT223" i="42" s="1"/>
  <c r="BU281" i="42"/>
  <c r="BU223" i="42" s="1"/>
  <c r="BV281" i="42"/>
  <c r="BV223" i="42" s="1"/>
  <c r="BW281" i="42"/>
  <c r="BW223" i="42" s="1"/>
  <c r="BX281" i="42"/>
  <c r="BX223" i="42" s="1"/>
  <c r="BY281" i="42"/>
  <c r="BY223" i="42" s="1"/>
  <c r="BZ281" i="42"/>
  <c r="BZ223" i="42" s="1"/>
  <c r="CA281" i="42"/>
  <c r="CA223" i="42" s="1"/>
  <c r="CB281" i="42"/>
  <c r="CC281" i="42"/>
  <c r="CD281" i="42"/>
  <c r="CE281" i="42"/>
  <c r="CF281" i="42"/>
  <c r="CG281" i="42"/>
  <c r="CH281" i="42"/>
  <c r="CI281" i="42"/>
  <c r="CJ281" i="42"/>
  <c r="CK281" i="42"/>
  <c r="CL281" i="42"/>
  <c r="CM281" i="42"/>
  <c r="CN281" i="42"/>
  <c r="CO281" i="42"/>
  <c r="CP281" i="42"/>
  <c r="CQ281" i="42"/>
  <c r="CR281" i="42"/>
  <c r="CS281" i="42"/>
  <c r="CT281" i="42"/>
  <c r="CU281" i="42"/>
  <c r="CV281" i="42"/>
  <c r="CW281" i="42"/>
  <c r="CX281" i="42"/>
  <c r="CY281" i="42"/>
  <c r="CZ281" i="42"/>
  <c r="DA281" i="42"/>
  <c r="DB281" i="42"/>
  <c r="DC281" i="42"/>
  <c r="DD281" i="42"/>
  <c r="DE281" i="42"/>
  <c r="DE223" i="42" s="1"/>
  <c r="DF281" i="42"/>
  <c r="DG281" i="42"/>
  <c r="DH281" i="42"/>
  <c r="DI281" i="42"/>
  <c r="DI223" i="42" s="1"/>
  <c r="DJ281" i="42"/>
  <c r="DJ223" i="42" s="1"/>
  <c r="DK281" i="42"/>
  <c r="DK223" i="42" s="1"/>
  <c r="DL281" i="42"/>
  <c r="DL223" i="42" s="1"/>
  <c r="AZ282" i="42"/>
  <c r="BA282" i="42"/>
  <c r="BB282" i="42"/>
  <c r="BC282" i="42"/>
  <c r="BD282" i="42"/>
  <c r="BE282" i="42"/>
  <c r="BF282" i="42"/>
  <c r="BG282" i="42"/>
  <c r="BH282" i="42"/>
  <c r="BI282" i="42"/>
  <c r="BJ282" i="42"/>
  <c r="BK282" i="42"/>
  <c r="BL282" i="42"/>
  <c r="BM282" i="42"/>
  <c r="BN282" i="42"/>
  <c r="BO282" i="42"/>
  <c r="BP282" i="42"/>
  <c r="BQ282" i="42"/>
  <c r="BR282" i="42"/>
  <c r="BS282" i="42"/>
  <c r="BT282" i="42"/>
  <c r="BU282" i="42"/>
  <c r="BV282" i="42"/>
  <c r="BW282" i="42"/>
  <c r="BX282" i="42"/>
  <c r="BY282" i="42"/>
  <c r="BZ282" i="42"/>
  <c r="CA282" i="42"/>
  <c r="CB282" i="42"/>
  <c r="CC282" i="42"/>
  <c r="CD282" i="42"/>
  <c r="CE282" i="42"/>
  <c r="CF282" i="42"/>
  <c r="CG282" i="42"/>
  <c r="J283" i="42"/>
  <c r="K283" i="42"/>
  <c r="L283" i="42"/>
  <c r="M283" i="42"/>
  <c r="N283" i="42"/>
  <c r="O283" i="42"/>
  <c r="P283" i="42"/>
  <c r="Q283" i="42"/>
  <c r="R283" i="42"/>
  <c r="S283" i="42"/>
  <c r="T283" i="42"/>
  <c r="U283" i="42"/>
  <c r="V283" i="42"/>
  <c r="W283" i="42"/>
  <c r="X283" i="42"/>
  <c r="Y283" i="42"/>
  <c r="Z283" i="42"/>
  <c r="AA283" i="42"/>
  <c r="AB283" i="42"/>
  <c r="AC283" i="42"/>
  <c r="AD283" i="42"/>
  <c r="AE283" i="42"/>
  <c r="AF283" i="42"/>
  <c r="AG283" i="42"/>
  <c r="AH283" i="42"/>
  <c r="AI283" i="42"/>
  <c r="AJ283" i="42"/>
  <c r="AK283" i="42"/>
  <c r="AL283" i="42"/>
  <c r="AM283" i="42"/>
  <c r="AN283" i="42"/>
  <c r="AO283" i="42"/>
  <c r="AP283" i="42"/>
  <c r="AQ283" i="42"/>
  <c r="AR283" i="42"/>
  <c r="AS283" i="42"/>
  <c r="AT283" i="42"/>
  <c r="AU283" i="42"/>
  <c r="AV283" i="42"/>
  <c r="AW283" i="42"/>
  <c r="AX283" i="42"/>
  <c r="AY283" i="42"/>
  <c r="AZ283" i="42"/>
  <c r="BA283" i="42"/>
  <c r="BB283" i="42"/>
  <c r="BC283" i="42"/>
  <c r="BD283" i="42"/>
  <c r="BE283" i="42"/>
  <c r="BF283" i="42"/>
  <c r="BG283" i="42"/>
  <c r="BH283" i="42"/>
  <c r="BI283" i="42"/>
  <c r="BJ283" i="42"/>
  <c r="BK283" i="42"/>
  <c r="BL283" i="42"/>
  <c r="BM283" i="42"/>
  <c r="BN283" i="42"/>
  <c r="BO283" i="42"/>
  <c r="BP283" i="42"/>
  <c r="BQ283" i="42"/>
  <c r="BR283" i="42"/>
  <c r="BS283" i="42"/>
  <c r="BT283" i="42"/>
  <c r="BU283" i="42"/>
  <c r="BV283" i="42"/>
  <c r="BW283" i="42"/>
  <c r="BX283" i="42"/>
  <c r="BY283" i="42"/>
  <c r="BZ283" i="42"/>
  <c r="CA283" i="42"/>
  <c r="CB283" i="42"/>
  <c r="CC283" i="42"/>
  <c r="CD283" i="42"/>
  <c r="CE283" i="42"/>
  <c r="CF283" i="42"/>
  <c r="CG283" i="42"/>
  <c r="CH283" i="42"/>
  <c r="CI283" i="42"/>
  <c r="CJ283" i="42"/>
  <c r="CK283" i="42"/>
  <c r="CL283" i="42"/>
  <c r="CM283" i="42"/>
  <c r="CN283" i="42"/>
  <c r="CO283" i="42"/>
  <c r="CO225" i="42" s="1"/>
  <c r="CP283" i="42"/>
  <c r="CP225" i="42" s="1"/>
  <c r="CQ283" i="42"/>
  <c r="CQ225" i="42" s="1"/>
  <c r="CR283" i="42"/>
  <c r="CR225" i="42" s="1"/>
  <c r="CS283" i="42"/>
  <c r="CT283" i="42"/>
  <c r="CT225" i="42" s="1"/>
  <c r="CU283" i="42"/>
  <c r="CU225" i="42" s="1"/>
  <c r="CV283" i="42"/>
  <c r="CV225" i="42" s="1"/>
  <c r="CW283" i="42"/>
  <c r="CW225" i="42" s="1"/>
  <c r="CX283" i="42"/>
  <c r="CX225" i="42" s="1"/>
  <c r="CY283" i="42"/>
  <c r="CY225" i="42" s="1"/>
  <c r="CZ283" i="42"/>
  <c r="CZ225" i="42" s="1"/>
  <c r="DA283" i="42"/>
  <c r="DB283" i="42"/>
  <c r="DB225" i="42" s="1"/>
  <c r="DC283" i="42"/>
  <c r="DC225" i="42" s="1"/>
  <c r="DD283" i="42"/>
  <c r="DD225" i="42" s="1"/>
  <c r="DE283" i="42"/>
  <c r="DE225" i="42" s="1"/>
  <c r="DF283" i="42"/>
  <c r="DF225" i="42" s="1"/>
  <c r="DG283" i="42"/>
  <c r="DG225" i="42" s="1"/>
  <c r="DH283" i="42"/>
  <c r="DH225" i="42" s="1"/>
  <c r="DI283" i="42"/>
  <c r="DJ283" i="42"/>
  <c r="DJ225" i="42" s="1"/>
  <c r="DK283" i="42"/>
  <c r="DK225" i="42" s="1"/>
  <c r="DL283" i="42"/>
  <c r="DL225" i="42" s="1"/>
  <c r="J286" i="42"/>
  <c r="K286" i="42"/>
  <c r="L286" i="42"/>
  <c r="M286" i="42"/>
  <c r="N286" i="42"/>
  <c r="O286" i="42"/>
  <c r="P286" i="42"/>
  <c r="Q286" i="42"/>
  <c r="R286" i="42"/>
  <c r="S286" i="42"/>
  <c r="T286" i="42"/>
  <c r="U286" i="42"/>
  <c r="V286" i="42"/>
  <c r="W286" i="42"/>
  <c r="X286" i="42"/>
  <c r="Y286" i="42"/>
  <c r="Z286" i="42"/>
  <c r="AA286" i="42"/>
  <c r="AB286" i="42"/>
  <c r="AC286" i="42"/>
  <c r="AD286" i="42"/>
  <c r="AE286" i="42"/>
  <c r="AF286" i="42"/>
  <c r="AG286" i="42"/>
  <c r="AH286" i="42"/>
  <c r="AI286" i="42"/>
  <c r="AJ286" i="42"/>
  <c r="AK286" i="42"/>
  <c r="AL286" i="42"/>
  <c r="AM286" i="42"/>
  <c r="AN286" i="42"/>
  <c r="AO286" i="42"/>
  <c r="AP286" i="42"/>
  <c r="AQ286" i="42"/>
  <c r="AR286" i="42"/>
  <c r="AS286" i="42"/>
  <c r="AT286" i="42"/>
  <c r="AU286" i="42"/>
  <c r="AV286" i="42"/>
  <c r="AW286" i="42"/>
  <c r="AX286" i="42"/>
  <c r="AY286" i="42"/>
  <c r="AZ286" i="42"/>
  <c r="BA286" i="42"/>
  <c r="BB286" i="42"/>
  <c r="BC286" i="42"/>
  <c r="BD286" i="42"/>
  <c r="BE286" i="42"/>
  <c r="BF286" i="42"/>
  <c r="BG286" i="42"/>
  <c r="BH286" i="42"/>
  <c r="BI286" i="42"/>
  <c r="BJ286" i="42"/>
  <c r="BK286" i="42"/>
  <c r="BL286" i="42"/>
  <c r="BM286" i="42"/>
  <c r="BN286" i="42"/>
  <c r="BO286" i="42"/>
  <c r="BP286" i="42"/>
  <c r="BQ286" i="42"/>
  <c r="BR286" i="42"/>
  <c r="BS286" i="42"/>
  <c r="BT286" i="42"/>
  <c r="BU286" i="42"/>
  <c r="BV286" i="42"/>
  <c r="BW286" i="42"/>
  <c r="BX286" i="42"/>
  <c r="BY286" i="42"/>
  <c r="BZ286" i="42"/>
  <c r="CA286" i="42"/>
  <c r="CB286" i="42"/>
  <c r="CC286" i="42"/>
  <c r="CD286" i="42"/>
  <c r="CE286" i="42"/>
  <c r="CF286" i="42"/>
  <c r="CG286" i="42"/>
  <c r="CH286" i="42"/>
  <c r="CI286" i="42"/>
  <c r="CI228" i="42" s="1"/>
  <c r="CJ286" i="42"/>
  <c r="CJ228" i="42" s="1"/>
  <c r="CK286" i="42"/>
  <c r="CK228" i="42" s="1"/>
  <c r="CL286" i="42"/>
  <c r="CL228" i="42" s="1"/>
  <c r="CM286" i="42"/>
  <c r="CM228" i="42" s="1"/>
  <c r="CN286" i="42"/>
  <c r="CN228" i="42" s="1"/>
  <c r="CO286" i="42"/>
  <c r="CO228" i="42" s="1"/>
  <c r="CP286" i="42"/>
  <c r="CQ286" i="42"/>
  <c r="CQ228" i="42" s="1"/>
  <c r="CR286" i="42"/>
  <c r="CR228" i="42" s="1"/>
  <c r="CS286" i="42"/>
  <c r="CS228" i="42" s="1"/>
  <c r="CT286" i="42"/>
  <c r="CT228" i="42" s="1"/>
  <c r="CU286" i="42"/>
  <c r="CU228" i="42" s="1"/>
  <c r="CV286" i="42"/>
  <c r="CV228" i="42" s="1"/>
  <c r="CW286" i="42"/>
  <c r="CW228" i="42" s="1"/>
  <c r="CX286" i="42"/>
  <c r="CY286" i="42"/>
  <c r="CY228" i="42" s="1"/>
  <c r="CZ286" i="42"/>
  <c r="CZ228" i="42" s="1"/>
  <c r="DA286" i="42"/>
  <c r="DA228" i="42" s="1"/>
  <c r="DB286" i="42"/>
  <c r="DB228" i="42" s="1"/>
  <c r="DC286" i="42"/>
  <c r="DC228" i="42" s="1"/>
  <c r="DD286" i="42"/>
  <c r="DD228" i="42" s="1"/>
  <c r="DE286" i="42"/>
  <c r="DE228" i="42" s="1"/>
  <c r="DF286" i="42"/>
  <c r="DG286" i="42"/>
  <c r="DG228" i="42" s="1"/>
  <c r="DH286" i="42"/>
  <c r="DH228" i="42" s="1"/>
  <c r="DI286" i="42"/>
  <c r="DI228" i="42" s="1"/>
  <c r="DJ286" i="42"/>
  <c r="DJ228" i="42" s="1"/>
  <c r="DK286" i="42"/>
  <c r="DK228" i="42" s="1"/>
  <c r="DL286" i="42"/>
  <c r="DL228" i="42" s="1"/>
  <c r="J287" i="42"/>
  <c r="K287" i="42"/>
  <c r="L287" i="42"/>
  <c r="M287" i="42"/>
  <c r="N287" i="42"/>
  <c r="O287" i="42"/>
  <c r="P287" i="42"/>
  <c r="Q287" i="42"/>
  <c r="R287" i="42"/>
  <c r="S287" i="42"/>
  <c r="T287" i="42"/>
  <c r="U287" i="42"/>
  <c r="V287" i="42"/>
  <c r="W287" i="42"/>
  <c r="X287" i="42"/>
  <c r="Y287" i="42"/>
  <c r="Z287" i="42"/>
  <c r="AA287" i="42"/>
  <c r="AB287" i="42"/>
  <c r="AC287" i="42"/>
  <c r="AD287" i="42"/>
  <c r="AE287" i="42"/>
  <c r="AF287" i="42"/>
  <c r="AG287" i="42"/>
  <c r="AH287" i="42"/>
  <c r="AI287" i="42"/>
  <c r="AJ287" i="42"/>
  <c r="AK287" i="42"/>
  <c r="AL287" i="42"/>
  <c r="AM287" i="42"/>
  <c r="AN287" i="42"/>
  <c r="AO287" i="42"/>
  <c r="AP287" i="42"/>
  <c r="AQ287" i="42"/>
  <c r="AR287" i="42"/>
  <c r="AS287" i="42"/>
  <c r="AT287" i="42"/>
  <c r="AU287" i="42"/>
  <c r="AV287" i="42"/>
  <c r="AW287" i="42"/>
  <c r="AX287" i="42"/>
  <c r="AY287" i="42"/>
  <c r="AZ287" i="42"/>
  <c r="BA287" i="42"/>
  <c r="BB287" i="42"/>
  <c r="BC287" i="42"/>
  <c r="BD287" i="42"/>
  <c r="BE287" i="42"/>
  <c r="BF287" i="42"/>
  <c r="BG287" i="42"/>
  <c r="BH287" i="42"/>
  <c r="BI287" i="42"/>
  <c r="BJ287" i="42"/>
  <c r="BK287" i="42"/>
  <c r="BL287" i="42"/>
  <c r="BM287" i="42"/>
  <c r="BN287" i="42"/>
  <c r="BO287" i="42"/>
  <c r="BP287" i="42"/>
  <c r="BQ287" i="42"/>
  <c r="BR287" i="42"/>
  <c r="BS287" i="42"/>
  <c r="BT287" i="42"/>
  <c r="BU287" i="42"/>
  <c r="BV287" i="42"/>
  <c r="BW287" i="42"/>
  <c r="BX287" i="42"/>
  <c r="BY287" i="42"/>
  <c r="BZ287" i="42"/>
  <c r="CA287" i="42"/>
  <c r="CB287" i="42"/>
  <c r="CC287" i="42"/>
  <c r="CD287" i="42"/>
  <c r="CE287" i="42"/>
  <c r="CF287" i="42"/>
  <c r="CG287" i="42"/>
  <c r="CH287" i="42"/>
  <c r="CP287" i="42"/>
  <c r="CP229" i="42" s="1"/>
  <c r="CQ287" i="42"/>
  <c r="CQ229" i="42" s="1"/>
  <c r="CR287" i="42"/>
  <c r="CR229" i="42" s="1"/>
  <c r="CS287" i="42"/>
  <c r="CS229" i="42" s="1"/>
  <c r="CU287" i="42"/>
  <c r="CV287" i="42"/>
  <c r="CV229" i="42" s="1"/>
  <c r="CW287" i="42"/>
  <c r="CW229" i="42" s="1"/>
  <c r="CY287" i="42"/>
  <c r="CY229" i="42" s="1"/>
  <c r="CZ287" i="42"/>
  <c r="CZ229" i="42" s="1"/>
  <c r="DA287" i="42"/>
  <c r="DA229" i="42" s="1"/>
  <c r="DB287" i="42"/>
  <c r="DB229" i="42" s="1"/>
  <c r="DD287" i="42"/>
  <c r="DD229" i="42" s="1"/>
  <c r="DE287" i="42"/>
  <c r="DE229" i="42" s="1"/>
  <c r="DF287" i="42"/>
  <c r="DF229" i="42" s="1"/>
  <c r="DG287" i="42"/>
  <c r="DG229" i="42" s="1"/>
  <c r="DI287" i="42"/>
  <c r="DI229" i="42" s="1"/>
  <c r="DJ287" i="42"/>
  <c r="DJ229" i="42" s="1"/>
  <c r="DK287" i="42"/>
  <c r="DL287" i="42"/>
  <c r="DL229" i="42" s="1"/>
  <c r="J288" i="42"/>
  <c r="J230" i="42" s="1"/>
  <c r="K288" i="42"/>
  <c r="K230" i="42" s="1"/>
  <c r="L288" i="42"/>
  <c r="L230" i="42" s="1"/>
  <c r="M288" i="42"/>
  <c r="M230" i="42" s="1"/>
  <c r="N288" i="42"/>
  <c r="N230" i="42" s="1"/>
  <c r="O288" i="42"/>
  <c r="O230" i="42" s="1"/>
  <c r="P288" i="42"/>
  <c r="Q288" i="42"/>
  <c r="Q230" i="42" s="1"/>
  <c r="R288" i="42"/>
  <c r="R230" i="42" s="1"/>
  <c r="S288" i="42"/>
  <c r="S230" i="42" s="1"/>
  <c r="T288" i="42"/>
  <c r="T230" i="42" s="1"/>
  <c r="U288" i="42"/>
  <c r="U230" i="42" s="1"/>
  <c r="V288" i="42"/>
  <c r="V230" i="42" s="1"/>
  <c r="W288" i="42"/>
  <c r="W230" i="42" s="1"/>
  <c r="X288" i="42"/>
  <c r="Y288" i="42"/>
  <c r="Y230" i="42" s="1"/>
  <c r="Z288" i="42"/>
  <c r="Z230" i="42" s="1"/>
  <c r="AA288" i="42"/>
  <c r="AA230" i="42" s="1"/>
  <c r="AB288" i="42"/>
  <c r="AB230" i="42" s="1"/>
  <c r="AC288" i="42"/>
  <c r="AC230" i="42" s="1"/>
  <c r="AD288" i="42"/>
  <c r="AD230" i="42" s="1"/>
  <c r="AE288" i="42"/>
  <c r="AE230" i="42" s="1"/>
  <c r="AF288" i="42"/>
  <c r="AG288" i="42"/>
  <c r="AG230" i="42" s="1"/>
  <c r="AH288" i="42"/>
  <c r="AH230" i="42" s="1"/>
  <c r="AI288" i="42"/>
  <c r="AI230" i="42" s="1"/>
  <c r="AJ288" i="42"/>
  <c r="AJ230" i="42" s="1"/>
  <c r="AK288" i="42"/>
  <c r="AK230" i="42" s="1"/>
  <c r="AL288" i="42"/>
  <c r="AL230" i="42" s="1"/>
  <c r="AM288" i="42"/>
  <c r="AM230" i="42" s="1"/>
  <c r="AN288" i="42"/>
  <c r="AO288" i="42"/>
  <c r="AO230" i="42" s="1"/>
  <c r="AP288" i="42"/>
  <c r="AP230" i="42" s="1"/>
  <c r="AQ288" i="42"/>
  <c r="AQ230" i="42" s="1"/>
  <c r="AR288" i="42"/>
  <c r="AR230" i="42" s="1"/>
  <c r="AS288" i="42"/>
  <c r="AS230" i="42" s="1"/>
  <c r="AT288" i="42"/>
  <c r="AT230" i="42" s="1"/>
  <c r="AU288" i="42"/>
  <c r="AU230" i="42" s="1"/>
  <c r="AV288" i="42"/>
  <c r="AW288" i="42"/>
  <c r="AW230" i="42" s="1"/>
  <c r="AX288" i="42"/>
  <c r="AX230" i="42" s="1"/>
  <c r="AY288" i="42"/>
  <c r="AY230" i="42" s="1"/>
  <c r="AZ288" i="42"/>
  <c r="AZ230" i="42" s="1"/>
  <c r="BA288" i="42"/>
  <c r="BA230" i="42" s="1"/>
  <c r="BB288" i="42"/>
  <c r="BB230" i="42" s="1"/>
  <c r="BC288" i="42"/>
  <c r="BC230" i="42" s="1"/>
  <c r="BD288" i="42"/>
  <c r="BE288" i="42"/>
  <c r="BE230" i="42" s="1"/>
  <c r="BF288" i="42"/>
  <c r="BF230" i="42" s="1"/>
  <c r="BG288" i="42"/>
  <c r="BG230" i="42" s="1"/>
  <c r="BH288" i="42"/>
  <c r="BH230" i="42" s="1"/>
  <c r="BI288" i="42"/>
  <c r="BI230" i="42" s="1"/>
  <c r="BJ288" i="42"/>
  <c r="BJ230" i="42" s="1"/>
  <c r="BK288" i="42"/>
  <c r="BK230" i="42" s="1"/>
  <c r="BL288" i="42"/>
  <c r="BM288" i="42"/>
  <c r="BM230" i="42" s="1"/>
  <c r="BN288" i="42"/>
  <c r="BN230" i="42" s="1"/>
  <c r="BO288" i="42"/>
  <c r="BO230" i="42" s="1"/>
  <c r="BP288" i="42"/>
  <c r="BP230" i="42" s="1"/>
  <c r="BQ288" i="42"/>
  <c r="BQ230" i="42" s="1"/>
  <c r="BR288" i="42"/>
  <c r="BR230" i="42" s="1"/>
  <c r="BS288" i="42"/>
  <c r="BS230" i="42" s="1"/>
  <c r="BT288" i="42"/>
  <c r="BU288" i="42"/>
  <c r="BU230" i="42" s="1"/>
  <c r="BV288" i="42"/>
  <c r="BV230" i="42" s="1"/>
  <c r="BW288" i="42"/>
  <c r="BW230" i="42" s="1"/>
  <c r="BX288" i="42"/>
  <c r="BX230" i="42" s="1"/>
  <c r="BY288" i="42"/>
  <c r="BY230" i="42" s="1"/>
  <c r="BZ288" i="42"/>
  <c r="BZ230" i="42" s="1"/>
  <c r="CA288" i="42"/>
  <c r="CA230" i="42" s="1"/>
  <c r="CB288" i="42"/>
  <c r="CC288" i="42"/>
  <c r="CC230" i="42" s="1"/>
  <c r="CD288" i="42"/>
  <c r="CD230" i="42" s="1"/>
  <c r="CE288" i="42"/>
  <c r="CE230" i="42" s="1"/>
  <c r="CF288" i="42"/>
  <c r="CF230" i="42" s="1"/>
  <c r="CG288" i="42"/>
  <c r="CG230" i="42" s="1"/>
  <c r="CH288" i="42"/>
  <c r="CH230" i="42" s="1"/>
  <c r="CI288" i="42"/>
  <c r="CI230" i="42" s="1"/>
  <c r="CJ288" i="42"/>
  <c r="CK288" i="42"/>
  <c r="CK230" i="42" s="1"/>
  <c r="CL288" i="42"/>
  <c r="CL230" i="42" s="1"/>
  <c r="CM288" i="42"/>
  <c r="CM230" i="42" s="1"/>
  <c r="CN288" i="42"/>
  <c r="CN230" i="42" s="1"/>
  <c r="CO288" i="42"/>
  <c r="CO230" i="42" s="1"/>
  <c r="CP288" i="42"/>
  <c r="CP230" i="42" s="1"/>
  <c r="CQ288" i="42"/>
  <c r="CQ230" i="42" s="1"/>
  <c r="CR288" i="42"/>
  <c r="CS288" i="42"/>
  <c r="CS230" i="42" s="1"/>
  <c r="CT288" i="42"/>
  <c r="CT230" i="42" s="1"/>
  <c r="CU288" i="42"/>
  <c r="CU230" i="42" s="1"/>
  <c r="CV288" i="42"/>
  <c r="CV230" i="42" s="1"/>
  <c r="CW288" i="42"/>
  <c r="CW230" i="42" s="1"/>
  <c r="CX288" i="42"/>
  <c r="CX230" i="42" s="1"/>
  <c r="CY288" i="42"/>
  <c r="CY230" i="42" s="1"/>
  <c r="CZ288" i="42"/>
  <c r="DA288" i="42"/>
  <c r="DA230" i="42" s="1"/>
  <c r="DB288" i="42"/>
  <c r="DB230" i="42" s="1"/>
  <c r="DC288" i="42"/>
  <c r="DC230" i="42" s="1"/>
  <c r="DD288" i="42"/>
  <c r="DD230" i="42" s="1"/>
  <c r="DE288" i="42"/>
  <c r="DE230" i="42" s="1"/>
  <c r="DF288" i="42"/>
  <c r="DF230" i="42" s="1"/>
  <c r="DG288" i="42"/>
  <c r="DG230" i="42" s="1"/>
  <c r="DH288" i="42"/>
  <c r="DI288" i="42"/>
  <c r="DI230" i="42" s="1"/>
  <c r="DJ288" i="42"/>
  <c r="DJ230" i="42" s="1"/>
  <c r="DK288" i="42"/>
  <c r="DK230" i="42" s="1"/>
  <c r="DL288" i="42"/>
  <c r="DL230" i="42" s="1"/>
  <c r="J290" i="42"/>
  <c r="K290" i="42"/>
  <c r="K232" i="42" s="1"/>
  <c r="L290" i="42"/>
  <c r="L232" i="42" s="1"/>
  <c r="M290" i="42"/>
  <c r="M232" i="42" s="1"/>
  <c r="N290" i="42"/>
  <c r="N232" i="42" s="1"/>
  <c r="O290" i="42"/>
  <c r="O232" i="42" s="1"/>
  <c r="P290" i="42"/>
  <c r="P232" i="42" s="1"/>
  <c r="Q290" i="42"/>
  <c r="Q232" i="42" s="1"/>
  <c r="R290" i="42"/>
  <c r="S290" i="42"/>
  <c r="S232" i="42" s="1"/>
  <c r="T290" i="42"/>
  <c r="T232" i="42" s="1"/>
  <c r="U290" i="42"/>
  <c r="U232" i="42" s="1"/>
  <c r="V290" i="42"/>
  <c r="V232" i="42" s="1"/>
  <c r="W290" i="42"/>
  <c r="W232" i="42" s="1"/>
  <c r="X290" i="42"/>
  <c r="X232" i="42" s="1"/>
  <c r="Y290" i="42"/>
  <c r="Y232" i="42" s="1"/>
  <c r="Z290" i="42"/>
  <c r="AA290" i="42"/>
  <c r="AB290" i="42"/>
  <c r="AC290" i="42"/>
  <c r="AD290" i="42"/>
  <c r="AE290" i="42"/>
  <c r="AE232" i="42" s="1"/>
  <c r="AF290" i="42"/>
  <c r="AG290" i="42"/>
  <c r="AH290" i="42"/>
  <c r="AI290" i="42"/>
  <c r="AJ290" i="42"/>
  <c r="AK290" i="42"/>
  <c r="AL290" i="42"/>
  <c r="AM290" i="42"/>
  <c r="AN290" i="42"/>
  <c r="AO290" i="42"/>
  <c r="AO232" i="42" s="1"/>
  <c r="AP290" i="42"/>
  <c r="AQ290" i="42"/>
  <c r="AR290" i="42"/>
  <c r="AS290" i="42"/>
  <c r="AT290" i="42"/>
  <c r="AU290" i="42"/>
  <c r="AV290" i="42"/>
  <c r="AW290" i="42"/>
  <c r="AX290" i="42"/>
  <c r="AY290" i="42"/>
  <c r="AZ290" i="42"/>
  <c r="BA290" i="42"/>
  <c r="BB290" i="42"/>
  <c r="BC290" i="42"/>
  <c r="BD290" i="42"/>
  <c r="BE290" i="42"/>
  <c r="BF290" i="42"/>
  <c r="BG290" i="42"/>
  <c r="BH290" i="42"/>
  <c r="BI290" i="42"/>
  <c r="BJ290" i="42"/>
  <c r="BK290" i="42"/>
  <c r="BL290" i="42"/>
  <c r="BM290" i="42"/>
  <c r="BN290" i="42"/>
  <c r="BO290" i="42"/>
  <c r="BP290" i="42"/>
  <c r="BQ290" i="42"/>
  <c r="BR290" i="42"/>
  <c r="BS290" i="42"/>
  <c r="BT290" i="42"/>
  <c r="BU290" i="42"/>
  <c r="BV290" i="42"/>
  <c r="BW290" i="42"/>
  <c r="BX290" i="42"/>
  <c r="BY290" i="42"/>
  <c r="BZ290" i="42"/>
  <c r="CA290" i="42"/>
  <c r="CB290" i="42"/>
  <c r="CC290" i="42"/>
  <c r="CD290" i="42"/>
  <c r="CE290" i="42"/>
  <c r="CF290" i="42"/>
  <c r="CG290" i="42"/>
  <c r="CH290" i="42"/>
  <c r="CI290" i="42"/>
  <c r="CJ290" i="42"/>
  <c r="CK290" i="42"/>
  <c r="CL290" i="42"/>
  <c r="CM290" i="42"/>
  <c r="CN290" i="42"/>
  <c r="CO290" i="42"/>
  <c r="CP290" i="42"/>
  <c r="CQ290" i="42"/>
  <c r="CQ232" i="42" s="1"/>
  <c r="CR290" i="42"/>
  <c r="CS290" i="42"/>
  <c r="CT290" i="42"/>
  <c r="CU290" i="42"/>
  <c r="CV290" i="42"/>
  <c r="CW290" i="42"/>
  <c r="CX290" i="42"/>
  <c r="CY290" i="42"/>
  <c r="CY232" i="42" s="1"/>
  <c r="CZ290" i="42"/>
  <c r="DA290" i="42"/>
  <c r="DB290" i="42"/>
  <c r="DC290" i="42"/>
  <c r="DD290" i="42"/>
  <c r="DE290" i="42"/>
  <c r="DF290" i="42"/>
  <c r="DG290" i="42"/>
  <c r="DG232" i="42" s="1"/>
  <c r="DH290" i="42"/>
  <c r="DI290" i="42"/>
  <c r="DJ290" i="42"/>
  <c r="DK290" i="42"/>
  <c r="DL290" i="42"/>
  <c r="J291" i="42"/>
  <c r="J233" i="42" s="1"/>
  <c r="K291" i="42"/>
  <c r="K233" i="42" s="1"/>
  <c r="L291" i="42"/>
  <c r="L233" i="42" s="1"/>
  <c r="M291" i="42"/>
  <c r="M233" i="42" s="1"/>
  <c r="N291" i="42"/>
  <c r="N233" i="42" s="1"/>
  <c r="O291" i="42"/>
  <c r="O233" i="42" s="1"/>
  <c r="P291" i="42"/>
  <c r="P233" i="42" s="1"/>
  <c r="Q291" i="42"/>
  <c r="Q233" i="42" s="1"/>
  <c r="R291" i="42"/>
  <c r="R233" i="42" s="1"/>
  <c r="S291" i="42"/>
  <c r="S233" i="42" s="1"/>
  <c r="T291" i="42"/>
  <c r="T233" i="42" s="1"/>
  <c r="U291" i="42"/>
  <c r="U233" i="42" s="1"/>
  <c r="V291" i="42"/>
  <c r="V233" i="42" s="1"/>
  <c r="W291" i="42"/>
  <c r="W233" i="42" s="1"/>
  <c r="X291" i="42"/>
  <c r="X233" i="42" s="1"/>
  <c r="Y291" i="42"/>
  <c r="Y233" i="42" s="1"/>
  <c r="Z291" i="42"/>
  <c r="AA291" i="42"/>
  <c r="AB291" i="42"/>
  <c r="AB233" i="42" s="1"/>
  <c r="AC291" i="42"/>
  <c r="AD291" i="42"/>
  <c r="AE291" i="42"/>
  <c r="AF291" i="42"/>
  <c r="AG291" i="42"/>
  <c r="AH291" i="42"/>
  <c r="AI291" i="42"/>
  <c r="AJ291" i="42"/>
  <c r="AJ233" i="42" s="1"/>
  <c r="AK291" i="42"/>
  <c r="AL291" i="42"/>
  <c r="AM291" i="42"/>
  <c r="AN291" i="42"/>
  <c r="AO291" i="42"/>
  <c r="AP291" i="42"/>
  <c r="AQ291" i="42"/>
  <c r="AR291" i="42"/>
  <c r="AS291" i="42"/>
  <c r="AT291" i="42"/>
  <c r="AU291" i="42"/>
  <c r="AV291" i="42"/>
  <c r="AW291" i="42"/>
  <c r="AX291" i="42"/>
  <c r="AY291" i="42"/>
  <c r="AZ291" i="42"/>
  <c r="BA291" i="42"/>
  <c r="BB291" i="42"/>
  <c r="BC291" i="42"/>
  <c r="BD291" i="42"/>
  <c r="BE291" i="42"/>
  <c r="BF291" i="42"/>
  <c r="BG291" i="42"/>
  <c r="BH291" i="42"/>
  <c r="BI291" i="42"/>
  <c r="BJ291" i="42"/>
  <c r="BK291" i="42"/>
  <c r="BL291" i="42"/>
  <c r="BM291" i="42"/>
  <c r="BN291" i="42"/>
  <c r="BO291" i="42"/>
  <c r="BP291" i="42"/>
  <c r="BQ291" i="42"/>
  <c r="BQ233" i="42" s="1"/>
  <c r="BR291" i="42"/>
  <c r="BR233" i="42" s="1"/>
  <c r="BS291" i="42"/>
  <c r="BS233" i="42" s="1"/>
  <c r="BT291" i="42"/>
  <c r="BT233" i="42" s="1"/>
  <c r="BU291" i="42"/>
  <c r="BU233" i="42" s="1"/>
  <c r="BV291" i="42"/>
  <c r="BV233" i="42" s="1"/>
  <c r="BW291" i="42"/>
  <c r="BW233" i="42" s="1"/>
  <c r="BX291" i="42"/>
  <c r="BX233" i="42" s="1"/>
  <c r="BY291" i="42"/>
  <c r="BY233" i="42" s="1"/>
  <c r="BZ291" i="42"/>
  <c r="BZ233" i="42" s="1"/>
  <c r="CA291" i="42"/>
  <c r="CA233" i="42" s="1"/>
  <c r="CB291" i="42"/>
  <c r="CC291" i="42"/>
  <c r="CD291" i="42"/>
  <c r="CE291" i="42"/>
  <c r="CF291" i="42"/>
  <c r="CG291" i="42"/>
  <c r="CH291" i="42"/>
  <c r="CI291" i="42"/>
  <c r="CJ291" i="42"/>
  <c r="CK291" i="42"/>
  <c r="CL291" i="42"/>
  <c r="CM291" i="42"/>
  <c r="CN291" i="42"/>
  <c r="CO291" i="42"/>
  <c r="CP291" i="42"/>
  <c r="CQ291" i="42"/>
  <c r="CR291" i="42"/>
  <c r="CS291" i="42"/>
  <c r="CT291" i="42"/>
  <c r="CU291" i="42"/>
  <c r="CV291" i="42"/>
  <c r="CV233" i="42" s="1"/>
  <c r="CW291" i="42"/>
  <c r="CX291" i="42"/>
  <c r="CY291" i="42"/>
  <c r="CZ291" i="42"/>
  <c r="DA291" i="42"/>
  <c r="DB291" i="42"/>
  <c r="DC291" i="42"/>
  <c r="DD291" i="42"/>
  <c r="DD233" i="42" s="1"/>
  <c r="DE291" i="42"/>
  <c r="DF291" i="42"/>
  <c r="DG291" i="42"/>
  <c r="DH291" i="42"/>
  <c r="DI291" i="42"/>
  <c r="DJ291" i="42"/>
  <c r="DK291" i="42"/>
  <c r="DL291" i="42"/>
  <c r="DL233" i="42" s="1"/>
  <c r="J292" i="42"/>
  <c r="K292" i="42"/>
  <c r="L292" i="42"/>
  <c r="M292" i="42"/>
  <c r="N292" i="42"/>
  <c r="O292" i="42"/>
  <c r="P292" i="42"/>
  <c r="Q292" i="42"/>
  <c r="R292" i="42"/>
  <c r="S292" i="42"/>
  <c r="T292" i="42"/>
  <c r="U292" i="42"/>
  <c r="V292" i="42"/>
  <c r="W292" i="42"/>
  <c r="X292" i="42"/>
  <c r="Y292" i="42"/>
  <c r="Z292" i="42"/>
  <c r="AA292" i="42"/>
  <c r="AB292" i="42"/>
  <c r="AC292" i="42"/>
  <c r="AD292" i="42"/>
  <c r="AE292" i="42"/>
  <c r="AF292" i="42"/>
  <c r="AG292" i="42"/>
  <c r="AH292" i="42"/>
  <c r="AI292" i="42"/>
  <c r="AJ292" i="42"/>
  <c r="AK292" i="42"/>
  <c r="AL292" i="42"/>
  <c r="AM292" i="42"/>
  <c r="AN292" i="42"/>
  <c r="AO292" i="42"/>
  <c r="AP292" i="42"/>
  <c r="AQ292" i="42"/>
  <c r="AR292" i="42"/>
  <c r="AS292" i="42"/>
  <c r="AT292" i="42"/>
  <c r="AU292" i="42"/>
  <c r="AV292" i="42"/>
  <c r="AW292" i="42"/>
  <c r="AX292" i="42"/>
  <c r="AY292" i="42"/>
  <c r="AZ292" i="42"/>
  <c r="BA292" i="42"/>
  <c r="BB292" i="42"/>
  <c r="BC292" i="42"/>
  <c r="BD292" i="42"/>
  <c r="BE292" i="42"/>
  <c r="BF292" i="42"/>
  <c r="BG292" i="42"/>
  <c r="BH292" i="42"/>
  <c r="BI292" i="42"/>
  <c r="BJ292" i="42"/>
  <c r="BK292" i="42"/>
  <c r="BL292" i="42"/>
  <c r="BM292" i="42"/>
  <c r="BN292" i="42"/>
  <c r="BO292" i="42"/>
  <c r="BP292" i="42"/>
  <c r="BQ292" i="42"/>
  <c r="BR292" i="42"/>
  <c r="BS292" i="42"/>
  <c r="BT292" i="42"/>
  <c r="BU292" i="42"/>
  <c r="BV292" i="42"/>
  <c r="BW292" i="42"/>
  <c r="BX292" i="42"/>
  <c r="BY292" i="42"/>
  <c r="BZ292" i="42"/>
  <c r="CA292" i="42"/>
  <c r="CB292" i="42"/>
  <c r="CC292" i="42"/>
  <c r="CC234" i="42" s="1"/>
  <c r="CD292" i="42"/>
  <c r="CE292" i="42"/>
  <c r="CF292" i="42"/>
  <c r="CG292" i="42"/>
  <c r="CG234" i="42" s="1"/>
  <c r="CH292" i="42"/>
  <c r="CH234" i="42" s="1"/>
  <c r="CI292" i="42"/>
  <c r="CI234" i="42" s="1"/>
  <c r="CJ292" i="42"/>
  <c r="CJ234" i="42" s="1"/>
  <c r="CK292" i="42"/>
  <c r="CK234" i="42" s="1"/>
  <c r="CL292" i="42"/>
  <c r="CL234" i="42" s="1"/>
  <c r="CM292" i="42"/>
  <c r="CM234" i="42" s="1"/>
  <c r="CN292" i="42"/>
  <c r="CN234" i="42" s="1"/>
  <c r="CO292" i="42"/>
  <c r="CO234" i="42" s="1"/>
  <c r="CP292" i="42"/>
  <c r="CP234" i="42" s="1"/>
  <c r="CQ292" i="42"/>
  <c r="CQ234" i="42" s="1"/>
  <c r="CR292" i="42"/>
  <c r="CR234" i="42" s="1"/>
  <c r="CS292" i="42"/>
  <c r="CS234" i="42" s="1"/>
  <c r="CT292" i="42"/>
  <c r="CT234" i="42" s="1"/>
  <c r="CU292" i="42"/>
  <c r="CU234" i="42" s="1"/>
  <c r="CV292" i="42"/>
  <c r="CV234" i="42" s="1"/>
  <c r="CW292" i="42"/>
  <c r="CW234" i="42" s="1"/>
  <c r="CX292" i="42"/>
  <c r="CX234" i="42" s="1"/>
  <c r="CY292" i="42"/>
  <c r="CY234" i="42" s="1"/>
  <c r="CZ292" i="42"/>
  <c r="CZ234" i="42" s="1"/>
  <c r="DA292" i="42"/>
  <c r="DA234" i="42" s="1"/>
  <c r="DB292" i="42"/>
  <c r="DB234" i="42" s="1"/>
  <c r="DC292" i="42"/>
  <c r="DC234" i="42" s="1"/>
  <c r="DD292" i="42"/>
  <c r="DD234" i="42" s="1"/>
  <c r="DE292" i="42"/>
  <c r="DE234" i="42" s="1"/>
  <c r="DF292" i="42"/>
  <c r="DF234" i="42" s="1"/>
  <c r="DG292" i="42"/>
  <c r="DG234" i="42" s="1"/>
  <c r="DH292" i="42"/>
  <c r="DH234" i="42" s="1"/>
  <c r="DI292" i="42"/>
  <c r="DI234" i="42" s="1"/>
  <c r="DJ292" i="42"/>
  <c r="DJ234" i="42" s="1"/>
  <c r="DK292" i="42"/>
  <c r="DK234" i="42" s="1"/>
  <c r="DL292" i="42"/>
  <c r="DL234" i="42" s="1"/>
  <c r="J293" i="42"/>
  <c r="K293" i="42"/>
  <c r="L293" i="42"/>
  <c r="M293" i="42"/>
  <c r="N293" i="42"/>
  <c r="O293" i="42"/>
  <c r="P293" i="42"/>
  <c r="Q293" i="42"/>
  <c r="R293" i="42"/>
  <c r="S293" i="42"/>
  <c r="T293" i="42"/>
  <c r="U293" i="42"/>
  <c r="V293" i="42"/>
  <c r="W293" i="42"/>
  <c r="X293" i="42"/>
  <c r="Y293" i="42"/>
  <c r="Z293" i="42"/>
  <c r="Z235" i="42" s="1"/>
  <c r="AA293" i="42"/>
  <c r="AA235" i="42" s="1"/>
  <c r="AB293" i="42"/>
  <c r="AB235" i="42" s="1"/>
  <c r="AC293" i="42"/>
  <c r="AC235" i="42" s="1"/>
  <c r="AD293" i="42"/>
  <c r="AD235" i="42" s="1"/>
  <c r="AE293" i="42"/>
  <c r="AE235" i="42" s="1"/>
  <c r="AF293" i="42"/>
  <c r="AF235" i="42" s="1"/>
  <c r="AG293" i="42"/>
  <c r="AG235" i="42" s="1"/>
  <c r="AH293" i="42"/>
  <c r="AH235" i="42" s="1"/>
  <c r="AI293" i="42"/>
  <c r="AI235" i="42" s="1"/>
  <c r="AJ293" i="42"/>
  <c r="AJ235" i="42" s="1"/>
  <c r="AK293" i="42"/>
  <c r="AK235" i="42" s="1"/>
  <c r="AL293" i="42"/>
  <c r="AM293" i="42"/>
  <c r="AN293" i="42"/>
  <c r="AO293" i="42"/>
  <c r="AP293" i="42"/>
  <c r="AQ293" i="42"/>
  <c r="AR293" i="42"/>
  <c r="AS293" i="42"/>
  <c r="AT293" i="42"/>
  <c r="AU293" i="42"/>
  <c r="AV293" i="42"/>
  <c r="AW293" i="42"/>
  <c r="AX293" i="42"/>
  <c r="AY293" i="42"/>
  <c r="AZ293" i="42"/>
  <c r="BA293" i="42"/>
  <c r="BB293" i="42"/>
  <c r="BC293" i="42"/>
  <c r="BD293" i="42"/>
  <c r="BE293" i="42"/>
  <c r="BF293" i="42"/>
  <c r="BG293" i="42"/>
  <c r="BH293" i="42"/>
  <c r="BI293" i="42"/>
  <c r="BJ293" i="42"/>
  <c r="BK293" i="42"/>
  <c r="BL293" i="42"/>
  <c r="BM293" i="42"/>
  <c r="BN293" i="42"/>
  <c r="BO293" i="42"/>
  <c r="BP293" i="42"/>
  <c r="BQ293" i="42"/>
  <c r="BR293" i="42"/>
  <c r="BS293" i="42"/>
  <c r="BT293" i="42"/>
  <c r="BU293" i="42"/>
  <c r="BV293" i="42"/>
  <c r="BW293" i="42"/>
  <c r="BX293" i="42"/>
  <c r="BY293" i="42"/>
  <c r="BZ293" i="42"/>
  <c r="CA293" i="42"/>
  <c r="CB293" i="42"/>
  <c r="CC293" i="42"/>
  <c r="CD293" i="42"/>
  <c r="CE293" i="42"/>
  <c r="CF293" i="42"/>
  <c r="CG293" i="42"/>
  <c r="CH293" i="42"/>
  <c r="CI293" i="42"/>
  <c r="CJ293" i="42"/>
  <c r="CK293" i="42"/>
  <c r="CL293" i="42"/>
  <c r="CM293" i="42"/>
  <c r="CN293" i="42"/>
  <c r="CO293" i="42"/>
  <c r="CP293" i="42"/>
  <c r="CQ293" i="42"/>
  <c r="CR293" i="42"/>
  <c r="CS293" i="42"/>
  <c r="CT293" i="42"/>
  <c r="CU293" i="42"/>
  <c r="CV293" i="42"/>
  <c r="CW293" i="42"/>
  <c r="CX293" i="42"/>
  <c r="CY293" i="42"/>
  <c r="CZ293" i="42"/>
  <c r="DA293" i="42"/>
  <c r="DB293" i="42"/>
  <c r="DC293" i="42"/>
  <c r="DD293" i="42"/>
  <c r="DE293" i="42"/>
  <c r="DF293" i="42"/>
  <c r="DG293" i="42"/>
  <c r="DH293" i="42"/>
  <c r="DI293" i="42"/>
  <c r="DJ293" i="42"/>
  <c r="DK293" i="42"/>
  <c r="DL293" i="42"/>
  <c r="J294" i="42"/>
  <c r="K294" i="42"/>
  <c r="L294" i="42"/>
  <c r="M294" i="42"/>
  <c r="N294" i="42"/>
  <c r="O294" i="42"/>
  <c r="P294" i="42"/>
  <c r="Q294" i="42"/>
  <c r="R294" i="42"/>
  <c r="S294" i="42"/>
  <c r="T294" i="42"/>
  <c r="U294" i="42"/>
  <c r="V294" i="42"/>
  <c r="W294" i="42"/>
  <c r="X294" i="42"/>
  <c r="Y294" i="42"/>
  <c r="Z294" i="42"/>
  <c r="AA294" i="42"/>
  <c r="AB294" i="42"/>
  <c r="AC294" i="42"/>
  <c r="AD294" i="42"/>
  <c r="AE294" i="42"/>
  <c r="AF294" i="42"/>
  <c r="AG294" i="42"/>
  <c r="AH294" i="42"/>
  <c r="AI294" i="42"/>
  <c r="AJ294" i="42"/>
  <c r="AK294" i="42"/>
  <c r="AL294" i="42"/>
  <c r="AM294" i="42"/>
  <c r="AN294" i="42"/>
  <c r="AO294" i="42"/>
  <c r="AP294" i="42"/>
  <c r="AQ294" i="42"/>
  <c r="AR294" i="42"/>
  <c r="AS294" i="42"/>
  <c r="AT294" i="42"/>
  <c r="AU294" i="42"/>
  <c r="AV294" i="42"/>
  <c r="AW294" i="42"/>
  <c r="AX294" i="42"/>
  <c r="AY294" i="42"/>
  <c r="AZ294" i="42"/>
  <c r="BA294" i="42"/>
  <c r="BB294" i="42"/>
  <c r="BC294" i="42"/>
  <c r="BD294" i="42"/>
  <c r="BE294" i="42"/>
  <c r="BF294" i="42"/>
  <c r="BG294" i="42"/>
  <c r="BH294" i="42"/>
  <c r="BI294" i="42"/>
  <c r="BJ294" i="42"/>
  <c r="BK294" i="42"/>
  <c r="BL294" i="42"/>
  <c r="BM294" i="42"/>
  <c r="BN294" i="42"/>
  <c r="BO294" i="42"/>
  <c r="BP294" i="42"/>
  <c r="BQ294" i="42"/>
  <c r="BR294" i="42"/>
  <c r="BS294" i="42"/>
  <c r="BT294" i="42"/>
  <c r="BU294" i="42"/>
  <c r="BV294" i="42"/>
  <c r="BW294" i="42"/>
  <c r="BX294" i="42"/>
  <c r="BY294" i="42"/>
  <c r="BZ294" i="42"/>
  <c r="CA294" i="42"/>
  <c r="CB294" i="42"/>
  <c r="CB236" i="42" s="1"/>
  <c r="CC294" i="42"/>
  <c r="CC236" i="42" s="1"/>
  <c r="CD294" i="42"/>
  <c r="CD236" i="42" s="1"/>
  <c r="CE294" i="42"/>
  <c r="CE236" i="42" s="1"/>
  <c r="CF294" i="42"/>
  <c r="CF236" i="42" s="1"/>
  <c r="CG294" i="42"/>
  <c r="CG236" i="42" s="1"/>
  <c r="CH294" i="42"/>
  <c r="CH236" i="42" s="1"/>
  <c r="CI294" i="42"/>
  <c r="CI236" i="42" s="1"/>
  <c r="CJ294" i="42"/>
  <c r="CJ236" i="42" s="1"/>
  <c r="CK294" i="42"/>
  <c r="CK236" i="42" s="1"/>
  <c r="CL294" i="42"/>
  <c r="CL236" i="42" s="1"/>
  <c r="CM294" i="42"/>
  <c r="CM236" i="42" s="1"/>
  <c r="CN294" i="42"/>
  <c r="CN236" i="42" s="1"/>
  <c r="CO294" i="42"/>
  <c r="CO236" i="42" s="1"/>
  <c r="CP294" i="42"/>
  <c r="CP236" i="42" s="1"/>
  <c r="CQ294" i="42"/>
  <c r="CQ236" i="42" s="1"/>
  <c r="CR294" i="42"/>
  <c r="CR236" i="42" s="1"/>
  <c r="CS294" i="42"/>
  <c r="CS236" i="42" s="1"/>
  <c r="CT294" i="42"/>
  <c r="CT236" i="42" s="1"/>
  <c r="CU294" i="42"/>
  <c r="CU236" i="42" s="1"/>
  <c r="CV294" i="42"/>
  <c r="CV236" i="42" s="1"/>
  <c r="CW294" i="42"/>
  <c r="CW236" i="42" s="1"/>
  <c r="CX294" i="42"/>
  <c r="CX236" i="42" s="1"/>
  <c r="CY294" i="42"/>
  <c r="CY236" i="42" s="1"/>
  <c r="CZ294" i="42"/>
  <c r="CZ236" i="42" s="1"/>
  <c r="DA294" i="42"/>
  <c r="DA236" i="42" s="1"/>
  <c r="DB294" i="42"/>
  <c r="DB236" i="42" s="1"/>
  <c r="DC294" i="42"/>
  <c r="DC236" i="42" s="1"/>
  <c r="DD294" i="42"/>
  <c r="DD236" i="42" s="1"/>
  <c r="DE294" i="42"/>
  <c r="DE236" i="42" s="1"/>
  <c r="DF294" i="42"/>
  <c r="DF236" i="42" s="1"/>
  <c r="DG294" i="42"/>
  <c r="DG236" i="42" s="1"/>
  <c r="DH294" i="42"/>
  <c r="DH236" i="42" s="1"/>
  <c r="DI294" i="42"/>
  <c r="DI236" i="42" s="1"/>
  <c r="DJ294" i="42"/>
  <c r="DJ236" i="42" s="1"/>
  <c r="DK294" i="42"/>
  <c r="DK236" i="42" s="1"/>
  <c r="DL294" i="42"/>
  <c r="DL236" i="42" s="1"/>
  <c r="J295" i="42"/>
  <c r="K295" i="42"/>
  <c r="L295" i="42"/>
  <c r="M295" i="42"/>
  <c r="N295" i="42"/>
  <c r="O295" i="42"/>
  <c r="P295" i="42"/>
  <c r="Q295" i="42"/>
  <c r="R295" i="42"/>
  <c r="S295" i="42"/>
  <c r="T295" i="42"/>
  <c r="U295" i="42"/>
  <c r="V295" i="42"/>
  <c r="W295" i="42"/>
  <c r="X295" i="42"/>
  <c r="Y295" i="42"/>
  <c r="Z295" i="42"/>
  <c r="AA295" i="42"/>
  <c r="AB295" i="42"/>
  <c r="AC295" i="42"/>
  <c r="AD295" i="42"/>
  <c r="AE295" i="42"/>
  <c r="AF295" i="42"/>
  <c r="AG295" i="42"/>
  <c r="AH295" i="42"/>
  <c r="AI295" i="42"/>
  <c r="AJ295" i="42"/>
  <c r="AK295" i="42"/>
  <c r="AK237" i="42" s="1"/>
  <c r="AL295" i="42"/>
  <c r="AM295" i="42"/>
  <c r="AN295" i="42"/>
  <c r="AO295" i="42"/>
  <c r="AP295" i="42"/>
  <c r="AQ295" i="42"/>
  <c r="AR295" i="42"/>
  <c r="AS295" i="42"/>
  <c r="AT295" i="42"/>
  <c r="AT156" i="42" s="1"/>
  <c r="AU295" i="42"/>
  <c r="AV295" i="42"/>
  <c r="AW295" i="42"/>
  <c r="AX295" i="42"/>
  <c r="AY295" i="42"/>
  <c r="AZ295" i="42"/>
  <c r="BA295" i="42"/>
  <c r="BB295" i="42"/>
  <c r="BC295" i="42"/>
  <c r="BD295" i="42"/>
  <c r="BE295" i="42"/>
  <c r="BF295" i="42"/>
  <c r="BG295" i="42"/>
  <c r="BH295" i="42"/>
  <c r="BI295" i="42"/>
  <c r="BJ295" i="42"/>
  <c r="BK295" i="42"/>
  <c r="BL295" i="42"/>
  <c r="BM295" i="42"/>
  <c r="BN295" i="42"/>
  <c r="BO295" i="42"/>
  <c r="BP295" i="42"/>
  <c r="BQ295" i="42"/>
  <c r="BR295" i="42"/>
  <c r="BS295" i="42"/>
  <c r="BT295" i="42"/>
  <c r="BU295" i="42"/>
  <c r="BV295" i="42"/>
  <c r="BW295" i="42"/>
  <c r="BX295" i="42"/>
  <c r="BY295" i="42"/>
  <c r="BZ295" i="42"/>
  <c r="CA295" i="42"/>
  <c r="CB295" i="42"/>
  <c r="CC295" i="42"/>
  <c r="CD295" i="42"/>
  <c r="CE295" i="42"/>
  <c r="CF295" i="42"/>
  <c r="CG295" i="42"/>
  <c r="CH295" i="42"/>
  <c r="CH237" i="42" s="1"/>
  <c r="CI295" i="42"/>
  <c r="CI237" i="42" s="1"/>
  <c r="CJ295" i="42"/>
  <c r="CJ237" i="42" s="1"/>
  <c r="CK295" i="42"/>
  <c r="CK237" i="42" s="1"/>
  <c r="CL295" i="42"/>
  <c r="CL237" i="42" s="1"/>
  <c r="CM295" i="42"/>
  <c r="CM237" i="42" s="1"/>
  <c r="CN295" i="42"/>
  <c r="CN237" i="42" s="1"/>
  <c r="CO295" i="42"/>
  <c r="CO237" i="42" s="1"/>
  <c r="CP295" i="42"/>
  <c r="CP237" i="42" s="1"/>
  <c r="CQ295" i="42"/>
  <c r="CQ237" i="42" s="1"/>
  <c r="CR295" i="42"/>
  <c r="CR237" i="42" s="1"/>
  <c r="CS295" i="42"/>
  <c r="CS237" i="42" s="1"/>
  <c r="CT295" i="42"/>
  <c r="CT237" i="42" s="1"/>
  <c r="CU295" i="42"/>
  <c r="CU237" i="42" s="1"/>
  <c r="CV295" i="42"/>
  <c r="CV237" i="42" s="1"/>
  <c r="CW295" i="42"/>
  <c r="CW237" i="42" s="1"/>
  <c r="CX295" i="42"/>
  <c r="CX237" i="42" s="1"/>
  <c r="CY295" i="42"/>
  <c r="CY237" i="42" s="1"/>
  <c r="CZ295" i="42"/>
  <c r="CZ237" i="42" s="1"/>
  <c r="DA295" i="42"/>
  <c r="DA237" i="42" s="1"/>
  <c r="DB295" i="42"/>
  <c r="DB237" i="42" s="1"/>
  <c r="DC295" i="42"/>
  <c r="DC237" i="42" s="1"/>
  <c r="DD295" i="42"/>
  <c r="DD237" i="42" s="1"/>
  <c r="DE295" i="42"/>
  <c r="DE237" i="42" s="1"/>
  <c r="DF295" i="42"/>
  <c r="DF237" i="42" s="1"/>
  <c r="DG295" i="42"/>
  <c r="DG237" i="42" s="1"/>
  <c r="DH295" i="42"/>
  <c r="DH237" i="42" s="1"/>
  <c r="DI295" i="42"/>
  <c r="DI237" i="42" s="1"/>
  <c r="DJ295" i="42"/>
  <c r="DJ237" i="42" s="1"/>
  <c r="DK295" i="42"/>
  <c r="DK237" i="42" s="1"/>
  <c r="DL295" i="42"/>
  <c r="DL237" i="42" s="1"/>
  <c r="J296" i="42"/>
  <c r="K296" i="42"/>
  <c r="L296" i="42"/>
  <c r="M296" i="42"/>
  <c r="N296" i="42"/>
  <c r="O296" i="42"/>
  <c r="P296" i="42"/>
  <c r="Q296" i="42"/>
  <c r="R296" i="42"/>
  <c r="S296" i="42"/>
  <c r="T296" i="42"/>
  <c r="U296" i="42"/>
  <c r="V296" i="42"/>
  <c r="W296" i="42"/>
  <c r="X296" i="42"/>
  <c r="Y296" i="42"/>
  <c r="Z296" i="42"/>
  <c r="AA296" i="42"/>
  <c r="AB296" i="42"/>
  <c r="AC296" i="42"/>
  <c r="AD296" i="42"/>
  <c r="AE296" i="42"/>
  <c r="AF296" i="42"/>
  <c r="AG296" i="42"/>
  <c r="AH296" i="42"/>
  <c r="AI296" i="42"/>
  <c r="AJ296" i="42"/>
  <c r="AK296" i="42"/>
  <c r="AL296" i="42"/>
  <c r="AM296" i="42"/>
  <c r="AN296" i="42"/>
  <c r="AO296" i="42"/>
  <c r="AP296" i="42"/>
  <c r="AQ296" i="42"/>
  <c r="AR296" i="42"/>
  <c r="AS296" i="42"/>
  <c r="AT296" i="42"/>
  <c r="AU296" i="42"/>
  <c r="AV296" i="42"/>
  <c r="AW296" i="42"/>
  <c r="AX296" i="42"/>
  <c r="AY296" i="42"/>
  <c r="AZ296" i="42"/>
  <c r="BA296" i="42"/>
  <c r="BB296" i="42"/>
  <c r="BC296" i="42"/>
  <c r="BD296" i="42"/>
  <c r="BE296" i="42"/>
  <c r="BF296" i="42"/>
  <c r="BG296" i="42"/>
  <c r="BH296" i="42"/>
  <c r="BI296" i="42"/>
  <c r="BJ296" i="42"/>
  <c r="BK296" i="42"/>
  <c r="BL296" i="42"/>
  <c r="BM296" i="42"/>
  <c r="BN296" i="42"/>
  <c r="BO296" i="42"/>
  <c r="BP296" i="42"/>
  <c r="BQ296" i="42"/>
  <c r="BR296" i="42"/>
  <c r="BS296" i="42"/>
  <c r="BT296" i="42"/>
  <c r="BU296" i="42"/>
  <c r="BV296" i="42"/>
  <c r="BW296" i="42"/>
  <c r="BX296" i="42"/>
  <c r="BY296" i="42"/>
  <c r="BZ296" i="42"/>
  <c r="CA296" i="42"/>
  <c r="CB296" i="42"/>
  <c r="CC296" i="42"/>
  <c r="CD296" i="42"/>
  <c r="CE296" i="42"/>
  <c r="CF296" i="42"/>
  <c r="CG296" i="42"/>
  <c r="CH296" i="42"/>
  <c r="CI296" i="42"/>
  <c r="CJ296" i="42"/>
  <c r="CK296" i="42"/>
  <c r="CL296" i="42"/>
  <c r="CM296" i="42"/>
  <c r="CN296" i="42"/>
  <c r="CO296" i="42"/>
  <c r="CP296" i="42"/>
  <c r="CQ296" i="42"/>
  <c r="CR296" i="42"/>
  <c r="CS296" i="42"/>
  <c r="CT296" i="42"/>
  <c r="CU296" i="42"/>
  <c r="CV296" i="42"/>
  <c r="CW296" i="42"/>
  <c r="CX296" i="42"/>
  <c r="CY296" i="42"/>
  <c r="CZ296" i="42"/>
  <c r="DA296" i="42"/>
  <c r="DB296" i="42"/>
  <c r="DC296" i="42"/>
  <c r="DD296" i="42"/>
  <c r="DE296" i="42"/>
  <c r="DF296" i="42"/>
  <c r="DG296" i="42"/>
  <c r="DH296" i="42"/>
  <c r="DI296" i="42"/>
  <c r="DJ296" i="42"/>
  <c r="DK296" i="42"/>
  <c r="DL296" i="42"/>
  <c r="J297" i="42"/>
  <c r="K297" i="42"/>
  <c r="L297" i="42"/>
  <c r="M297" i="42"/>
  <c r="N297" i="42"/>
  <c r="O297" i="42"/>
  <c r="P297" i="42"/>
  <c r="Q297" i="42"/>
  <c r="R297" i="42"/>
  <c r="S297" i="42"/>
  <c r="T297" i="42"/>
  <c r="U297" i="42"/>
  <c r="V297" i="42"/>
  <c r="W297" i="42"/>
  <c r="X297" i="42"/>
  <c r="Y297" i="42"/>
  <c r="Z297" i="42"/>
  <c r="AA297" i="42"/>
  <c r="AB297" i="42"/>
  <c r="AC297" i="42"/>
  <c r="AD297" i="42"/>
  <c r="AE297" i="42"/>
  <c r="AF297" i="42"/>
  <c r="AG297" i="42"/>
  <c r="AH297" i="42"/>
  <c r="AI297" i="42"/>
  <c r="AJ297" i="42"/>
  <c r="AK297" i="42"/>
  <c r="AL297" i="42"/>
  <c r="AM297" i="42"/>
  <c r="AN297" i="42"/>
  <c r="AO297" i="42"/>
  <c r="AP297" i="42"/>
  <c r="AQ297" i="42"/>
  <c r="AR297" i="42"/>
  <c r="AS297" i="42"/>
  <c r="AT297" i="42"/>
  <c r="AU297" i="42"/>
  <c r="AV297" i="42"/>
  <c r="AW297" i="42"/>
  <c r="AX297" i="42"/>
  <c r="AY297" i="42"/>
  <c r="AZ297" i="42"/>
  <c r="BA297" i="42"/>
  <c r="BB297" i="42"/>
  <c r="BC297" i="42"/>
  <c r="BD297" i="42"/>
  <c r="BE297" i="42"/>
  <c r="BF297" i="42"/>
  <c r="BG297" i="42"/>
  <c r="BH297" i="42"/>
  <c r="BI297" i="42"/>
  <c r="BJ297" i="42"/>
  <c r="BK297" i="42"/>
  <c r="BL297" i="42"/>
  <c r="BM297" i="42"/>
  <c r="BN297" i="42"/>
  <c r="BO297" i="42"/>
  <c r="BP297" i="42"/>
  <c r="BQ297" i="42"/>
  <c r="BR297" i="42"/>
  <c r="BS297" i="42"/>
  <c r="BT297" i="42"/>
  <c r="BU297" i="42"/>
  <c r="BV297" i="42"/>
  <c r="BW297" i="42"/>
  <c r="BX297" i="42"/>
  <c r="BY297" i="42"/>
  <c r="BZ297" i="42"/>
  <c r="CA297" i="42"/>
  <c r="CB297" i="42"/>
  <c r="CC297" i="42"/>
  <c r="CD297" i="42"/>
  <c r="CE297" i="42"/>
  <c r="CF297" i="42"/>
  <c r="CG297" i="42"/>
  <c r="CH297" i="42"/>
  <c r="CI297" i="42"/>
  <c r="CJ297" i="42"/>
  <c r="CK297" i="42"/>
  <c r="CL297" i="42"/>
  <c r="CM297" i="42"/>
  <c r="CN297" i="42"/>
  <c r="CO297" i="42"/>
  <c r="CP297" i="42"/>
  <c r="CQ297" i="42"/>
  <c r="CR297" i="42"/>
  <c r="CS297" i="42"/>
  <c r="CT297" i="42"/>
  <c r="CT239" i="42" s="1"/>
  <c r="CU297" i="42"/>
  <c r="CU239" i="42" s="1"/>
  <c r="CV297" i="42"/>
  <c r="CV239" i="42" s="1"/>
  <c r="CW297" i="42"/>
  <c r="CX297" i="42"/>
  <c r="CX239" i="42" s="1"/>
  <c r="CY297" i="42"/>
  <c r="CY239" i="42" s="1"/>
  <c r="CZ297" i="42"/>
  <c r="CZ239" i="42" s="1"/>
  <c r="DA297" i="42"/>
  <c r="DA239" i="42" s="1"/>
  <c r="DB297" i="42"/>
  <c r="DB239" i="42" s="1"/>
  <c r="DC297" i="42"/>
  <c r="DC239" i="42" s="1"/>
  <c r="DD297" i="42"/>
  <c r="DD239" i="42" s="1"/>
  <c r="DE297" i="42"/>
  <c r="DF297" i="42"/>
  <c r="DF239" i="42" s="1"/>
  <c r="DG297" i="42"/>
  <c r="DG239" i="42" s="1"/>
  <c r="DH297" i="42"/>
  <c r="DH239" i="42" s="1"/>
  <c r="DI297" i="42"/>
  <c r="DI239" i="42" s="1"/>
  <c r="DJ297" i="42"/>
  <c r="DJ239" i="42" s="1"/>
  <c r="DK297" i="42"/>
  <c r="DK239" i="42" s="1"/>
  <c r="DL297" i="42"/>
  <c r="DL239" i="42" s="1"/>
  <c r="J298" i="42"/>
  <c r="K298" i="42"/>
  <c r="L298" i="42"/>
  <c r="M298" i="42"/>
  <c r="N298" i="42"/>
  <c r="O298" i="42"/>
  <c r="P298" i="42"/>
  <c r="Q298" i="42"/>
  <c r="R298" i="42"/>
  <c r="S298" i="42"/>
  <c r="T298" i="42"/>
  <c r="U298" i="42"/>
  <c r="V298" i="42"/>
  <c r="W298" i="42"/>
  <c r="X298" i="42"/>
  <c r="Y298" i="42"/>
  <c r="Z298" i="42"/>
  <c r="AA298" i="42"/>
  <c r="AB298" i="42"/>
  <c r="AC298" i="42"/>
  <c r="AD298" i="42"/>
  <c r="AE298" i="42"/>
  <c r="AF298" i="42"/>
  <c r="AG298" i="42"/>
  <c r="AH298" i="42"/>
  <c r="AI298" i="42"/>
  <c r="AJ298" i="42"/>
  <c r="AK298" i="42"/>
  <c r="AL298" i="42"/>
  <c r="AM298" i="42"/>
  <c r="AN298" i="42"/>
  <c r="AO298" i="42"/>
  <c r="AP298" i="42"/>
  <c r="AQ298" i="42"/>
  <c r="AR298" i="42"/>
  <c r="AS298" i="42"/>
  <c r="AT298" i="42"/>
  <c r="AU298" i="42"/>
  <c r="AV298" i="42"/>
  <c r="AW298" i="42"/>
  <c r="AX298" i="42"/>
  <c r="AY298" i="42"/>
  <c r="AZ298" i="42"/>
  <c r="BA298" i="42"/>
  <c r="BB298" i="42"/>
  <c r="BC298" i="42"/>
  <c r="BD298" i="42"/>
  <c r="BE298" i="42"/>
  <c r="BF298" i="42"/>
  <c r="BG298" i="42"/>
  <c r="BH298" i="42"/>
  <c r="BI298" i="42"/>
  <c r="BJ298" i="42"/>
  <c r="BK298" i="42"/>
  <c r="BL298" i="42"/>
  <c r="BM298" i="42"/>
  <c r="BN298" i="42"/>
  <c r="BO298" i="42"/>
  <c r="BP298" i="42"/>
  <c r="BQ298" i="42"/>
  <c r="BR298" i="42"/>
  <c r="BS298" i="42"/>
  <c r="BT298" i="42"/>
  <c r="BU298" i="42"/>
  <c r="BV298" i="42"/>
  <c r="BW298" i="42"/>
  <c r="BX298" i="42"/>
  <c r="BY298" i="42"/>
  <c r="BZ298" i="42"/>
  <c r="CA298" i="42"/>
  <c r="CB298" i="42"/>
  <c r="CC298" i="42"/>
  <c r="CD298" i="42"/>
  <c r="CE298" i="42"/>
  <c r="CF298" i="42"/>
  <c r="CG298" i="42"/>
  <c r="CH298" i="42"/>
  <c r="CI298" i="42"/>
  <c r="CJ298" i="42"/>
  <c r="CK298" i="42"/>
  <c r="CL298" i="42"/>
  <c r="CM298" i="42"/>
  <c r="CN298" i="42"/>
  <c r="CO298" i="42"/>
  <c r="CP298" i="42"/>
  <c r="CQ298" i="42"/>
  <c r="CR298" i="42"/>
  <c r="CS298" i="42"/>
  <c r="CT298" i="42"/>
  <c r="CU298" i="42"/>
  <c r="CV298" i="42"/>
  <c r="CW298" i="42"/>
  <c r="CX298" i="42"/>
  <c r="CY298" i="42"/>
  <c r="CZ298" i="42"/>
  <c r="DA298" i="42"/>
  <c r="DB298" i="42"/>
  <c r="DC298" i="42"/>
  <c r="DD298" i="42"/>
  <c r="DE298" i="42"/>
  <c r="DF298" i="42"/>
  <c r="DG298" i="42"/>
  <c r="DH298" i="42"/>
  <c r="DI298" i="42"/>
  <c r="DJ298" i="42"/>
  <c r="DK298" i="42"/>
  <c r="DL298" i="42"/>
  <c r="J299" i="42"/>
  <c r="K299" i="42"/>
  <c r="L299" i="42"/>
  <c r="M299" i="42"/>
  <c r="N299" i="42"/>
  <c r="O299" i="42"/>
  <c r="P299" i="42"/>
  <c r="Q299" i="42"/>
  <c r="R299" i="42"/>
  <c r="S299" i="42"/>
  <c r="T299" i="42"/>
  <c r="U299" i="42"/>
  <c r="V299" i="42"/>
  <c r="W299" i="42"/>
  <c r="X299" i="42"/>
  <c r="Y299" i="42"/>
  <c r="Z299" i="42"/>
  <c r="AA299" i="42"/>
  <c r="AB299" i="42"/>
  <c r="AC299" i="42"/>
  <c r="AD299" i="42"/>
  <c r="AE299" i="42"/>
  <c r="AF299" i="42"/>
  <c r="AF241" i="42" s="1"/>
  <c r="AG299" i="42"/>
  <c r="AG241" i="42" s="1"/>
  <c r="AH299" i="42"/>
  <c r="AH241" i="42" s="1"/>
  <c r="AI299" i="42"/>
  <c r="AI241" i="42" s="1"/>
  <c r="AJ299" i="42"/>
  <c r="AJ241" i="42" s="1"/>
  <c r="AK299" i="42"/>
  <c r="AL299" i="42"/>
  <c r="AM299" i="42"/>
  <c r="AN299" i="42"/>
  <c r="AO299" i="42"/>
  <c r="AP299" i="42"/>
  <c r="AQ299" i="42"/>
  <c r="AR299" i="42"/>
  <c r="AS299" i="42"/>
  <c r="AT299" i="42"/>
  <c r="AU299" i="42"/>
  <c r="AV299" i="42"/>
  <c r="AW299" i="42"/>
  <c r="AX299" i="42"/>
  <c r="AY299" i="42"/>
  <c r="AZ299" i="42"/>
  <c r="BA299" i="42"/>
  <c r="BB299" i="42"/>
  <c r="BC299" i="42"/>
  <c r="BD299" i="42"/>
  <c r="BE299" i="42"/>
  <c r="BF299" i="42"/>
  <c r="BG299" i="42"/>
  <c r="BH299" i="42"/>
  <c r="BI299" i="42"/>
  <c r="BJ299" i="42"/>
  <c r="BK299" i="42"/>
  <c r="BL299" i="42"/>
  <c r="BM299" i="42"/>
  <c r="BN299" i="42"/>
  <c r="BO299" i="42"/>
  <c r="BP299" i="42"/>
  <c r="BQ299" i="42"/>
  <c r="BR299" i="42"/>
  <c r="BS299" i="42"/>
  <c r="BT299" i="42"/>
  <c r="BU299" i="42"/>
  <c r="BV299" i="42"/>
  <c r="BW299" i="42"/>
  <c r="BX299" i="42"/>
  <c r="BY299" i="42"/>
  <c r="BZ299" i="42"/>
  <c r="CA299" i="42"/>
  <c r="CB299" i="42"/>
  <c r="CB241" i="42" s="1"/>
  <c r="CC299" i="42"/>
  <c r="CC241" i="42" s="1"/>
  <c r="CD299" i="42"/>
  <c r="CD241" i="42" s="1"/>
  <c r="CE299" i="42"/>
  <c r="CE241" i="42" s="1"/>
  <c r="CF299" i="42"/>
  <c r="CF241" i="42" s="1"/>
  <c r="CG299" i="42"/>
  <c r="CG241" i="42" s="1"/>
  <c r="CH299" i="42"/>
  <c r="CH241" i="42" s="1"/>
  <c r="CI299" i="42"/>
  <c r="CI241" i="42" s="1"/>
  <c r="CJ299" i="42"/>
  <c r="CK299" i="42"/>
  <c r="CL299" i="42"/>
  <c r="CM299" i="42"/>
  <c r="CN299" i="42"/>
  <c r="CO299" i="42"/>
  <c r="CP299" i="42"/>
  <c r="CQ299" i="42"/>
  <c r="CR299" i="42"/>
  <c r="CS299" i="42"/>
  <c r="CS241" i="42" s="1"/>
  <c r="CT299" i="42"/>
  <c r="CU299" i="42"/>
  <c r="CV299" i="42"/>
  <c r="CW299" i="42"/>
  <c r="CW241" i="42" s="1"/>
  <c r="CX299" i="42"/>
  <c r="CY299" i="42"/>
  <c r="CZ299" i="42"/>
  <c r="DA299" i="42"/>
  <c r="DB299" i="42"/>
  <c r="DB241" i="42" s="1"/>
  <c r="DC299" i="42"/>
  <c r="DD299" i="42"/>
  <c r="DD241" i="42" s="1"/>
  <c r="DE299" i="42"/>
  <c r="DF299" i="42"/>
  <c r="DG299" i="42"/>
  <c r="DG241" i="42" s="1"/>
  <c r="DH299" i="42"/>
  <c r="DI299" i="42"/>
  <c r="DJ299" i="42"/>
  <c r="DK299" i="42"/>
  <c r="DL299" i="42"/>
  <c r="DL241" i="42" s="1"/>
  <c r="J300" i="42"/>
  <c r="K300" i="42"/>
  <c r="L300" i="42"/>
  <c r="M300" i="42"/>
  <c r="N300" i="42"/>
  <c r="O300" i="42"/>
  <c r="P300" i="42"/>
  <c r="Q300" i="42"/>
  <c r="R300" i="42"/>
  <c r="S300" i="42"/>
  <c r="T300" i="42"/>
  <c r="U300" i="42"/>
  <c r="V300" i="42"/>
  <c r="W300" i="42"/>
  <c r="X300" i="42"/>
  <c r="Y300" i="42"/>
  <c r="Z300" i="42"/>
  <c r="AA300" i="42"/>
  <c r="AB300" i="42"/>
  <c r="AC300" i="42"/>
  <c r="AD300" i="42"/>
  <c r="AE300" i="42"/>
  <c r="AF300" i="42"/>
  <c r="AG300" i="42"/>
  <c r="AH300" i="42"/>
  <c r="AI300" i="42"/>
  <c r="AJ300" i="42"/>
  <c r="AK300" i="42"/>
  <c r="AL300" i="42"/>
  <c r="AM300" i="42"/>
  <c r="AN300" i="42"/>
  <c r="AO300" i="42"/>
  <c r="AP300" i="42"/>
  <c r="AQ300" i="42"/>
  <c r="AR300" i="42"/>
  <c r="AS300" i="42"/>
  <c r="AT300" i="42"/>
  <c r="AU300" i="42"/>
  <c r="AV300" i="42"/>
  <c r="AW300" i="42"/>
  <c r="AX300" i="42"/>
  <c r="AY300" i="42"/>
  <c r="AZ300" i="42"/>
  <c r="BA300" i="42"/>
  <c r="BB300" i="42"/>
  <c r="BC300" i="42"/>
  <c r="BD300" i="42"/>
  <c r="BE300" i="42"/>
  <c r="BF300" i="42"/>
  <c r="BG300" i="42"/>
  <c r="BH300" i="42"/>
  <c r="BI300" i="42"/>
  <c r="BJ300" i="42"/>
  <c r="BK300" i="42"/>
  <c r="BL300" i="42"/>
  <c r="BM300" i="42"/>
  <c r="BN300" i="42"/>
  <c r="BO300" i="42"/>
  <c r="BP300" i="42"/>
  <c r="BQ300" i="42"/>
  <c r="BR300" i="42"/>
  <c r="BS300" i="42"/>
  <c r="BT300" i="42"/>
  <c r="BU300" i="42"/>
  <c r="BV300" i="42"/>
  <c r="BW300" i="42"/>
  <c r="BX300" i="42"/>
  <c r="BY300" i="42"/>
  <c r="BZ300" i="42"/>
  <c r="CA300" i="42"/>
  <c r="CB300" i="42"/>
  <c r="CC300" i="42"/>
  <c r="CD300" i="42"/>
  <c r="CE300" i="42"/>
  <c r="CF300" i="42"/>
  <c r="CG300" i="42"/>
  <c r="CH300" i="42"/>
  <c r="CI300" i="42"/>
  <c r="CJ300" i="42"/>
  <c r="CK300" i="42"/>
  <c r="CL300" i="42"/>
  <c r="CM300" i="42"/>
  <c r="CN300" i="42"/>
  <c r="CO300" i="42"/>
  <c r="CP300" i="42"/>
  <c r="CQ300" i="42"/>
  <c r="CR300" i="42"/>
  <c r="CS300" i="42"/>
  <c r="CT300" i="42"/>
  <c r="CU300" i="42"/>
  <c r="CV300" i="42"/>
  <c r="CW300" i="42"/>
  <c r="CX300" i="42"/>
  <c r="CY300" i="42"/>
  <c r="CZ300" i="42"/>
  <c r="DA300" i="42"/>
  <c r="DB300" i="42"/>
  <c r="DC300" i="42"/>
  <c r="DD300" i="42"/>
  <c r="DE300" i="42"/>
  <c r="DF300" i="42"/>
  <c r="DG300" i="42"/>
  <c r="DH300" i="42"/>
  <c r="DI300" i="42"/>
  <c r="DJ300" i="42"/>
  <c r="DK300" i="42"/>
  <c r="DL300" i="42"/>
  <c r="J301" i="42"/>
  <c r="K301" i="42"/>
  <c r="L301" i="42"/>
  <c r="M301" i="42"/>
  <c r="N301" i="42"/>
  <c r="O301" i="42"/>
  <c r="P301" i="42"/>
  <c r="Q301" i="42"/>
  <c r="R301" i="42"/>
  <c r="S301" i="42"/>
  <c r="T301" i="42"/>
  <c r="U301" i="42"/>
  <c r="V301" i="42"/>
  <c r="W301" i="42"/>
  <c r="X301" i="42"/>
  <c r="Y301" i="42"/>
  <c r="Z301" i="42"/>
  <c r="AA301" i="42"/>
  <c r="AB301" i="42"/>
  <c r="AB243" i="42" s="1"/>
  <c r="AC301" i="42"/>
  <c r="AD301" i="42"/>
  <c r="AE301" i="42"/>
  <c r="AF301" i="42"/>
  <c r="AG301" i="42"/>
  <c r="AH301" i="42"/>
  <c r="AI301" i="42"/>
  <c r="AJ301" i="42"/>
  <c r="AK301" i="42"/>
  <c r="AL301" i="42"/>
  <c r="AM301" i="42"/>
  <c r="AN301" i="42"/>
  <c r="AO301" i="42"/>
  <c r="AP301" i="42"/>
  <c r="AQ301" i="42"/>
  <c r="AR301" i="42"/>
  <c r="AS301" i="42"/>
  <c r="AT301" i="42"/>
  <c r="AU301" i="42"/>
  <c r="AV301" i="42"/>
  <c r="AW301" i="42"/>
  <c r="AX301" i="42"/>
  <c r="AY301" i="42"/>
  <c r="AZ301" i="42"/>
  <c r="BA301" i="42"/>
  <c r="BB301" i="42"/>
  <c r="BC301" i="42"/>
  <c r="BD301" i="42"/>
  <c r="BE301" i="42"/>
  <c r="BF301" i="42"/>
  <c r="BG301" i="42"/>
  <c r="BH301" i="42"/>
  <c r="BI301" i="42"/>
  <c r="BJ301" i="42"/>
  <c r="BK301" i="42"/>
  <c r="BL301" i="42"/>
  <c r="BM301" i="42"/>
  <c r="BN301" i="42"/>
  <c r="BO301" i="42"/>
  <c r="BP301" i="42"/>
  <c r="BQ301" i="42"/>
  <c r="BR301" i="42"/>
  <c r="BS301" i="42"/>
  <c r="BT301" i="42"/>
  <c r="BU301" i="42"/>
  <c r="BV301" i="42"/>
  <c r="BW301" i="42"/>
  <c r="BX301" i="42"/>
  <c r="BY301" i="42"/>
  <c r="BZ301" i="42"/>
  <c r="BZ243" i="42" s="1"/>
  <c r="CA301" i="42"/>
  <c r="CA243" i="42" s="1"/>
  <c r="CB301" i="42"/>
  <c r="CB243" i="42" s="1"/>
  <c r="CC301" i="42"/>
  <c r="CC243" i="42" s="1"/>
  <c r="CD301" i="42"/>
  <c r="CD243" i="42" s="1"/>
  <c r="CE301" i="42"/>
  <c r="CE243" i="42" s="1"/>
  <c r="CF301" i="42"/>
  <c r="CF243" i="42" s="1"/>
  <c r="CG301" i="42"/>
  <c r="CG243" i="42" s="1"/>
  <c r="CH301" i="42"/>
  <c r="CH243" i="42" s="1"/>
  <c r="CI301" i="42"/>
  <c r="CI243" i="42" s="1"/>
  <c r="CJ301" i="42"/>
  <c r="CJ243" i="42" s="1"/>
  <c r="CK301" i="42"/>
  <c r="CK243" i="42" s="1"/>
  <c r="CL301" i="42"/>
  <c r="CL243" i="42" s="1"/>
  <c r="CM301" i="42"/>
  <c r="CM243" i="42" s="1"/>
  <c r="CN301" i="42"/>
  <c r="CN243" i="42" s="1"/>
  <c r="CO301" i="42"/>
  <c r="CO243" i="42" s="1"/>
  <c r="CP301" i="42"/>
  <c r="CP243" i="42" s="1"/>
  <c r="CQ301" i="42"/>
  <c r="CQ243" i="42" s="1"/>
  <c r="CR301" i="42"/>
  <c r="CR243" i="42" s="1"/>
  <c r="CS301" i="42"/>
  <c r="CS243" i="42" s="1"/>
  <c r="CT301" i="42"/>
  <c r="CT243" i="42" s="1"/>
  <c r="CU301" i="42"/>
  <c r="CU243" i="42" s="1"/>
  <c r="CV301" i="42"/>
  <c r="CV243" i="42" s="1"/>
  <c r="CW301" i="42"/>
  <c r="CW243" i="42" s="1"/>
  <c r="CX301" i="42"/>
  <c r="CX243" i="42" s="1"/>
  <c r="CY301" i="42"/>
  <c r="CY243" i="42" s="1"/>
  <c r="CZ301" i="42"/>
  <c r="CZ243" i="42" s="1"/>
  <c r="DA301" i="42"/>
  <c r="DA243" i="42" s="1"/>
  <c r="DB301" i="42"/>
  <c r="DB243" i="42" s="1"/>
  <c r="DC301" i="42"/>
  <c r="DC243" i="42" s="1"/>
  <c r="DD301" i="42"/>
  <c r="DD243" i="42" s="1"/>
  <c r="DE301" i="42"/>
  <c r="DE243" i="42" s="1"/>
  <c r="DF301" i="42"/>
  <c r="DF243" i="42" s="1"/>
  <c r="DG301" i="42"/>
  <c r="DG243" i="42" s="1"/>
  <c r="DH301" i="42"/>
  <c r="DH243" i="42" s="1"/>
  <c r="DI301" i="42"/>
  <c r="DI243" i="42" s="1"/>
  <c r="DJ301" i="42"/>
  <c r="DJ243" i="42" s="1"/>
  <c r="DK301" i="42"/>
  <c r="DK243" i="42" s="1"/>
  <c r="DL301" i="42"/>
  <c r="DL243" i="42" s="1"/>
  <c r="J302" i="42"/>
  <c r="K302" i="42"/>
  <c r="L302" i="42"/>
  <c r="M302" i="42"/>
  <c r="N302" i="42"/>
  <c r="O302" i="42"/>
  <c r="P302" i="42"/>
  <c r="Q302" i="42"/>
  <c r="R302" i="42"/>
  <c r="S302" i="42"/>
  <c r="T302" i="42"/>
  <c r="U302" i="42"/>
  <c r="V302" i="42"/>
  <c r="W302" i="42"/>
  <c r="X302" i="42"/>
  <c r="Y302" i="42"/>
  <c r="Z302" i="42"/>
  <c r="AA302" i="42"/>
  <c r="AB302" i="42"/>
  <c r="AC302" i="42"/>
  <c r="AD302" i="42"/>
  <c r="AE302" i="42"/>
  <c r="AF302" i="42"/>
  <c r="AG302" i="42"/>
  <c r="AH302" i="42"/>
  <c r="AI302" i="42"/>
  <c r="AJ302" i="42"/>
  <c r="AK302" i="42"/>
  <c r="AL302" i="42"/>
  <c r="AM302" i="42"/>
  <c r="AN302" i="42"/>
  <c r="AO302" i="42"/>
  <c r="AP302" i="42"/>
  <c r="AQ302" i="42"/>
  <c r="AR302" i="42"/>
  <c r="AS302" i="42"/>
  <c r="AT302" i="42"/>
  <c r="AU302" i="42"/>
  <c r="AV302" i="42"/>
  <c r="AW302" i="42"/>
  <c r="AX302" i="42"/>
  <c r="AY302" i="42"/>
  <c r="AZ302" i="42"/>
  <c r="BA302" i="42"/>
  <c r="BB302" i="42"/>
  <c r="BC302" i="42"/>
  <c r="BD302" i="42"/>
  <c r="BE302" i="42"/>
  <c r="BF302" i="42"/>
  <c r="BG302" i="42"/>
  <c r="BH302" i="42"/>
  <c r="BI302" i="42"/>
  <c r="BJ302" i="42"/>
  <c r="BK302" i="42"/>
  <c r="BL302" i="42"/>
  <c r="BM302" i="42"/>
  <c r="BN302" i="42"/>
  <c r="BO302" i="42"/>
  <c r="BP302" i="42"/>
  <c r="BQ302" i="42"/>
  <c r="BR302" i="42"/>
  <c r="BS302" i="42"/>
  <c r="BT302" i="42"/>
  <c r="BU302" i="42"/>
  <c r="BV302" i="42"/>
  <c r="BW302" i="42"/>
  <c r="BX302" i="42"/>
  <c r="BY302" i="42"/>
  <c r="BZ302" i="42"/>
  <c r="CA302" i="42"/>
  <c r="CB302" i="42"/>
  <c r="CC302" i="42"/>
  <c r="CD302" i="42"/>
  <c r="CE302" i="42"/>
  <c r="CE244" i="42" s="1"/>
  <c r="CF302" i="42"/>
  <c r="CF244" i="42" s="1"/>
  <c r="CG302" i="42"/>
  <c r="CG244" i="42" s="1"/>
  <c r="CH302" i="42"/>
  <c r="CH244" i="42" s="1"/>
  <c r="CI302" i="42"/>
  <c r="CI244" i="42" s="1"/>
  <c r="CJ302" i="42"/>
  <c r="CJ244" i="42" s="1"/>
  <c r="CK302" i="42"/>
  <c r="CK244" i="42" s="1"/>
  <c r="CL302" i="42"/>
  <c r="CL244" i="42" s="1"/>
  <c r="CM302" i="42"/>
  <c r="CM244" i="42" s="1"/>
  <c r="CN302" i="42"/>
  <c r="CN244" i="42" s="1"/>
  <c r="CO302" i="42"/>
  <c r="CO244" i="42" s="1"/>
  <c r="CP302" i="42"/>
  <c r="CP244" i="42" s="1"/>
  <c r="CQ302" i="42"/>
  <c r="CQ244" i="42" s="1"/>
  <c r="CR302" i="42"/>
  <c r="CR244" i="42" s="1"/>
  <c r="CS302" i="42"/>
  <c r="CS244" i="42" s="1"/>
  <c r="CT302" i="42"/>
  <c r="CU302" i="42"/>
  <c r="CV302" i="42"/>
  <c r="CW302" i="42"/>
  <c r="CX302" i="42"/>
  <c r="CY302" i="42"/>
  <c r="CZ302" i="42"/>
  <c r="DA302" i="42"/>
  <c r="DB302" i="42"/>
  <c r="DC302" i="42"/>
  <c r="DD302" i="42"/>
  <c r="DE302" i="42"/>
  <c r="DF302" i="42"/>
  <c r="DG302" i="42"/>
  <c r="DG244" i="42" s="1"/>
  <c r="DH302" i="42"/>
  <c r="DH244" i="42" s="1"/>
  <c r="DI302" i="42"/>
  <c r="DI244" i="42" s="1"/>
  <c r="DJ302" i="42"/>
  <c r="DJ244" i="42" s="1"/>
  <c r="DK302" i="42"/>
  <c r="DK244" i="42" s="1"/>
  <c r="DL302" i="42"/>
  <c r="DL244" i="42" s="1"/>
  <c r="J303" i="42"/>
  <c r="K303" i="42"/>
  <c r="L303" i="42"/>
  <c r="M303" i="42"/>
  <c r="N303" i="42"/>
  <c r="O303" i="42"/>
  <c r="P303" i="42"/>
  <c r="Q303" i="42"/>
  <c r="R303" i="42"/>
  <c r="S303" i="42"/>
  <c r="T303" i="42"/>
  <c r="U303" i="42"/>
  <c r="V303" i="42"/>
  <c r="W303" i="42"/>
  <c r="X303" i="42"/>
  <c r="Y303" i="42"/>
  <c r="Z303" i="42"/>
  <c r="AA303" i="42"/>
  <c r="AB303" i="42"/>
  <c r="AC303" i="42"/>
  <c r="AD303" i="42"/>
  <c r="AE303" i="42"/>
  <c r="AF303" i="42"/>
  <c r="AG303" i="42"/>
  <c r="AH303" i="42"/>
  <c r="AI303" i="42"/>
  <c r="AJ303" i="42"/>
  <c r="AK303" i="42"/>
  <c r="AL303" i="42"/>
  <c r="AM303" i="42"/>
  <c r="AN303" i="42"/>
  <c r="AO303" i="42"/>
  <c r="AP303" i="42"/>
  <c r="AQ303" i="42"/>
  <c r="AR303" i="42"/>
  <c r="AS303" i="42"/>
  <c r="AT303" i="42"/>
  <c r="AU303" i="42"/>
  <c r="AV303" i="42"/>
  <c r="AW303" i="42"/>
  <c r="AX303" i="42"/>
  <c r="AY303" i="42"/>
  <c r="AZ303" i="42"/>
  <c r="BA303" i="42"/>
  <c r="BB303" i="42"/>
  <c r="BC303" i="42"/>
  <c r="BD303" i="42"/>
  <c r="BE303" i="42"/>
  <c r="BF303" i="42"/>
  <c r="BG303" i="42"/>
  <c r="BH303" i="42"/>
  <c r="BI303" i="42"/>
  <c r="BJ303" i="42"/>
  <c r="BK303" i="42"/>
  <c r="BL303" i="42"/>
  <c r="BM303" i="42"/>
  <c r="BN303" i="42"/>
  <c r="BO303" i="42"/>
  <c r="BP303" i="42"/>
  <c r="BQ303" i="42"/>
  <c r="BR303" i="42"/>
  <c r="BS303" i="42"/>
  <c r="BT303" i="42"/>
  <c r="BU303" i="42"/>
  <c r="BV303" i="42"/>
  <c r="BW303" i="42"/>
  <c r="BX303" i="42"/>
  <c r="BY303" i="42"/>
  <c r="BZ303" i="42"/>
  <c r="CA303" i="42"/>
  <c r="CB303" i="42"/>
  <c r="CC303" i="42"/>
  <c r="CD303" i="42"/>
  <c r="CE303" i="42"/>
  <c r="CF303" i="42"/>
  <c r="CG303" i="42"/>
  <c r="CH303" i="42"/>
  <c r="CI303" i="42"/>
  <c r="CJ303" i="42"/>
  <c r="CK303" i="42"/>
  <c r="CL303" i="42"/>
  <c r="CM303" i="42"/>
  <c r="CN303" i="42"/>
  <c r="CO303" i="42"/>
  <c r="CP303" i="42"/>
  <c r="CQ303" i="42"/>
  <c r="CR303" i="42"/>
  <c r="CS303" i="42"/>
  <c r="CT303" i="42"/>
  <c r="CU303" i="42"/>
  <c r="CV303" i="42"/>
  <c r="CW303" i="42"/>
  <c r="CX303" i="42"/>
  <c r="CY303" i="42"/>
  <c r="CZ303" i="42"/>
  <c r="DA303" i="42"/>
  <c r="DB303" i="42"/>
  <c r="DC303" i="42"/>
  <c r="DD303" i="42"/>
  <c r="DE303" i="42"/>
  <c r="DF303" i="42"/>
  <c r="DG303" i="42"/>
  <c r="DH303" i="42"/>
  <c r="DI303" i="42"/>
  <c r="DJ303" i="42"/>
  <c r="DK303" i="42"/>
  <c r="DL303" i="42"/>
  <c r="J304" i="42"/>
  <c r="K304" i="42"/>
  <c r="L304" i="42"/>
  <c r="M304" i="42"/>
  <c r="N304" i="42"/>
  <c r="O304" i="42"/>
  <c r="P304" i="42"/>
  <c r="Q304" i="42"/>
  <c r="R304" i="42"/>
  <c r="S304" i="42"/>
  <c r="T304" i="42"/>
  <c r="U304" i="42"/>
  <c r="V304" i="42"/>
  <c r="W304" i="42"/>
  <c r="X304" i="42"/>
  <c r="Y304" i="42"/>
  <c r="Z304" i="42"/>
  <c r="AA304" i="42"/>
  <c r="AB304" i="42"/>
  <c r="AC304" i="42"/>
  <c r="AD304" i="42"/>
  <c r="AE304" i="42"/>
  <c r="AF304" i="42"/>
  <c r="AG304" i="42"/>
  <c r="AH304" i="42"/>
  <c r="AI304" i="42"/>
  <c r="AJ304" i="42"/>
  <c r="AK304" i="42"/>
  <c r="AL304" i="42"/>
  <c r="AM304" i="42"/>
  <c r="AN304" i="42"/>
  <c r="AO304" i="42"/>
  <c r="AP304" i="42"/>
  <c r="AQ304" i="42"/>
  <c r="AR304" i="42"/>
  <c r="AS304" i="42"/>
  <c r="AT304" i="42"/>
  <c r="AU304" i="42"/>
  <c r="AV304" i="42"/>
  <c r="AW304" i="42"/>
  <c r="AX304" i="42"/>
  <c r="AY304" i="42"/>
  <c r="AZ304" i="42"/>
  <c r="BA304" i="42"/>
  <c r="BB304" i="42"/>
  <c r="BC304" i="42"/>
  <c r="BD304" i="42"/>
  <c r="BE304" i="42"/>
  <c r="BF304" i="42"/>
  <c r="BG304" i="42"/>
  <c r="BH304" i="42"/>
  <c r="BI304" i="42"/>
  <c r="BJ304" i="42"/>
  <c r="BK304" i="42"/>
  <c r="BL304" i="42"/>
  <c r="BM304" i="42"/>
  <c r="BN304" i="42"/>
  <c r="BO304" i="42"/>
  <c r="BP304" i="42"/>
  <c r="BQ304" i="42"/>
  <c r="BR304" i="42"/>
  <c r="BS304" i="42"/>
  <c r="BT304" i="42"/>
  <c r="BU304" i="42"/>
  <c r="BV304" i="42"/>
  <c r="BW304" i="42"/>
  <c r="BX304" i="42"/>
  <c r="BY304" i="42"/>
  <c r="BZ304" i="42"/>
  <c r="CA304" i="42"/>
  <c r="CB304" i="42"/>
  <c r="CC304" i="42"/>
  <c r="CD304" i="42"/>
  <c r="CE304" i="42"/>
  <c r="CF304" i="42"/>
  <c r="CG304" i="42"/>
  <c r="CH304" i="42"/>
  <c r="CH246" i="42" s="1"/>
  <c r="CI304" i="42"/>
  <c r="CI246" i="42" s="1"/>
  <c r="CJ304" i="42"/>
  <c r="CK304" i="42"/>
  <c r="CK246" i="42" s="1"/>
  <c r="CL304" i="42"/>
  <c r="CL246" i="42" s="1"/>
  <c r="CM304" i="42"/>
  <c r="CM246" i="42" s="1"/>
  <c r="CN304" i="42"/>
  <c r="CN246" i="42" s="1"/>
  <c r="CO304" i="42"/>
  <c r="CO246" i="42" s="1"/>
  <c r="CP304" i="42"/>
  <c r="CP246" i="42" s="1"/>
  <c r="CQ304" i="42"/>
  <c r="CQ246" i="42" s="1"/>
  <c r="CR304" i="42"/>
  <c r="CS304" i="42"/>
  <c r="CS246" i="42" s="1"/>
  <c r="CT304" i="42"/>
  <c r="CT246" i="42" s="1"/>
  <c r="CU304" i="42"/>
  <c r="CU246" i="42" s="1"/>
  <c r="CV304" i="42"/>
  <c r="CV246" i="42" s="1"/>
  <c r="CW304" i="42"/>
  <c r="CW246" i="42" s="1"/>
  <c r="CX304" i="42"/>
  <c r="CX246" i="42" s="1"/>
  <c r="CY304" i="42"/>
  <c r="CY246" i="42" s="1"/>
  <c r="CZ304" i="42"/>
  <c r="DA304" i="42"/>
  <c r="DA246" i="42" s="1"/>
  <c r="DB304" i="42"/>
  <c r="DB246" i="42" s="1"/>
  <c r="DC304" i="42"/>
  <c r="DC246" i="42" s="1"/>
  <c r="DD304" i="42"/>
  <c r="DD246" i="42" s="1"/>
  <c r="DE304" i="42"/>
  <c r="DE246" i="42" s="1"/>
  <c r="DF304" i="42"/>
  <c r="DF246" i="42" s="1"/>
  <c r="DG304" i="42"/>
  <c r="DG246" i="42" s="1"/>
  <c r="DH304" i="42"/>
  <c r="DI304" i="42"/>
  <c r="DI246" i="42" s="1"/>
  <c r="DJ304" i="42"/>
  <c r="DJ246" i="42" s="1"/>
  <c r="DK304" i="42"/>
  <c r="DK246" i="42" s="1"/>
  <c r="DL304" i="42"/>
  <c r="DL246" i="42" s="1"/>
  <c r="J305" i="42"/>
  <c r="K305" i="42"/>
  <c r="L305" i="42"/>
  <c r="M305" i="42"/>
  <c r="N305" i="42"/>
  <c r="O305" i="42"/>
  <c r="P305" i="42"/>
  <c r="Q305" i="42"/>
  <c r="R305" i="42"/>
  <c r="S305" i="42"/>
  <c r="T305" i="42"/>
  <c r="U305" i="42"/>
  <c r="V305" i="42"/>
  <c r="W305" i="42"/>
  <c r="X305" i="42"/>
  <c r="Y305" i="42"/>
  <c r="Z305" i="42"/>
  <c r="AA305" i="42"/>
  <c r="AB305" i="42"/>
  <c r="AC305" i="42"/>
  <c r="AD305" i="42"/>
  <c r="AE305" i="42"/>
  <c r="AF305" i="42"/>
  <c r="AG305" i="42"/>
  <c r="AH305" i="42"/>
  <c r="AI305" i="42"/>
  <c r="AJ305" i="42"/>
  <c r="AK305" i="42"/>
  <c r="AL305" i="42"/>
  <c r="AM305" i="42"/>
  <c r="AN305" i="42"/>
  <c r="AO305" i="42"/>
  <c r="AP305" i="42"/>
  <c r="AQ305" i="42"/>
  <c r="AR305" i="42"/>
  <c r="AS305" i="42"/>
  <c r="AT305" i="42"/>
  <c r="AU305" i="42"/>
  <c r="AV305" i="42"/>
  <c r="AW305" i="42"/>
  <c r="AX305" i="42"/>
  <c r="AY305" i="42"/>
  <c r="AZ305" i="42"/>
  <c r="BA305" i="42"/>
  <c r="BB305" i="42"/>
  <c r="BC305" i="42"/>
  <c r="BD305" i="42"/>
  <c r="BE305" i="42"/>
  <c r="BF305" i="42"/>
  <c r="BG305" i="42"/>
  <c r="BH305" i="42"/>
  <c r="BI305" i="42"/>
  <c r="BJ305" i="42"/>
  <c r="BK305" i="42"/>
  <c r="BL305" i="42"/>
  <c r="BM305" i="42"/>
  <c r="BN305" i="42"/>
  <c r="BO305" i="42"/>
  <c r="BP305" i="42"/>
  <c r="BQ305" i="42"/>
  <c r="BR305" i="42"/>
  <c r="BS305" i="42"/>
  <c r="BT305" i="42"/>
  <c r="BU305" i="42"/>
  <c r="BV305" i="42"/>
  <c r="BW305" i="42"/>
  <c r="BX305" i="42"/>
  <c r="BY305" i="42"/>
  <c r="BZ305" i="42"/>
  <c r="CA305" i="42"/>
  <c r="CB305" i="42"/>
  <c r="CC305" i="42"/>
  <c r="CD305" i="42"/>
  <c r="CE305" i="42"/>
  <c r="CF305" i="42"/>
  <c r="CG305" i="42"/>
  <c r="CH305" i="42"/>
  <c r="CI305" i="42"/>
  <c r="CJ305" i="42"/>
  <c r="CK305" i="42"/>
  <c r="CL305" i="42"/>
  <c r="CM305" i="42"/>
  <c r="CN305" i="42"/>
  <c r="CO305" i="42"/>
  <c r="CP305" i="42"/>
  <c r="CQ305" i="42"/>
  <c r="CR305" i="42"/>
  <c r="CS305" i="42"/>
  <c r="CT305" i="42"/>
  <c r="CU305" i="42"/>
  <c r="CV305" i="42"/>
  <c r="CW305" i="42"/>
  <c r="CX305" i="42"/>
  <c r="CY305" i="42"/>
  <c r="CZ305" i="42"/>
  <c r="DA305" i="42"/>
  <c r="DB305" i="42"/>
  <c r="DC305" i="42"/>
  <c r="DD305" i="42"/>
  <c r="DE305" i="42"/>
  <c r="DF305" i="42"/>
  <c r="DG305" i="42"/>
  <c r="DH305" i="42"/>
  <c r="DI305" i="42"/>
  <c r="DJ305" i="42"/>
  <c r="DK305" i="42"/>
  <c r="DL305" i="42"/>
  <c r="J306" i="42"/>
  <c r="K306" i="42"/>
  <c r="L306" i="42"/>
  <c r="M306" i="42"/>
  <c r="N306" i="42"/>
  <c r="O306" i="42"/>
  <c r="P306" i="42"/>
  <c r="Q306" i="42"/>
  <c r="R306" i="42"/>
  <c r="S306" i="42"/>
  <c r="T306" i="42"/>
  <c r="U306" i="42"/>
  <c r="V306" i="42"/>
  <c r="W306" i="42"/>
  <c r="X306" i="42"/>
  <c r="Y306" i="42"/>
  <c r="Z306" i="42"/>
  <c r="AA306" i="42"/>
  <c r="AB306" i="42"/>
  <c r="AC306" i="42"/>
  <c r="AD306" i="42"/>
  <c r="AE306" i="42"/>
  <c r="AF306" i="42"/>
  <c r="AG306" i="42"/>
  <c r="AH306" i="42"/>
  <c r="AI306" i="42"/>
  <c r="AJ306" i="42"/>
  <c r="AK306" i="42"/>
  <c r="AL306" i="42"/>
  <c r="AM306" i="42"/>
  <c r="AN306" i="42"/>
  <c r="AO306" i="42"/>
  <c r="AP306" i="42"/>
  <c r="AQ306" i="42"/>
  <c r="AR306" i="42"/>
  <c r="AS306" i="42"/>
  <c r="AT306" i="42"/>
  <c r="AU306" i="42"/>
  <c r="AV306" i="42"/>
  <c r="AW306" i="42"/>
  <c r="AX306" i="42"/>
  <c r="AY306" i="42"/>
  <c r="AZ306" i="42"/>
  <c r="BA306" i="42"/>
  <c r="BB306" i="42"/>
  <c r="BC306" i="42"/>
  <c r="BD306" i="42"/>
  <c r="BE306" i="42"/>
  <c r="BF306" i="42"/>
  <c r="BG306" i="42"/>
  <c r="BH306" i="42"/>
  <c r="BI306" i="42"/>
  <c r="BJ306" i="42"/>
  <c r="BK306" i="42"/>
  <c r="BL306" i="42"/>
  <c r="BM306" i="42"/>
  <c r="BN306" i="42"/>
  <c r="BO306" i="42"/>
  <c r="BP306" i="42"/>
  <c r="BQ306" i="42"/>
  <c r="BR306" i="42"/>
  <c r="BS306" i="42"/>
  <c r="BT306" i="42"/>
  <c r="BU306" i="42"/>
  <c r="BV306" i="42"/>
  <c r="BW306" i="42"/>
  <c r="BX306" i="42"/>
  <c r="BY306" i="42"/>
  <c r="BZ306" i="42"/>
  <c r="CA306" i="42"/>
  <c r="CB306" i="42"/>
  <c r="CC306" i="42"/>
  <c r="CD306" i="42"/>
  <c r="CE306" i="42"/>
  <c r="CF306" i="42"/>
  <c r="CG306" i="42"/>
  <c r="CH306" i="42"/>
  <c r="CI306" i="42"/>
  <c r="CJ306" i="42"/>
  <c r="CJ248" i="42" s="1"/>
  <c r="CK306" i="42"/>
  <c r="CK248" i="42" s="1"/>
  <c r="CL306" i="42"/>
  <c r="CL248" i="42" s="1"/>
  <c r="CM306" i="42"/>
  <c r="CM248" i="42" s="1"/>
  <c r="CN306" i="42"/>
  <c r="CN248" i="42" s="1"/>
  <c r="CO306" i="42"/>
  <c r="CO248" i="42" s="1"/>
  <c r="CP306" i="42"/>
  <c r="CP248" i="42" s="1"/>
  <c r="CQ306" i="42"/>
  <c r="CQ248" i="42" s="1"/>
  <c r="CR306" i="42"/>
  <c r="CR248" i="42" s="1"/>
  <c r="CS306" i="42"/>
  <c r="CS248" i="42" s="1"/>
  <c r="CT306" i="42"/>
  <c r="CT248" i="42" s="1"/>
  <c r="CU306" i="42"/>
  <c r="CU248" i="42" s="1"/>
  <c r="CV306" i="42"/>
  <c r="CV248" i="42" s="1"/>
  <c r="CW306" i="42"/>
  <c r="CW248" i="42" s="1"/>
  <c r="CX306" i="42"/>
  <c r="CX248" i="42" s="1"/>
  <c r="CY306" i="42"/>
  <c r="CY248" i="42" s="1"/>
  <c r="CZ306" i="42"/>
  <c r="CZ248" i="42" s="1"/>
  <c r="DA306" i="42"/>
  <c r="DA248" i="42" s="1"/>
  <c r="DB306" i="42"/>
  <c r="DB248" i="42" s="1"/>
  <c r="DC306" i="42"/>
  <c r="DC248" i="42" s="1"/>
  <c r="DD306" i="42"/>
  <c r="DD248" i="42" s="1"/>
  <c r="DE306" i="42"/>
  <c r="DE248" i="42" s="1"/>
  <c r="DF306" i="42"/>
  <c r="DF248" i="42" s="1"/>
  <c r="DG306" i="42"/>
  <c r="DG248" i="42" s="1"/>
  <c r="DH306" i="42"/>
  <c r="DH248" i="42" s="1"/>
  <c r="DI306" i="42"/>
  <c r="DI248" i="42" s="1"/>
  <c r="DJ306" i="42"/>
  <c r="DJ248" i="42" s="1"/>
  <c r="DK306" i="42"/>
  <c r="DK248" i="42" s="1"/>
  <c r="DL306" i="42"/>
  <c r="DL248" i="42" s="1"/>
  <c r="F215" i="79"/>
  <c r="F189" i="79"/>
  <c r="F217" i="79"/>
  <c r="F185" i="79"/>
  <c r="F213" i="79"/>
  <c r="F199" i="79"/>
  <c r="F175" i="79"/>
  <c r="F163" i="79"/>
  <c r="F225" i="79"/>
  <c r="F161" i="79"/>
  <c r="F223" i="79"/>
  <c r="F181" i="79"/>
  <c r="F179" i="79"/>
  <c r="F183" i="79"/>
  <c r="F43" i="79"/>
  <c r="F317" i="79"/>
  <c r="F113" i="79"/>
  <c r="F177" i="79"/>
  <c r="F159" i="79"/>
  <c r="F165" i="79"/>
  <c r="F41" i="79"/>
  <c r="F255" i="79"/>
  <c r="F249" i="79"/>
  <c r="F61" i="79"/>
  <c r="F361" i="79"/>
  <c r="F171" i="79"/>
  <c r="F221" i="79"/>
  <c r="F125" i="79"/>
  <c r="F297" i="79"/>
  <c r="F227" i="79"/>
  <c r="F273" i="79"/>
  <c r="F153" i="79"/>
  <c r="F207" i="79"/>
  <c r="F201" i="79"/>
  <c r="F169" i="79"/>
  <c r="F359" i="79"/>
  <c r="F167" i="79"/>
  <c r="F173" i="79"/>
  <c r="F367" i="79"/>
  <c r="F365" i="79"/>
  <c r="F141" i="79"/>
  <c r="F251" i="79"/>
  <c r="F147" i="79"/>
  <c r="F149" i="79"/>
  <c r="F143" i="79"/>
  <c r="F45" i="79"/>
  <c r="F289" i="79"/>
  <c r="F95" i="79"/>
  <c r="F137" i="79"/>
  <c r="F253" i="79"/>
  <c r="F257" i="79"/>
  <c r="F343" i="79"/>
  <c r="F25" i="79"/>
  <c r="F39" i="79"/>
  <c r="F73" i="79"/>
  <c r="F277" i="79"/>
  <c r="F115" i="79"/>
  <c r="F331" i="79"/>
  <c r="F37" i="79"/>
  <c r="F59" i="79"/>
  <c r="F265" i="79"/>
  <c r="F111" i="79"/>
  <c r="F93" i="79"/>
  <c r="F313" i="79"/>
  <c r="F291" i="79"/>
  <c r="F91" i="79"/>
  <c r="F75" i="79"/>
  <c r="F315" i="79"/>
  <c r="F71" i="79"/>
  <c r="F305" i="79"/>
  <c r="F145" i="79"/>
  <c r="F139" i="79"/>
  <c r="F10" i="79"/>
  <c r="F11" i="79" s="1"/>
  <c r="F351" i="79"/>
  <c r="F109" i="79"/>
  <c r="F341" i="79"/>
  <c r="F237" i="79"/>
  <c r="F21" i="79"/>
  <c r="F345" i="79"/>
  <c r="F5" i="79"/>
  <c r="F19" i="79" l="1"/>
  <c r="F307" i="79"/>
  <c r="F271" i="79"/>
  <c r="O357" i="79"/>
  <c r="O3" i="79" s="1"/>
  <c r="O4" i="79" s="1"/>
  <c r="N357" i="79"/>
  <c r="N3" i="79" s="1"/>
  <c r="N4" i="79" s="1"/>
  <c r="S357" i="79"/>
  <c r="S3" i="79" s="1"/>
  <c r="S4" i="79" s="1"/>
  <c r="J357" i="79"/>
  <c r="J3" i="79" s="1"/>
  <c r="J4" i="79" s="1"/>
  <c r="R357" i="79"/>
  <c r="R3" i="79" s="1"/>
  <c r="R4" i="79" s="1"/>
  <c r="L357" i="79"/>
  <c r="L3" i="79" s="1"/>
  <c r="L4" i="79" s="1"/>
  <c r="X357" i="79"/>
  <c r="X3" i="79" s="1"/>
  <c r="X4" i="79" s="1"/>
  <c r="T357" i="79"/>
  <c r="T3" i="79" s="1"/>
  <c r="T4" i="79" s="1"/>
  <c r="Y357" i="79"/>
  <c r="Y3" i="79" s="1"/>
  <c r="Y4" i="79" s="1"/>
  <c r="Q357" i="79"/>
  <c r="Q3" i="79" s="1"/>
  <c r="Q4" i="79" s="1"/>
  <c r="Z357" i="79"/>
  <c r="Z3" i="79" s="1"/>
  <c r="Z4" i="79" s="1"/>
  <c r="K357" i="79"/>
  <c r="K3" i="79" s="1"/>
  <c r="K4" i="79" s="1"/>
  <c r="P357" i="79"/>
  <c r="P3" i="79" s="1"/>
  <c r="P4" i="79" s="1"/>
  <c r="I357" i="79"/>
  <c r="I3" i="79" s="1"/>
  <c r="I4" i="79" s="1"/>
  <c r="M357" i="79"/>
  <c r="M3" i="79" s="1"/>
  <c r="M4" i="79" s="1"/>
  <c r="W357" i="79"/>
  <c r="W3" i="79" s="1"/>
  <c r="W4" i="79" s="1"/>
  <c r="V357" i="79"/>
  <c r="V3" i="79" s="1"/>
  <c r="V4" i="79" s="1"/>
  <c r="U357" i="79"/>
  <c r="U3" i="79" s="1"/>
  <c r="U4" i="79" s="1"/>
  <c r="F299" i="79"/>
  <c r="F311" i="79"/>
  <c r="F79" i="79"/>
  <c r="F285" i="79"/>
  <c r="F129" i="79"/>
  <c r="F55" i="79"/>
  <c r="F275" i="79"/>
  <c r="F355" i="79"/>
  <c r="F241" i="79"/>
  <c r="F127" i="79"/>
  <c r="F309" i="79"/>
  <c r="F239" i="79"/>
  <c r="F57" i="79"/>
  <c r="F325" i="79"/>
  <c r="F77" i="79"/>
  <c r="F87" i="79"/>
  <c r="F293" i="79"/>
  <c r="F81" i="79"/>
  <c r="F321" i="79"/>
  <c r="F347" i="79"/>
  <c r="F353" i="79"/>
  <c r="F281" i="79"/>
  <c r="F333" i="79"/>
  <c r="F259" i="79"/>
  <c r="F263" i="79"/>
  <c r="F97" i="79"/>
  <c r="F51" i="79"/>
  <c r="F295" i="79"/>
  <c r="F261" i="79"/>
  <c r="F131" i="79"/>
  <c r="F107" i="79"/>
  <c r="F243" i="79"/>
  <c r="F245" i="79"/>
  <c r="F89" i="79"/>
  <c r="F363" i="79"/>
  <c r="F339" i="79"/>
  <c r="F69" i="79"/>
  <c r="F101" i="79"/>
  <c r="F103" i="79"/>
  <c r="F31" i="79"/>
  <c r="F65" i="79"/>
  <c r="F283" i="79"/>
  <c r="F119" i="79"/>
  <c r="F233" i="79"/>
  <c r="F231" i="79"/>
  <c r="F235" i="79"/>
  <c r="F229" i="79"/>
  <c r="F15" i="79"/>
  <c r="F23" i="79"/>
  <c r="F287" i="79"/>
  <c r="F329" i="79"/>
  <c r="F67" i="79"/>
  <c r="F319" i="79"/>
  <c r="F191" i="79"/>
  <c r="F193" i="79"/>
  <c r="CG246" i="42"/>
  <c r="P245" i="42"/>
  <c r="V244" i="42"/>
  <c r="CD368" i="40"/>
  <c r="BV368" i="40"/>
  <c r="BN368" i="40"/>
  <c r="BF368" i="40"/>
  <c r="AX368" i="40"/>
  <c r="AP368" i="40"/>
  <c r="R368" i="40"/>
  <c r="J368" i="40"/>
  <c r="CN365" i="40"/>
  <c r="CF365" i="40"/>
  <c r="BX365" i="40"/>
  <c r="BP365" i="40"/>
  <c r="BH365" i="40"/>
  <c r="AZ365" i="40"/>
  <c r="AR365" i="40"/>
  <c r="AB365" i="40"/>
  <c r="T365" i="40"/>
  <c r="L365" i="40"/>
  <c r="DJ364" i="40"/>
  <c r="DB364" i="40"/>
  <c r="CT364" i="40"/>
  <c r="BV364" i="40"/>
  <c r="BN364" i="40"/>
  <c r="BF364" i="40"/>
  <c r="AX364" i="40"/>
  <c r="AP364" i="40"/>
  <c r="AH364" i="40"/>
  <c r="J364" i="40"/>
  <c r="DN362" i="40"/>
  <c r="CX362" i="40"/>
  <c r="CP362" i="40"/>
  <c r="CH362" i="40"/>
  <c r="BZ362" i="40"/>
  <c r="BR362" i="40"/>
  <c r="BJ362" i="40"/>
  <c r="AL362" i="40"/>
  <c r="AD362" i="40"/>
  <c r="V362" i="40"/>
  <c r="N362" i="40"/>
  <c r="CV367" i="40"/>
  <c r="BD367" i="40"/>
  <c r="AV367" i="40"/>
  <c r="AN367" i="40"/>
  <c r="X367" i="40"/>
  <c r="P367" i="40"/>
  <c r="AQ365" i="40"/>
  <c r="DM362" i="40"/>
  <c r="CV241" i="42"/>
  <c r="BN232" i="42"/>
  <c r="CU367" i="40"/>
  <c r="DN353" i="40"/>
  <c r="DF353" i="40"/>
  <c r="CA303" i="12"/>
  <c r="CT367" i="40"/>
  <c r="DF366" i="40"/>
  <c r="AT366" i="40"/>
  <c r="K361" i="40"/>
  <c r="AK247" i="42"/>
  <c r="CS367" i="40"/>
  <c r="DN359" i="40"/>
  <c r="AN246" i="42"/>
  <c r="CE245" i="42"/>
  <c r="S245" i="42"/>
  <c r="DL359" i="40"/>
  <c r="DL352" i="40"/>
  <c r="CB146" i="42"/>
  <c r="CB219" i="42"/>
  <c r="CB248" i="42" s="1"/>
  <c r="BT219" i="42"/>
  <c r="BT248" i="42" s="1"/>
  <c r="BT146" i="42"/>
  <c r="BL219" i="42"/>
  <c r="BL248" i="42" s="1"/>
  <c r="BL146" i="42"/>
  <c r="BD146" i="42"/>
  <c r="BD219" i="42"/>
  <c r="BD248" i="42" s="1"/>
  <c r="AV146" i="42"/>
  <c r="AV219" i="42"/>
  <c r="AV248" i="42" s="1"/>
  <c r="AN219" i="42"/>
  <c r="AN248" i="42" s="1"/>
  <c r="AN146" i="42"/>
  <c r="AF219" i="42"/>
  <c r="AF248" i="42" s="1"/>
  <c r="AF146" i="42"/>
  <c r="X146" i="42"/>
  <c r="X219" i="42"/>
  <c r="X248" i="42" s="1"/>
  <c r="P148" i="42"/>
  <c r="P219" i="42"/>
  <c r="P248" i="42" s="1"/>
  <c r="DK120" i="42"/>
  <c r="DK218" i="42"/>
  <c r="DK247" i="42" s="1"/>
  <c r="DC120" i="42"/>
  <c r="DC218" i="42"/>
  <c r="DC247" i="42" s="1"/>
  <c r="CU218" i="42"/>
  <c r="CU247" i="42" s="1"/>
  <c r="CU120" i="42"/>
  <c r="CM218" i="42"/>
  <c r="CM247" i="42" s="1"/>
  <c r="CM120" i="42"/>
  <c r="CE120" i="42"/>
  <c r="CE218" i="42"/>
  <c r="CE247" i="42" s="1"/>
  <c r="BW120" i="42"/>
  <c r="BW218" i="42"/>
  <c r="BW247" i="42" s="1"/>
  <c r="BO218" i="42"/>
  <c r="BO247" i="42" s="1"/>
  <c r="BO120" i="42"/>
  <c r="BG218" i="42"/>
  <c r="BG247" i="42" s="1"/>
  <c r="BG120" i="42"/>
  <c r="AY118" i="42"/>
  <c r="AY218" i="42"/>
  <c r="AY247" i="42" s="1"/>
  <c r="AQ118" i="42"/>
  <c r="AQ218" i="42"/>
  <c r="AQ247" i="42" s="1"/>
  <c r="AI118" i="42"/>
  <c r="AI218" i="42"/>
  <c r="AI247" i="42" s="1"/>
  <c r="AA122" i="42"/>
  <c r="AA218" i="42"/>
  <c r="AA247" i="42" s="1"/>
  <c r="S122" i="42"/>
  <c r="S218" i="42"/>
  <c r="S247" i="42" s="1"/>
  <c r="K116" i="42"/>
  <c r="K218" i="42"/>
  <c r="K247" i="42" s="1"/>
  <c r="CA246" i="42"/>
  <c r="BS40" i="42"/>
  <c r="BS217" i="42"/>
  <c r="BS246" i="42" s="1"/>
  <c r="BK42" i="42"/>
  <c r="BK217" i="42"/>
  <c r="BK246" i="42" s="1"/>
  <c r="BC42" i="42"/>
  <c r="BC217" i="42"/>
  <c r="BC246" i="42" s="1"/>
  <c r="AU42" i="42"/>
  <c r="AU217" i="42"/>
  <c r="AU246" i="42" s="1"/>
  <c r="AM42" i="42"/>
  <c r="AM217" i="42"/>
  <c r="AM246" i="42" s="1"/>
  <c r="AE44" i="42"/>
  <c r="AE217" i="42"/>
  <c r="AE246" i="42" s="1"/>
  <c r="W44" i="42"/>
  <c r="W217" i="42"/>
  <c r="W246" i="42" s="1"/>
  <c r="O38" i="42"/>
  <c r="O217" i="42"/>
  <c r="O246" i="42" s="1"/>
  <c r="DJ190" i="42"/>
  <c r="DJ216" i="42"/>
  <c r="DJ245" i="42" s="1"/>
  <c r="DB190" i="42"/>
  <c r="DB216" i="42"/>
  <c r="DB245" i="42" s="1"/>
  <c r="CT190" i="42"/>
  <c r="CT216" i="42"/>
  <c r="CT245" i="42" s="1"/>
  <c r="CL190" i="42"/>
  <c r="CL216" i="42"/>
  <c r="CL245" i="42" s="1"/>
  <c r="CD190" i="42"/>
  <c r="CD216" i="42"/>
  <c r="CD245" i="42" s="1"/>
  <c r="BV190" i="42"/>
  <c r="BV216" i="42"/>
  <c r="BV245" i="42" s="1"/>
  <c r="BN190" i="42"/>
  <c r="BN216" i="42"/>
  <c r="BN245" i="42" s="1"/>
  <c r="BF190" i="42"/>
  <c r="BF216" i="42"/>
  <c r="BF245" i="42" s="1"/>
  <c r="AX190" i="42"/>
  <c r="AX216" i="42"/>
  <c r="AX245" i="42" s="1"/>
  <c r="AP190" i="42"/>
  <c r="AP216" i="42"/>
  <c r="AP245" i="42" s="1"/>
  <c r="AH190" i="42"/>
  <c r="AH216" i="42"/>
  <c r="AH245" i="42" s="1"/>
  <c r="Z190" i="42"/>
  <c r="Z216" i="42"/>
  <c r="Z245" i="42" s="1"/>
  <c r="R190" i="42"/>
  <c r="R216" i="42"/>
  <c r="R245" i="42" s="1"/>
  <c r="J216" i="42"/>
  <c r="J245" i="42" s="1"/>
  <c r="J188" i="42"/>
  <c r="CY80" i="42"/>
  <c r="CY215" i="42"/>
  <c r="CY244" i="42" s="1"/>
  <c r="CB244" i="42"/>
  <c r="BT84" i="42"/>
  <c r="BT215" i="42"/>
  <c r="BT244" i="42" s="1"/>
  <c r="BL78" i="42"/>
  <c r="BL215" i="42"/>
  <c r="BL244" i="42" s="1"/>
  <c r="BD74" i="42"/>
  <c r="BD215" i="42"/>
  <c r="BD244" i="42" s="1"/>
  <c r="AV74" i="42"/>
  <c r="AV215" i="42"/>
  <c r="AV244" i="42" s="1"/>
  <c r="AN74" i="42"/>
  <c r="AN215" i="42"/>
  <c r="AN244" i="42" s="1"/>
  <c r="AF76" i="42"/>
  <c r="AF215" i="42"/>
  <c r="AF244" i="42" s="1"/>
  <c r="X76" i="42"/>
  <c r="X215" i="42"/>
  <c r="X244" i="42" s="1"/>
  <c r="P86" i="42"/>
  <c r="P215" i="42"/>
  <c r="P244" i="42" s="1"/>
  <c r="BR134" i="42"/>
  <c r="BR214" i="42"/>
  <c r="BR243" i="42" s="1"/>
  <c r="BJ134" i="42"/>
  <c r="BJ214" i="42"/>
  <c r="BJ243" i="42" s="1"/>
  <c r="BB136" i="42"/>
  <c r="BB214" i="42"/>
  <c r="BB243" i="42" s="1"/>
  <c r="AT136" i="42"/>
  <c r="AT214" i="42"/>
  <c r="AT243" i="42" s="1"/>
  <c r="AL130" i="42"/>
  <c r="AL214" i="42"/>
  <c r="AL243" i="42" s="1"/>
  <c r="AD128" i="42"/>
  <c r="AD214" i="42"/>
  <c r="AD243" i="42" s="1"/>
  <c r="V128" i="42"/>
  <c r="V214" i="42"/>
  <c r="V243" i="42" s="1"/>
  <c r="N126" i="42"/>
  <c r="N214" i="42"/>
  <c r="N243" i="42" s="1"/>
  <c r="DI213" i="42"/>
  <c r="DI242" i="42" s="1"/>
  <c r="DI150" i="42"/>
  <c r="DA213" i="42"/>
  <c r="DA242" i="42" s="1"/>
  <c r="DA150" i="42"/>
  <c r="CS213" i="42"/>
  <c r="CS242" i="42" s="1"/>
  <c r="CS150" i="42"/>
  <c r="CK150" i="42"/>
  <c r="CK213" i="42"/>
  <c r="CK242" i="42" s="1"/>
  <c r="CC213" i="42"/>
  <c r="CC242" i="42" s="1"/>
  <c r="CC150" i="42"/>
  <c r="BU213" i="42"/>
  <c r="BU242" i="42" s="1"/>
  <c r="BU150" i="42"/>
  <c r="BM213" i="42"/>
  <c r="BM242" i="42" s="1"/>
  <c r="BM150" i="42"/>
  <c r="BE150" i="42"/>
  <c r="BE213" i="42"/>
  <c r="BE242" i="42" s="1"/>
  <c r="AW213" i="42"/>
  <c r="AW242" i="42" s="1"/>
  <c r="AW150" i="42"/>
  <c r="AO213" i="42"/>
  <c r="AO242" i="42" s="1"/>
  <c r="AO150" i="42"/>
  <c r="AG213" i="42"/>
  <c r="AG242" i="42" s="1"/>
  <c r="AG150" i="42"/>
  <c r="Y150" i="42"/>
  <c r="Y213" i="42"/>
  <c r="Y242" i="42" s="1"/>
  <c r="Q213" i="42"/>
  <c r="Q242" i="42" s="1"/>
  <c r="Q150" i="42"/>
  <c r="DK241" i="42"/>
  <c r="DA241" i="42"/>
  <c r="CQ114" i="42"/>
  <c r="CQ212" i="42"/>
  <c r="CQ241" i="42" s="1"/>
  <c r="CA114" i="42"/>
  <c r="CA212" i="42"/>
  <c r="CA241" i="42" s="1"/>
  <c r="BS114" i="42"/>
  <c r="BS212" i="42"/>
  <c r="BS241" i="42" s="1"/>
  <c r="BK114" i="42"/>
  <c r="BK212" i="42"/>
  <c r="BK241" i="42" s="1"/>
  <c r="BC114" i="42"/>
  <c r="AU114" i="42"/>
  <c r="AU212" i="42"/>
  <c r="AU241" i="42" s="1"/>
  <c r="AM114" i="42"/>
  <c r="AM212" i="42"/>
  <c r="AM241" i="42" s="1"/>
  <c r="Z212" i="42"/>
  <c r="Z241" i="42" s="1"/>
  <c r="Z114" i="42"/>
  <c r="R114" i="42"/>
  <c r="R212" i="42"/>
  <c r="R241" i="42" s="1"/>
  <c r="J110" i="42"/>
  <c r="J212" i="42"/>
  <c r="J241" i="42" s="1"/>
  <c r="DE104" i="42"/>
  <c r="DE211" i="42"/>
  <c r="DE240" i="42" s="1"/>
  <c r="CW104" i="42"/>
  <c r="CW211" i="42"/>
  <c r="CW240" i="42" s="1"/>
  <c r="CO104" i="42"/>
  <c r="CO211" i="42"/>
  <c r="CO240" i="42" s="1"/>
  <c r="CG104" i="42"/>
  <c r="CG211" i="42"/>
  <c r="CG240" i="42" s="1"/>
  <c r="BY104" i="42"/>
  <c r="BY211" i="42"/>
  <c r="BY240" i="42" s="1"/>
  <c r="BQ104" i="42"/>
  <c r="BQ211" i="42"/>
  <c r="BQ240" i="42" s="1"/>
  <c r="BI104" i="42"/>
  <c r="BI211" i="42"/>
  <c r="BI240" i="42" s="1"/>
  <c r="BA104" i="42"/>
  <c r="BA211" i="42"/>
  <c r="BA240" i="42" s="1"/>
  <c r="AS104" i="42"/>
  <c r="AS211" i="42"/>
  <c r="AS240" i="42" s="1"/>
  <c r="AK104" i="42"/>
  <c r="AK211" i="42"/>
  <c r="AK240" i="42" s="1"/>
  <c r="AC106" i="42"/>
  <c r="AC211" i="42"/>
  <c r="AC240" i="42" s="1"/>
  <c r="U106" i="42"/>
  <c r="U211" i="42"/>
  <c r="U240" i="42" s="1"/>
  <c r="M108" i="42"/>
  <c r="M211" i="42"/>
  <c r="M240" i="42" s="1"/>
  <c r="CO58" i="42"/>
  <c r="CO210" i="42"/>
  <c r="CO239" i="42" s="1"/>
  <c r="CG58" i="42"/>
  <c r="CG210" i="42"/>
  <c r="CG239" i="42" s="1"/>
  <c r="BY54" i="42"/>
  <c r="BY210" i="42"/>
  <c r="BY239" i="42" s="1"/>
  <c r="BQ54" i="42"/>
  <c r="BQ210" i="42"/>
  <c r="BQ239" i="42" s="1"/>
  <c r="BI54" i="42"/>
  <c r="BA54" i="42"/>
  <c r="BA210" i="42"/>
  <c r="BA239" i="42" s="1"/>
  <c r="AS54" i="42"/>
  <c r="AS210" i="42"/>
  <c r="AS239" i="42" s="1"/>
  <c r="AK56" i="42"/>
  <c r="AK210" i="42"/>
  <c r="AK239" i="42" s="1"/>
  <c r="AC56" i="42"/>
  <c r="AC210" i="42"/>
  <c r="AC239" i="42" s="1"/>
  <c r="U56" i="42"/>
  <c r="U210" i="42"/>
  <c r="U239" i="42" s="1"/>
  <c r="M239" i="42"/>
  <c r="DH32" i="42"/>
  <c r="DH209" i="42"/>
  <c r="DH238" i="42" s="1"/>
  <c r="CZ32" i="42"/>
  <c r="CR32" i="42"/>
  <c r="CR209" i="42"/>
  <c r="CR238" i="42" s="1"/>
  <c r="CJ32" i="42"/>
  <c r="CJ209" i="42"/>
  <c r="CJ238" i="42" s="1"/>
  <c r="CB32" i="42"/>
  <c r="CB209" i="42"/>
  <c r="CB238" i="42" s="1"/>
  <c r="BT32" i="42"/>
  <c r="BT209" i="42"/>
  <c r="BT238" i="42" s="1"/>
  <c r="BL32" i="42"/>
  <c r="BL209" i="42"/>
  <c r="BL238" i="42" s="1"/>
  <c r="BD32" i="42"/>
  <c r="BD209" i="42"/>
  <c r="BD238" i="42" s="1"/>
  <c r="AV32" i="42"/>
  <c r="AV209" i="42"/>
  <c r="AV238" i="42" s="1"/>
  <c r="AN32" i="42"/>
  <c r="AF36" i="42"/>
  <c r="AF209" i="42"/>
  <c r="AF238" i="42" s="1"/>
  <c r="X36" i="42"/>
  <c r="X209" i="42"/>
  <c r="X238" i="42" s="1"/>
  <c r="P34" i="42"/>
  <c r="P209" i="42"/>
  <c r="P238" i="42" s="1"/>
  <c r="CF237" i="42"/>
  <c r="BX156" i="42"/>
  <c r="BX208" i="42"/>
  <c r="BX237" i="42" s="1"/>
  <c r="BP156" i="42"/>
  <c r="BP208" i="42"/>
  <c r="BP237" i="42" s="1"/>
  <c r="AI237" i="42"/>
  <c r="AA237" i="42"/>
  <c r="CE234" i="42"/>
  <c r="DF233" i="42"/>
  <c r="CX233" i="42"/>
  <c r="CP233" i="42"/>
  <c r="AI233" i="42"/>
  <c r="AA233" i="42"/>
  <c r="DF232" i="42"/>
  <c r="CX232" i="42"/>
  <c r="CP232" i="42"/>
  <c r="AD232" i="42"/>
  <c r="CE229" i="42"/>
  <c r="BW229" i="42"/>
  <c r="AA229" i="42"/>
  <c r="S229" i="42"/>
  <c r="K229" i="42"/>
  <c r="BL222" i="42"/>
  <c r="DL242" i="42"/>
  <c r="CI146" i="42"/>
  <c r="CI219" i="42"/>
  <c r="CI248" i="42" s="1"/>
  <c r="CA146" i="42"/>
  <c r="CA219" i="42"/>
  <c r="CA248" i="42" s="1"/>
  <c r="BS146" i="42"/>
  <c r="BS219" i="42"/>
  <c r="BS248" i="42" s="1"/>
  <c r="BK146" i="42"/>
  <c r="BK219" i="42"/>
  <c r="BK248" i="42" s="1"/>
  <c r="BC146" i="42"/>
  <c r="BC219" i="42"/>
  <c r="BC248" i="42" s="1"/>
  <c r="AU146" i="42"/>
  <c r="AU219" i="42"/>
  <c r="AU248" i="42" s="1"/>
  <c r="AM146" i="42"/>
  <c r="AM219" i="42"/>
  <c r="AM248" i="42" s="1"/>
  <c r="AE146" i="42"/>
  <c r="AE219" i="42"/>
  <c r="AE248" i="42" s="1"/>
  <c r="W146" i="42"/>
  <c r="W219" i="42"/>
  <c r="W248" i="42" s="1"/>
  <c r="O148" i="42"/>
  <c r="O219" i="42"/>
  <c r="O248" i="42" s="1"/>
  <c r="DJ120" i="42"/>
  <c r="DJ218" i="42"/>
  <c r="DJ247" i="42" s="1"/>
  <c r="DB120" i="42"/>
  <c r="DB218" i="42"/>
  <c r="DB247" i="42" s="1"/>
  <c r="CT120" i="42"/>
  <c r="CT218" i="42"/>
  <c r="CT247" i="42" s="1"/>
  <c r="CL120" i="42"/>
  <c r="CL218" i="42"/>
  <c r="CL247" i="42" s="1"/>
  <c r="CD120" i="42"/>
  <c r="CD218" i="42"/>
  <c r="CD247" i="42" s="1"/>
  <c r="BV120" i="42"/>
  <c r="BV218" i="42"/>
  <c r="BV247" i="42" s="1"/>
  <c r="BN120" i="42"/>
  <c r="BN218" i="42"/>
  <c r="BN247" i="42" s="1"/>
  <c r="BF120" i="42"/>
  <c r="BF218" i="42"/>
  <c r="BF247" i="42" s="1"/>
  <c r="AX118" i="42"/>
  <c r="AX218" i="42"/>
  <c r="AX247" i="42" s="1"/>
  <c r="AP118" i="42"/>
  <c r="AP218" i="42"/>
  <c r="AP247" i="42" s="1"/>
  <c r="AH122" i="42"/>
  <c r="AH218" i="42"/>
  <c r="AH247" i="42" s="1"/>
  <c r="Z122" i="42"/>
  <c r="Z218" i="42"/>
  <c r="Z247" i="42" s="1"/>
  <c r="R218" i="42"/>
  <c r="R247" i="42" s="1"/>
  <c r="R116" i="42"/>
  <c r="J116" i="42"/>
  <c r="J218" i="42"/>
  <c r="J247" i="42" s="1"/>
  <c r="BZ40" i="42"/>
  <c r="BZ217" i="42"/>
  <c r="BZ246" i="42" s="1"/>
  <c r="BR40" i="42"/>
  <c r="BR217" i="42"/>
  <c r="BR246" i="42" s="1"/>
  <c r="BJ42" i="42"/>
  <c r="BJ217" i="42"/>
  <c r="BJ246" i="42" s="1"/>
  <c r="BB42" i="42"/>
  <c r="BB217" i="42"/>
  <c r="BB246" i="42" s="1"/>
  <c r="AT42" i="42"/>
  <c r="AT217" i="42"/>
  <c r="AT246" i="42" s="1"/>
  <c r="AL42" i="42"/>
  <c r="AL217" i="42"/>
  <c r="AL246" i="42" s="1"/>
  <c r="AD44" i="42"/>
  <c r="AD217" i="42"/>
  <c r="AD246" i="42" s="1"/>
  <c r="V44" i="42"/>
  <c r="V217" i="42"/>
  <c r="V246" i="42" s="1"/>
  <c r="N38" i="42"/>
  <c r="N217" i="42"/>
  <c r="N246" i="42" s="1"/>
  <c r="DI190" i="42"/>
  <c r="DI216" i="42"/>
  <c r="DI245" i="42" s="1"/>
  <c r="DA190" i="42"/>
  <c r="DA216" i="42"/>
  <c r="DA245" i="42" s="1"/>
  <c r="CS190" i="42"/>
  <c r="CS216" i="42"/>
  <c r="CS245" i="42" s="1"/>
  <c r="CK190" i="42"/>
  <c r="CK216" i="42"/>
  <c r="CK245" i="42" s="1"/>
  <c r="CC190" i="42"/>
  <c r="CC216" i="42"/>
  <c r="CC245" i="42" s="1"/>
  <c r="BU190" i="42"/>
  <c r="BU216" i="42"/>
  <c r="BU245" i="42" s="1"/>
  <c r="BM190" i="42"/>
  <c r="BM216" i="42"/>
  <c r="BM245" i="42" s="1"/>
  <c r="BE190" i="42"/>
  <c r="BE216" i="42"/>
  <c r="BE245" i="42" s="1"/>
  <c r="AW190" i="42"/>
  <c r="AW216" i="42"/>
  <c r="AW245" i="42" s="1"/>
  <c r="AO190" i="42"/>
  <c r="AO216" i="42"/>
  <c r="AO245" i="42" s="1"/>
  <c r="AG190" i="42"/>
  <c r="AG216" i="42"/>
  <c r="AG245" i="42" s="1"/>
  <c r="Y190" i="42"/>
  <c r="Y216" i="42"/>
  <c r="Y245" i="42" s="1"/>
  <c r="Q245" i="42"/>
  <c r="DF82" i="42"/>
  <c r="CX80" i="42"/>
  <c r="CX215" i="42"/>
  <c r="CX244" i="42" s="1"/>
  <c r="CA244" i="42"/>
  <c r="BS78" i="42"/>
  <c r="BS215" i="42"/>
  <c r="BS244" i="42" s="1"/>
  <c r="BK78" i="42"/>
  <c r="BK215" i="42"/>
  <c r="BK244" i="42" s="1"/>
  <c r="BC74" i="42"/>
  <c r="BC215" i="42"/>
  <c r="BC244" i="42" s="1"/>
  <c r="AU74" i="42"/>
  <c r="AU215" i="42"/>
  <c r="AU244" i="42" s="1"/>
  <c r="AM74" i="42"/>
  <c r="AM215" i="42"/>
  <c r="AM244" i="42" s="1"/>
  <c r="AE76" i="42"/>
  <c r="AE215" i="42"/>
  <c r="AE244" i="42" s="1"/>
  <c r="W76" i="42"/>
  <c r="W215" i="42"/>
  <c r="W244" i="42" s="1"/>
  <c r="O86" i="42"/>
  <c r="O215" i="42"/>
  <c r="O244" i="42" s="1"/>
  <c r="BY134" i="42"/>
  <c r="BY214" i="42"/>
  <c r="BQ134" i="42"/>
  <c r="BQ214" i="42"/>
  <c r="BI134" i="42"/>
  <c r="BI214" i="42"/>
  <c r="BI243" i="42" s="1"/>
  <c r="BA214" i="42"/>
  <c r="BA136" i="42"/>
  <c r="AS136" i="42"/>
  <c r="AS214" i="42"/>
  <c r="AK130" i="42"/>
  <c r="AK214" i="42"/>
  <c r="AC128" i="42"/>
  <c r="AC214" i="42"/>
  <c r="AC243" i="42" s="1"/>
  <c r="U128" i="42"/>
  <c r="U214" i="42"/>
  <c r="M126" i="42"/>
  <c r="M214" i="42"/>
  <c r="DH150" i="42"/>
  <c r="DH213" i="42"/>
  <c r="DH242" i="42" s="1"/>
  <c r="CZ150" i="42"/>
  <c r="CZ213" i="42"/>
  <c r="CZ242" i="42" s="1"/>
  <c r="CR150" i="42"/>
  <c r="CR213" i="42"/>
  <c r="CR242" i="42" s="1"/>
  <c r="CJ150" i="42"/>
  <c r="CJ213" i="42"/>
  <c r="CJ242" i="42" s="1"/>
  <c r="CB150" i="42"/>
  <c r="CB213" i="42"/>
  <c r="CB242" i="42" s="1"/>
  <c r="BT150" i="42"/>
  <c r="BT213" i="42"/>
  <c r="BT242" i="42" s="1"/>
  <c r="BL150" i="42"/>
  <c r="BL213" i="42"/>
  <c r="BL242" i="42" s="1"/>
  <c r="BD150" i="42"/>
  <c r="BD213" i="42"/>
  <c r="BD242" i="42" s="1"/>
  <c r="AV150" i="42"/>
  <c r="AV213" i="42"/>
  <c r="AV242" i="42" s="1"/>
  <c r="AN150" i="42"/>
  <c r="AN213" i="42"/>
  <c r="AN242" i="42" s="1"/>
  <c r="AF150" i="42"/>
  <c r="AF213" i="42"/>
  <c r="AF242" i="42" s="1"/>
  <c r="X150" i="42"/>
  <c r="X213" i="42"/>
  <c r="X242" i="42" s="1"/>
  <c r="P150" i="42"/>
  <c r="P213" i="42"/>
  <c r="P242" i="42" s="1"/>
  <c r="DJ241" i="42"/>
  <c r="CZ241" i="42"/>
  <c r="CP114" i="42"/>
  <c r="CP212" i="42"/>
  <c r="CP241" i="42" s="1"/>
  <c r="BZ114" i="42"/>
  <c r="BZ212" i="42"/>
  <c r="BZ241" i="42" s="1"/>
  <c r="BR114" i="42"/>
  <c r="BR212" i="42"/>
  <c r="BR241" i="42" s="1"/>
  <c r="BJ114" i="42"/>
  <c r="BJ212" i="42"/>
  <c r="BJ241" i="42" s="1"/>
  <c r="BB114" i="42"/>
  <c r="BB212" i="42"/>
  <c r="BB241" i="42" s="1"/>
  <c r="AT114" i="42"/>
  <c r="AT212" i="42"/>
  <c r="AT241" i="42" s="1"/>
  <c r="AL114" i="42"/>
  <c r="AL212" i="42"/>
  <c r="AL241" i="42" s="1"/>
  <c r="Y114" i="42"/>
  <c r="Y212" i="42"/>
  <c r="Y241" i="42" s="1"/>
  <c r="Q114" i="42"/>
  <c r="Q212" i="42"/>
  <c r="Q241" i="42" s="1"/>
  <c r="DL104" i="42"/>
  <c r="DL211" i="42"/>
  <c r="DL240" i="42" s="1"/>
  <c r="DD104" i="42"/>
  <c r="DD211" i="42"/>
  <c r="DD240" i="42" s="1"/>
  <c r="CV104" i="42"/>
  <c r="CV211" i="42"/>
  <c r="CV240" i="42" s="1"/>
  <c r="CN104" i="42"/>
  <c r="CN211" i="42"/>
  <c r="CN240" i="42" s="1"/>
  <c r="CF104" i="42"/>
  <c r="CF211" i="42"/>
  <c r="CF240" i="42" s="1"/>
  <c r="BX104" i="42"/>
  <c r="BX211" i="42"/>
  <c r="BX240" i="42" s="1"/>
  <c r="BP104" i="42"/>
  <c r="BP211" i="42"/>
  <c r="BP240" i="42" s="1"/>
  <c r="BH104" i="42"/>
  <c r="BH211" i="42"/>
  <c r="BH240" i="42" s="1"/>
  <c r="AZ104" i="42"/>
  <c r="AZ211" i="42"/>
  <c r="AZ240" i="42" s="1"/>
  <c r="AR104" i="42"/>
  <c r="AR211" i="42"/>
  <c r="AR240" i="42" s="1"/>
  <c r="AJ106" i="42"/>
  <c r="AJ211" i="42"/>
  <c r="AJ240" i="42" s="1"/>
  <c r="AB106" i="42"/>
  <c r="AB211" i="42"/>
  <c r="AB240" i="42" s="1"/>
  <c r="T106" i="42"/>
  <c r="T211" i="42"/>
  <c r="T240" i="42" s="1"/>
  <c r="L108" i="42"/>
  <c r="L211" i="42"/>
  <c r="L240" i="42" s="1"/>
  <c r="CN58" i="42"/>
  <c r="CN210" i="42"/>
  <c r="CN239" i="42" s="1"/>
  <c r="CF58" i="42"/>
  <c r="CF210" i="42"/>
  <c r="CF239" i="42" s="1"/>
  <c r="BX54" i="42"/>
  <c r="BX210" i="42"/>
  <c r="BX239" i="42" s="1"/>
  <c r="BP54" i="42"/>
  <c r="BP210" i="42"/>
  <c r="BP239" i="42" s="1"/>
  <c r="BH54" i="42"/>
  <c r="BH210" i="42"/>
  <c r="BH239" i="42" s="1"/>
  <c r="AZ54" i="42"/>
  <c r="AZ210" i="42"/>
  <c r="AZ239" i="42" s="1"/>
  <c r="AR54" i="42"/>
  <c r="AR210" i="42"/>
  <c r="AR239" i="42" s="1"/>
  <c r="AJ56" i="42"/>
  <c r="AJ210" i="42"/>
  <c r="AJ239" i="42" s="1"/>
  <c r="AB56" i="42"/>
  <c r="AB210" i="42"/>
  <c r="AB239" i="42" s="1"/>
  <c r="T56" i="42"/>
  <c r="T210" i="42"/>
  <c r="T239" i="42" s="1"/>
  <c r="L52" i="42"/>
  <c r="L210" i="42"/>
  <c r="L239" i="42" s="1"/>
  <c r="DG32" i="42"/>
  <c r="DG209" i="42"/>
  <c r="DG238" i="42" s="1"/>
  <c r="CY32" i="42"/>
  <c r="CY209" i="42"/>
  <c r="CY238" i="42" s="1"/>
  <c r="CQ32" i="42"/>
  <c r="CQ209" i="42"/>
  <c r="CQ238" i="42" s="1"/>
  <c r="CI32" i="42"/>
  <c r="CI209" i="42"/>
  <c r="CI238" i="42" s="1"/>
  <c r="CE237" i="42"/>
  <c r="BW237" i="42"/>
  <c r="CD234" i="42"/>
  <c r="DE233" i="42"/>
  <c r="CW233" i="42"/>
  <c r="AH233" i="42"/>
  <c r="Z233" i="42"/>
  <c r="DE232" i="42"/>
  <c r="CW232" i="42"/>
  <c r="CO232" i="42"/>
  <c r="AC232" i="42"/>
  <c r="BZ228" i="42"/>
  <c r="BR228" i="42"/>
  <c r="AD228" i="42"/>
  <c r="V228" i="42"/>
  <c r="N228" i="42"/>
  <c r="CK225" i="42"/>
  <c r="DF215" i="42"/>
  <c r="DF244" i="42" s="1"/>
  <c r="AZ242" i="42"/>
  <c r="F4" i="79"/>
  <c r="CH146" i="42"/>
  <c r="CH219" i="42"/>
  <c r="CH248" i="42" s="1"/>
  <c r="BZ146" i="42"/>
  <c r="BZ219" i="42"/>
  <c r="BZ248" i="42" s="1"/>
  <c r="BR146" i="42"/>
  <c r="BR219" i="42"/>
  <c r="BR248" i="42" s="1"/>
  <c r="BJ146" i="42"/>
  <c r="BJ219" i="42"/>
  <c r="BJ248" i="42" s="1"/>
  <c r="BB146" i="42"/>
  <c r="BB219" i="42"/>
  <c r="BB248" i="42" s="1"/>
  <c r="AT146" i="42"/>
  <c r="AT219" i="42"/>
  <c r="AT248" i="42" s="1"/>
  <c r="AL146" i="42"/>
  <c r="AL219" i="42"/>
  <c r="AL248" i="42" s="1"/>
  <c r="AD146" i="42"/>
  <c r="AD219" i="42"/>
  <c r="AD248" i="42" s="1"/>
  <c r="V146" i="42"/>
  <c r="V219" i="42"/>
  <c r="V248" i="42" s="1"/>
  <c r="N148" i="42"/>
  <c r="N219" i="42"/>
  <c r="N248" i="42" s="1"/>
  <c r="DI120" i="42"/>
  <c r="DI218" i="42"/>
  <c r="DI247" i="42" s="1"/>
  <c r="DA120" i="42"/>
  <c r="DA218" i="42"/>
  <c r="DA247" i="42" s="1"/>
  <c r="CS120" i="42"/>
  <c r="CS218" i="42"/>
  <c r="CS247" i="42" s="1"/>
  <c r="CK120" i="42"/>
  <c r="CK218" i="42"/>
  <c r="CK247" i="42" s="1"/>
  <c r="CC120" i="42"/>
  <c r="CC218" i="42"/>
  <c r="CC247" i="42" s="1"/>
  <c r="BU120" i="42"/>
  <c r="BU218" i="42"/>
  <c r="BU247" i="42" s="1"/>
  <c r="BM120" i="42"/>
  <c r="BM218" i="42"/>
  <c r="BM247" i="42" s="1"/>
  <c r="BE120" i="42"/>
  <c r="BE218" i="42"/>
  <c r="BE247" i="42" s="1"/>
  <c r="AW118" i="42"/>
  <c r="AW218" i="42"/>
  <c r="AW247" i="42" s="1"/>
  <c r="AO118" i="42"/>
  <c r="AO218" i="42"/>
  <c r="AO247" i="42" s="1"/>
  <c r="AG122" i="42"/>
  <c r="AG218" i="42"/>
  <c r="AG247" i="42" s="1"/>
  <c r="Y122" i="42"/>
  <c r="Y218" i="42"/>
  <c r="Y247" i="42" s="1"/>
  <c r="Q116" i="42"/>
  <c r="Q218" i="42"/>
  <c r="Q247" i="42" s="1"/>
  <c r="BY40" i="42"/>
  <c r="BY217" i="42"/>
  <c r="BY246" i="42" s="1"/>
  <c r="BQ40" i="42"/>
  <c r="BQ217" i="42"/>
  <c r="BQ246" i="42" s="1"/>
  <c r="BI42" i="42"/>
  <c r="BI217" i="42"/>
  <c r="BI246" i="42" s="1"/>
  <c r="BA42" i="42"/>
  <c r="BA217" i="42"/>
  <c r="BA246" i="42" s="1"/>
  <c r="AS42" i="42"/>
  <c r="AS217" i="42"/>
  <c r="AS246" i="42" s="1"/>
  <c r="AK44" i="42"/>
  <c r="AK217" i="42"/>
  <c r="AK246" i="42" s="1"/>
  <c r="AC44" i="42"/>
  <c r="AC217" i="42"/>
  <c r="AC246" i="42" s="1"/>
  <c r="U44" i="42"/>
  <c r="U217" i="42"/>
  <c r="U246" i="42" s="1"/>
  <c r="M38" i="42"/>
  <c r="M217" i="42"/>
  <c r="M246" i="42" s="1"/>
  <c r="DH190" i="42"/>
  <c r="DH216" i="42"/>
  <c r="DH245" i="42" s="1"/>
  <c r="CZ190" i="42"/>
  <c r="CZ216" i="42"/>
  <c r="CZ245" i="42" s="1"/>
  <c r="CR190" i="42"/>
  <c r="CR216" i="42"/>
  <c r="CR245" i="42" s="1"/>
  <c r="CJ190" i="42"/>
  <c r="CJ216" i="42"/>
  <c r="CJ245" i="42" s="1"/>
  <c r="CB190" i="42"/>
  <c r="CB216" i="42"/>
  <c r="CB245" i="42" s="1"/>
  <c r="BT190" i="42"/>
  <c r="BT216" i="42"/>
  <c r="BT245" i="42" s="1"/>
  <c r="BL190" i="42"/>
  <c r="BL216" i="42"/>
  <c r="BL245" i="42" s="1"/>
  <c r="BD190" i="42"/>
  <c r="BD216" i="42"/>
  <c r="BD245" i="42" s="1"/>
  <c r="AV190" i="42"/>
  <c r="AV216" i="42"/>
  <c r="AV245" i="42" s="1"/>
  <c r="AN190" i="42"/>
  <c r="AN216" i="42"/>
  <c r="AN245" i="42" s="1"/>
  <c r="AF190" i="42"/>
  <c r="AF216" i="42"/>
  <c r="AF245" i="42" s="1"/>
  <c r="X190" i="42"/>
  <c r="X216" i="42"/>
  <c r="X245" i="42" s="1"/>
  <c r="DE82" i="42"/>
  <c r="DE215" i="42"/>
  <c r="DE244" i="42" s="1"/>
  <c r="CW80" i="42"/>
  <c r="CW215" i="42"/>
  <c r="CW244" i="42" s="1"/>
  <c r="BZ244" i="42"/>
  <c r="BR78" i="42"/>
  <c r="BR215" i="42"/>
  <c r="BR244" i="42" s="1"/>
  <c r="BJ78" i="42"/>
  <c r="BJ215" i="42"/>
  <c r="BJ244" i="42" s="1"/>
  <c r="BB74" i="42"/>
  <c r="BB215" i="42"/>
  <c r="BB244" i="42" s="1"/>
  <c r="AT74" i="42"/>
  <c r="AT215" i="42"/>
  <c r="AT244" i="42" s="1"/>
  <c r="AL74" i="42"/>
  <c r="AL215" i="42"/>
  <c r="AL244" i="42" s="1"/>
  <c r="AD76" i="42"/>
  <c r="AD215" i="42"/>
  <c r="AD244" i="42" s="1"/>
  <c r="V76" i="42"/>
  <c r="N86" i="42"/>
  <c r="N215" i="42"/>
  <c r="N244" i="42" s="1"/>
  <c r="DI241" i="42"/>
  <c r="CY241" i="42"/>
  <c r="CD237" i="42"/>
  <c r="AG233" i="42"/>
  <c r="DD232" i="42"/>
  <c r="CV232" i="42"/>
  <c r="AZ234" i="42"/>
  <c r="BY243" i="42"/>
  <c r="BQ243" i="42"/>
  <c r="BA243" i="42"/>
  <c r="AS243" i="42"/>
  <c r="AK243" i="42"/>
  <c r="U243" i="42"/>
  <c r="M243" i="42"/>
  <c r="CG146" i="42"/>
  <c r="CG219" i="42"/>
  <c r="CG248" i="42" s="1"/>
  <c r="BY146" i="42"/>
  <c r="BY219" i="42"/>
  <c r="BY248" i="42" s="1"/>
  <c r="BQ146" i="42"/>
  <c r="BQ219" i="42"/>
  <c r="BQ248" i="42" s="1"/>
  <c r="BI146" i="42"/>
  <c r="BI219" i="42"/>
  <c r="BI248" i="42" s="1"/>
  <c r="BA146" i="42"/>
  <c r="BA219" i="42"/>
  <c r="BA248" i="42" s="1"/>
  <c r="AS146" i="42"/>
  <c r="AS219" i="42"/>
  <c r="AS248" i="42" s="1"/>
  <c r="AK146" i="42"/>
  <c r="AK219" i="42"/>
  <c r="AK248" i="42" s="1"/>
  <c r="AC146" i="42"/>
  <c r="AC219" i="42"/>
  <c r="AC248" i="42" s="1"/>
  <c r="U146" i="42"/>
  <c r="U219" i="42"/>
  <c r="U248" i="42" s="1"/>
  <c r="M219" i="42"/>
  <c r="M248" i="42" s="1"/>
  <c r="M148" i="42"/>
  <c r="DH120" i="42"/>
  <c r="DH218" i="42"/>
  <c r="DH247" i="42" s="1"/>
  <c r="CZ120" i="42"/>
  <c r="CZ218" i="42"/>
  <c r="CZ247" i="42" s="1"/>
  <c r="CR120" i="42"/>
  <c r="CR218" i="42"/>
  <c r="CR247" i="42" s="1"/>
  <c r="CJ120" i="42"/>
  <c r="CJ218" i="42"/>
  <c r="CJ247" i="42" s="1"/>
  <c r="CB120" i="42"/>
  <c r="CB218" i="42"/>
  <c r="CB247" i="42" s="1"/>
  <c r="BT120" i="42"/>
  <c r="BT218" i="42"/>
  <c r="BT247" i="42" s="1"/>
  <c r="BL120" i="42"/>
  <c r="BL218" i="42"/>
  <c r="BL247" i="42" s="1"/>
  <c r="BD120" i="42"/>
  <c r="BD218" i="42"/>
  <c r="BD247" i="42" s="1"/>
  <c r="AV218" i="42"/>
  <c r="AV247" i="42" s="1"/>
  <c r="AV118" i="42"/>
  <c r="AN218" i="42"/>
  <c r="AN247" i="42" s="1"/>
  <c r="AN118" i="42"/>
  <c r="AF218" i="42"/>
  <c r="AF247" i="42" s="1"/>
  <c r="AF122" i="42"/>
  <c r="X218" i="42"/>
  <c r="X247" i="42" s="1"/>
  <c r="X122" i="42"/>
  <c r="P116" i="42"/>
  <c r="P218" i="42"/>
  <c r="P247" i="42" s="1"/>
  <c r="CF246" i="42"/>
  <c r="BX40" i="42"/>
  <c r="BX217" i="42"/>
  <c r="BX246" i="42" s="1"/>
  <c r="BP40" i="42"/>
  <c r="BP217" i="42"/>
  <c r="BP246" i="42" s="1"/>
  <c r="BH42" i="42"/>
  <c r="BH217" i="42"/>
  <c r="BH246" i="42" s="1"/>
  <c r="AZ42" i="42"/>
  <c r="AZ217" i="42"/>
  <c r="AZ246" i="42" s="1"/>
  <c r="AR42" i="42"/>
  <c r="AR217" i="42"/>
  <c r="AR246" i="42" s="1"/>
  <c r="AJ44" i="42"/>
  <c r="AJ217" i="42"/>
  <c r="AJ246" i="42" s="1"/>
  <c r="AB44" i="42"/>
  <c r="AB217" i="42"/>
  <c r="AB246" i="42" s="1"/>
  <c r="T44" i="42"/>
  <c r="T217" i="42"/>
  <c r="T246" i="42" s="1"/>
  <c r="L38" i="42"/>
  <c r="L217" i="42"/>
  <c r="L246" i="42" s="1"/>
  <c r="DG216" i="42"/>
  <c r="DG245" i="42" s="1"/>
  <c r="DG190" i="42"/>
  <c r="CY216" i="42"/>
  <c r="CY245" i="42" s="1"/>
  <c r="CY190" i="42"/>
  <c r="CQ216" i="42"/>
  <c r="CQ245" i="42" s="1"/>
  <c r="CQ190" i="42"/>
  <c r="CI190" i="42"/>
  <c r="CI216" i="42"/>
  <c r="CI245" i="42" s="1"/>
  <c r="CA216" i="42"/>
  <c r="CA245" i="42" s="1"/>
  <c r="CA190" i="42"/>
  <c r="BS216" i="42"/>
  <c r="BS245" i="42" s="1"/>
  <c r="BS190" i="42"/>
  <c r="BK216" i="42"/>
  <c r="BK245" i="42" s="1"/>
  <c r="BK190" i="42"/>
  <c r="BC190" i="42"/>
  <c r="BC216" i="42"/>
  <c r="BC245" i="42" s="1"/>
  <c r="AU216" i="42"/>
  <c r="AU245" i="42" s="1"/>
  <c r="AU190" i="42"/>
  <c r="AM216" i="42"/>
  <c r="AM245" i="42" s="1"/>
  <c r="AM190" i="42"/>
  <c r="AE216" i="42"/>
  <c r="AE245" i="42" s="1"/>
  <c r="AE190" i="42"/>
  <c r="W190" i="42"/>
  <c r="W216" i="42"/>
  <c r="W245" i="42" s="1"/>
  <c r="O188" i="42"/>
  <c r="O216" i="42"/>
  <c r="O245" i="42" s="1"/>
  <c r="DD82" i="42"/>
  <c r="DD215" i="42"/>
  <c r="DD244" i="42" s="1"/>
  <c r="CV80" i="42"/>
  <c r="CV215" i="42"/>
  <c r="CV244" i="42" s="1"/>
  <c r="BY84" i="42"/>
  <c r="BY215" i="42"/>
  <c r="BY244" i="42" s="1"/>
  <c r="BQ78" i="42"/>
  <c r="BQ215" i="42"/>
  <c r="BQ244" i="42" s="1"/>
  <c r="BI78" i="42"/>
  <c r="BI215" i="42"/>
  <c r="BI244" i="42" s="1"/>
  <c r="BA74" i="42"/>
  <c r="BA215" i="42"/>
  <c r="BA244" i="42" s="1"/>
  <c r="AS74" i="42"/>
  <c r="AS215" i="42"/>
  <c r="AS244" i="42" s="1"/>
  <c r="AK74" i="42"/>
  <c r="AK215" i="42"/>
  <c r="AK244" i="42" s="1"/>
  <c r="AC76" i="42"/>
  <c r="AC215" i="42"/>
  <c r="AC244" i="42" s="1"/>
  <c r="U76" i="42"/>
  <c r="U215" i="42"/>
  <c r="U244" i="42" s="1"/>
  <c r="M86" i="42"/>
  <c r="M215" i="42"/>
  <c r="M244" i="42" s="1"/>
  <c r="BW134" i="42"/>
  <c r="BW214" i="42"/>
  <c r="BO134" i="42"/>
  <c r="BO214" i="42"/>
  <c r="BG134" i="42"/>
  <c r="BG214" i="42"/>
  <c r="AY136" i="42"/>
  <c r="AY214" i="42"/>
  <c r="AQ136" i="42"/>
  <c r="AQ214" i="42"/>
  <c r="AI128" i="42"/>
  <c r="AI214" i="42"/>
  <c r="AA128" i="42"/>
  <c r="AA214" i="42"/>
  <c r="S126" i="42"/>
  <c r="S214" i="42"/>
  <c r="K126" i="42"/>
  <c r="K214" i="42"/>
  <c r="DF150" i="42"/>
  <c r="DF213" i="42"/>
  <c r="DF242" i="42" s="1"/>
  <c r="CX150" i="42"/>
  <c r="CX213" i="42"/>
  <c r="CX242" i="42" s="1"/>
  <c r="CP150" i="42"/>
  <c r="CP213" i="42"/>
  <c r="CP242" i="42" s="1"/>
  <c r="CH150" i="42"/>
  <c r="CH213" i="42"/>
  <c r="CH242" i="42" s="1"/>
  <c r="BZ150" i="42"/>
  <c r="BZ213" i="42"/>
  <c r="BZ242" i="42" s="1"/>
  <c r="BR150" i="42"/>
  <c r="BR213" i="42"/>
  <c r="BR242" i="42" s="1"/>
  <c r="BJ150" i="42"/>
  <c r="BJ213" i="42"/>
  <c r="BJ242" i="42" s="1"/>
  <c r="BB150" i="42"/>
  <c r="BB213" i="42"/>
  <c r="BB242" i="42" s="1"/>
  <c r="AT150" i="42"/>
  <c r="AT213" i="42"/>
  <c r="AT242" i="42" s="1"/>
  <c r="AL150" i="42"/>
  <c r="AL213" i="42"/>
  <c r="AL242" i="42" s="1"/>
  <c r="AD150" i="42"/>
  <c r="AD213" i="42"/>
  <c r="AD242" i="42" s="1"/>
  <c r="V150" i="42"/>
  <c r="V213" i="42"/>
  <c r="V242" i="42" s="1"/>
  <c r="N150" i="42"/>
  <c r="N213" i="42"/>
  <c r="N242" i="42" s="1"/>
  <c r="DH241" i="42"/>
  <c r="CX241" i="42"/>
  <c r="CN114" i="42"/>
  <c r="CN212" i="42"/>
  <c r="CN241" i="42" s="1"/>
  <c r="BX114" i="42"/>
  <c r="BX212" i="42"/>
  <c r="BX241" i="42" s="1"/>
  <c r="BP114" i="42"/>
  <c r="BP212" i="42"/>
  <c r="BP241" i="42" s="1"/>
  <c r="BH114" i="42"/>
  <c r="BH212" i="42"/>
  <c r="BH241" i="42" s="1"/>
  <c r="AZ114" i="42"/>
  <c r="AZ212" i="42"/>
  <c r="AZ241" i="42" s="1"/>
  <c r="AR114" i="42"/>
  <c r="AR212" i="42"/>
  <c r="AR241" i="42" s="1"/>
  <c r="AE114" i="42"/>
  <c r="W114" i="42"/>
  <c r="W212" i="42"/>
  <c r="W241" i="42" s="1"/>
  <c r="O114" i="42"/>
  <c r="O212" i="42"/>
  <c r="O241" i="42" s="1"/>
  <c r="DJ104" i="42"/>
  <c r="DJ211" i="42"/>
  <c r="DJ240" i="42" s="1"/>
  <c r="DB104" i="42"/>
  <c r="DB211" i="42"/>
  <c r="DB240" i="42" s="1"/>
  <c r="CT104" i="42"/>
  <c r="CT211" i="42"/>
  <c r="CT240" i="42" s="1"/>
  <c r="CL104" i="42"/>
  <c r="CL211" i="42"/>
  <c r="CL240" i="42" s="1"/>
  <c r="CD104" i="42"/>
  <c r="CD211" i="42"/>
  <c r="CD240" i="42" s="1"/>
  <c r="BV104" i="42"/>
  <c r="BN104" i="42"/>
  <c r="BN211" i="42"/>
  <c r="BN240" i="42" s="1"/>
  <c r="BF104" i="42"/>
  <c r="BF211" i="42"/>
  <c r="BF240" i="42" s="1"/>
  <c r="AX104" i="42"/>
  <c r="AX211" i="42"/>
  <c r="AX240" i="42" s="1"/>
  <c r="AP104" i="42"/>
  <c r="AP211" i="42"/>
  <c r="AP240" i="42" s="1"/>
  <c r="AH106" i="42"/>
  <c r="AH211" i="42"/>
  <c r="AH240" i="42" s="1"/>
  <c r="Z106" i="42"/>
  <c r="Z211" i="42"/>
  <c r="Z240" i="42" s="1"/>
  <c r="R106" i="42"/>
  <c r="R211" i="42"/>
  <c r="R240" i="42" s="1"/>
  <c r="J108" i="42"/>
  <c r="CL58" i="42"/>
  <c r="CL210" i="42"/>
  <c r="CL239" i="42" s="1"/>
  <c r="CD58" i="42"/>
  <c r="CD210" i="42"/>
  <c r="CD239" i="42" s="1"/>
  <c r="BV54" i="42"/>
  <c r="BV210" i="42"/>
  <c r="BV239" i="42" s="1"/>
  <c r="BN54" i="42"/>
  <c r="BN210" i="42"/>
  <c r="BN239" i="42" s="1"/>
  <c r="BF54" i="42"/>
  <c r="BF210" i="42"/>
  <c r="BF239" i="42" s="1"/>
  <c r="AX54" i="42"/>
  <c r="AX210" i="42"/>
  <c r="AX239" i="42" s="1"/>
  <c r="AP54" i="42"/>
  <c r="AP210" i="42"/>
  <c r="AP239" i="42" s="1"/>
  <c r="AH56" i="42"/>
  <c r="AH210" i="42"/>
  <c r="AH239" i="42" s="1"/>
  <c r="Z56" i="42"/>
  <c r="Z210" i="42"/>
  <c r="Z239" i="42" s="1"/>
  <c r="R56" i="42"/>
  <c r="R210" i="42"/>
  <c r="R239" i="42" s="1"/>
  <c r="J52" i="42"/>
  <c r="J210" i="42"/>
  <c r="J239" i="42" s="1"/>
  <c r="DE32" i="42"/>
  <c r="DE209" i="42"/>
  <c r="DE238" i="42" s="1"/>
  <c r="CW32" i="42"/>
  <c r="CW209" i="42"/>
  <c r="CW238" i="42" s="1"/>
  <c r="CO32" i="42"/>
  <c r="CO209" i="42"/>
  <c r="CO238" i="42" s="1"/>
  <c r="CG32" i="42"/>
  <c r="CG209" i="42"/>
  <c r="CG238" i="42" s="1"/>
  <c r="BY32" i="42"/>
  <c r="BY209" i="42"/>
  <c r="BY238" i="42" s="1"/>
  <c r="BQ32" i="42"/>
  <c r="BQ209" i="42"/>
  <c r="BQ238" i="42" s="1"/>
  <c r="BI32" i="42"/>
  <c r="BI209" i="42"/>
  <c r="BI238" i="42" s="1"/>
  <c r="BA32" i="42"/>
  <c r="BA209" i="42"/>
  <c r="BA238" i="42" s="1"/>
  <c r="AS32" i="42"/>
  <c r="AS209" i="42"/>
  <c r="AS238" i="42" s="1"/>
  <c r="AK32" i="42"/>
  <c r="AK209" i="42"/>
  <c r="AK238" i="42" s="1"/>
  <c r="AC36" i="42"/>
  <c r="AC209" i="42"/>
  <c r="AC238" i="42" s="1"/>
  <c r="U36" i="42"/>
  <c r="U209" i="42"/>
  <c r="U238" i="42" s="1"/>
  <c r="M34" i="42"/>
  <c r="M209" i="42"/>
  <c r="M238" i="42" s="1"/>
  <c r="CC237" i="42"/>
  <c r="BU156" i="42"/>
  <c r="BU208" i="42"/>
  <c r="BU237" i="42" s="1"/>
  <c r="BM156" i="42"/>
  <c r="BM208" i="42"/>
  <c r="BM237" i="42" s="1"/>
  <c r="BE156" i="42"/>
  <c r="BE208" i="42"/>
  <c r="BE237" i="42" s="1"/>
  <c r="AW156" i="42"/>
  <c r="AW208" i="42"/>
  <c r="AW237" i="42" s="1"/>
  <c r="AO156" i="42"/>
  <c r="AO208" i="42"/>
  <c r="AO237" i="42" s="1"/>
  <c r="AF158" i="42"/>
  <c r="AF208" i="42"/>
  <c r="AF237" i="42" s="1"/>
  <c r="X158" i="42"/>
  <c r="X208" i="42"/>
  <c r="X237" i="42" s="1"/>
  <c r="P154" i="42"/>
  <c r="P208" i="42"/>
  <c r="P237" i="42" s="1"/>
  <c r="BZ172" i="42"/>
  <c r="BZ207" i="42"/>
  <c r="BR168" i="42"/>
  <c r="BR207" i="42"/>
  <c r="BJ168" i="42"/>
  <c r="BJ207" i="42"/>
  <c r="BB168" i="42"/>
  <c r="BB207" i="42"/>
  <c r="AT168" i="42"/>
  <c r="AT207" i="42"/>
  <c r="AL168" i="42"/>
  <c r="AD176" i="42"/>
  <c r="AD207" i="42"/>
  <c r="V207" i="42"/>
  <c r="V176" i="42"/>
  <c r="N174" i="42"/>
  <c r="N207" i="42"/>
  <c r="DI48" i="42"/>
  <c r="DI206" i="42"/>
  <c r="DI235" i="42" s="1"/>
  <c r="DA48" i="42"/>
  <c r="DA206" i="42"/>
  <c r="DA235" i="42" s="1"/>
  <c r="CS48" i="42"/>
  <c r="CS206" i="42"/>
  <c r="CS235" i="42" s="1"/>
  <c r="CK48" i="42"/>
  <c r="CK206" i="42"/>
  <c r="CK235" i="42" s="1"/>
  <c r="CC48" i="42"/>
  <c r="BU48" i="42"/>
  <c r="BU206" i="42"/>
  <c r="BU235" i="42" s="1"/>
  <c r="BM48" i="42"/>
  <c r="BM206" i="42"/>
  <c r="BM235" i="42" s="1"/>
  <c r="BE46" i="42"/>
  <c r="BE206" i="42"/>
  <c r="BE235" i="42" s="1"/>
  <c r="AW48" i="42"/>
  <c r="AW206" i="42"/>
  <c r="AW235" i="42" s="1"/>
  <c r="AO48" i="42"/>
  <c r="AO206" i="42"/>
  <c r="AO235" i="42" s="1"/>
  <c r="U46" i="42"/>
  <c r="U206" i="42"/>
  <c r="U235" i="42" s="1"/>
  <c r="DK233" i="42"/>
  <c r="DC233" i="42"/>
  <c r="CU233" i="42"/>
  <c r="AF233" i="42"/>
  <c r="DC232" i="42"/>
  <c r="CU232" i="42"/>
  <c r="AI232" i="42"/>
  <c r="AA232" i="42"/>
  <c r="CB229" i="42"/>
  <c r="BI210" i="42"/>
  <c r="BI239" i="42" s="1"/>
  <c r="CQ233" i="42"/>
  <c r="CF146" i="42"/>
  <c r="CF219" i="42"/>
  <c r="CF248" i="42" s="1"/>
  <c r="BX146" i="42"/>
  <c r="BX219" i="42"/>
  <c r="BX248" i="42" s="1"/>
  <c r="BP146" i="42"/>
  <c r="BP219" i="42"/>
  <c r="BP248" i="42" s="1"/>
  <c r="BH146" i="42"/>
  <c r="BH219" i="42"/>
  <c r="BH248" i="42" s="1"/>
  <c r="AZ146" i="42"/>
  <c r="AZ219" i="42"/>
  <c r="AZ248" i="42" s="1"/>
  <c r="AR146" i="42"/>
  <c r="AR219" i="42"/>
  <c r="AR248" i="42" s="1"/>
  <c r="AJ146" i="42"/>
  <c r="AJ219" i="42"/>
  <c r="AJ248" i="42" s="1"/>
  <c r="AB146" i="42"/>
  <c r="AB219" i="42"/>
  <c r="AB248" i="42" s="1"/>
  <c r="T146" i="42"/>
  <c r="T219" i="42"/>
  <c r="T248" i="42" s="1"/>
  <c r="L148" i="42"/>
  <c r="L219" i="42"/>
  <c r="L248" i="42" s="1"/>
  <c r="DG120" i="42"/>
  <c r="DG218" i="42"/>
  <c r="DG247" i="42" s="1"/>
  <c r="CY120" i="42"/>
  <c r="CY218" i="42"/>
  <c r="CY247" i="42" s="1"/>
  <c r="CQ218" i="42"/>
  <c r="CQ247" i="42" s="1"/>
  <c r="CQ120" i="42"/>
  <c r="CI120" i="42"/>
  <c r="CI218" i="42"/>
  <c r="CI247" i="42" s="1"/>
  <c r="CA120" i="42"/>
  <c r="CA218" i="42"/>
  <c r="CA247" i="42" s="1"/>
  <c r="BS120" i="42"/>
  <c r="BS218" i="42"/>
  <c r="BS247" i="42" s="1"/>
  <c r="BK218" i="42"/>
  <c r="BK247" i="42" s="1"/>
  <c r="BK120" i="42"/>
  <c r="BC120" i="42"/>
  <c r="BC218" i="42"/>
  <c r="BC247" i="42" s="1"/>
  <c r="AU118" i="42"/>
  <c r="AU218" i="42"/>
  <c r="AU247" i="42" s="1"/>
  <c r="AM118" i="42"/>
  <c r="AM218" i="42"/>
  <c r="AM247" i="42" s="1"/>
  <c r="AE122" i="42"/>
  <c r="AE218" i="42"/>
  <c r="AE247" i="42" s="1"/>
  <c r="W122" i="42"/>
  <c r="W218" i="42"/>
  <c r="W247" i="42" s="1"/>
  <c r="O116" i="42"/>
  <c r="O218" i="42"/>
  <c r="O247" i="42" s="1"/>
  <c r="CE246" i="42"/>
  <c r="BW40" i="42"/>
  <c r="BW217" i="42"/>
  <c r="BW246" i="42" s="1"/>
  <c r="BO40" i="42"/>
  <c r="BO217" i="42"/>
  <c r="BO246" i="42" s="1"/>
  <c r="BG42" i="42"/>
  <c r="BG217" i="42"/>
  <c r="BG246" i="42" s="1"/>
  <c r="AY42" i="42"/>
  <c r="AY217" i="42"/>
  <c r="AY246" i="42" s="1"/>
  <c r="AQ42" i="42"/>
  <c r="AQ217" i="42"/>
  <c r="AQ246" i="42" s="1"/>
  <c r="AI44" i="42"/>
  <c r="AI217" i="42"/>
  <c r="AI246" i="42" s="1"/>
  <c r="AA44" i="42"/>
  <c r="AA217" i="42"/>
  <c r="AA246" i="42" s="1"/>
  <c r="S44" i="42"/>
  <c r="S217" i="42"/>
  <c r="S246" i="42" s="1"/>
  <c r="K38" i="42"/>
  <c r="K217" i="42"/>
  <c r="K246" i="42" s="1"/>
  <c r="DF190" i="42"/>
  <c r="DF216" i="42"/>
  <c r="DF245" i="42" s="1"/>
  <c r="CX190" i="42"/>
  <c r="CX216" i="42"/>
  <c r="CX245" i="42" s="1"/>
  <c r="CP190" i="42"/>
  <c r="CP216" i="42"/>
  <c r="CP245" i="42" s="1"/>
  <c r="CH190" i="42"/>
  <c r="CH216" i="42"/>
  <c r="CH245" i="42" s="1"/>
  <c r="BZ190" i="42"/>
  <c r="BZ216" i="42"/>
  <c r="BZ245" i="42" s="1"/>
  <c r="BR190" i="42"/>
  <c r="BR216" i="42"/>
  <c r="BR245" i="42" s="1"/>
  <c r="BJ190" i="42"/>
  <c r="BJ216" i="42"/>
  <c r="BJ245" i="42" s="1"/>
  <c r="BB190" i="42"/>
  <c r="BB216" i="42"/>
  <c r="BB245" i="42" s="1"/>
  <c r="AT190" i="42"/>
  <c r="AT216" i="42"/>
  <c r="AT245" i="42" s="1"/>
  <c r="AL190" i="42"/>
  <c r="AL216" i="42"/>
  <c r="AL245" i="42" s="1"/>
  <c r="AD190" i="42"/>
  <c r="AD216" i="42"/>
  <c r="AD245" i="42" s="1"/>
  <c r="V190" i="42"/>
  <c r="V216" i="42"/>
  <c r="V245" i="42" s="1"/>
  <c r="N216" i="42"/>
  <c r="N245" i="42" s="1"/>
  <c r="N188" i="42"/>
  <c r="DC82" i="42"/>
  <c r="G82" i="42" s="1"/>
  <c r="DC215" i="42"/>
  <c r="DC244" i="42" s="1"/>
  <c r="CU80" i="42"/>
  <c r="CU215" i="42"/>
  <c r="CU244" i="42" s="1"/>
  <c r="BX84" i="42"/>
  <c r="BX215" i="42"/>
  <c r="BX244" i="42" s="1"/>
  <c r="BP78" i="42"/>
  <c r="BP215" i="42"/>
  <c r="BP244" i="42" s="1"/>
  <c r="BH78" i="42"/>
  <c r="BH215" i="42"/>
  <c r="BH244" i="42" s="1"/>
  <c r="AZ74" i="42"/>
  <c r="AZ215" i="42"/>
  <c r="AZ244" i="42" s="1"/>
  <c r="AR74" i="42"/>
  <c r="AR215" i="42"/>
  <c r="AR244" i="42" s="1"/>
  <c r="AJ76" i="42"/>
  <c r="AJ215" i="42"/>
  <c r="AJ244" i="42" s="1"/>
  <c r="AB76" i="42"/>
  <c r="AB215" i="42"/>
  <c r="AB244" i="42" s="1"/>
  <c r="T76" i="42"/>
  <c r="T215" i="42"/>
  <c r="T244" i="42" s="1"/>
  <c r="L86" i="42"/>
  <c r="L215" i="42"/>
  <c r="L244" i="42" s="1"/>
  <c r="BV134" i="42"/>
  <c r="BV214" i="42"/>
  <c r="BN134" i="42"/>
  <c r="BN214" i="42"/>
  <c r="BF136" i="42"/>
  <c r="BF214" i="42"/>
  <c r="AX136" i="42"/>
  <c r="AX214" i="42"/>
  <c r="AP136" i="42"/>
  <c r="AP214" i="42"/>
  <c r="AH128" i="42"/>
  <c r="AH214" i="42"/>
  <c r="Z128" i="42"/>
  <c r="Z214" i="42"/>
  <c r="R126" i="42"/>
  <c r="R214" i="42"/>
  <c r="J126" i="42"/>
  <c r="J214" i="42"/>
  <c r="DE150" i="42"/>
  <c r="DE213" i="42"/>
  <c r="DE242" i="42" s="1"/>
  <c r="CW150" i="42"/>
  <c r="CW213" i="42"/>
  <c r="CW242" i="42" s="1"/>
  <c r="CO150" i="42"/>
  <c r="CO213" i="42"/>
  <c r="CO242" i="42" s="1"/>
  <c r="CG150" i="42"/>
  <c r="CG213" i="42"/>
  <c r="CG242" i="42" s="1"/>
  <c r="BY150" i="42"/>
  <c r="BY213" i="42"/>
  <c r="BY242" i="42" s="1"/>
  <c r="BQ150" i="42"/>
  <c r="BQ213" i="42"/>
  <c r="BQ242" i="42" s="1"/>
  <c r="BI150" i="42"/>
  <c r="BI213" i="42"/>
  <c r="BI242" i="42" s="1"/>
  <c r="BA150" i="42"/>
  <c r="BA213" i="42"/>
  <c r="BA242" i="42" s="1"/>
  <c r="AS150" i="42"/>
  <c r="AS213" i="42"/>
  <c r="AS242" i="42" s="1"/>
  <c r="AK150" i="42"/>
  <c r="AK213" i="42"/>
  <c r="AK242" i="42" s="1"/>
  <c r="AC150" i="42"/>
  <c r="AC213" i="42"/>
  <c r="AC242" i="42" s="1"/>
  <c r="U150" i="42"/>
  <c r="U213" i="42"/>
  <c r="U242" i="42" s="1"/>
  <c r="M150" i="42"/>
  <c r="M213" i="42"/>
  <c r="M242" i="42" s="1"/>
  <c r="DF241" i="42"/>
  <c r="CM212" i="42"/>
  <c r="CM241" i="42" s="1"/>
  <c r="CM114" i="42"/>
  <c r="BW212" i="42"/>
  <c r="BW241" i="42" s="1"/>
  <c r="BW114" i="42"/>
  <c r="BO212" i="42"/>
  <c r="BO241" i="42" s="1"/>
  <c r="BO114" i="42"/>
  <c r="BG114" i="42"/>
  <c r="BG212" i="42"/>
  <c r="BG241" i="42" s="1"/>
  <c r="AY212" i="42"/>
  <c r="AY241" i="42" s="1"/>
  <c r="AY114" i="42"/>
  <c r="AQ212" i="42"/>
  <c r="AQ241" i="42" s="1"/>
  <c r="AQ114" i="42"/>
  <c r="AD114" i="42"/>
  <c r="AD212" i="42"/>
  <c r="AD241" i="42" s="1"/>
  <c r="V114" i="42"/>
  <c r="V212" i="42"/>
  <c r="V241" i="42" s="1"/>
  <c r="N212" i="42"/>
  <c r="N241" i="42" s="1"/>
  <c r="N114" i="42"/>
  <c r="DI104" i="42"/>
  <c r="DI211" i="42"/>
  <c r="DI240" i="42" s="1"/>
  <c r="DA104" i="42"/>
  <c r="DA211" i="42"/>
  <c r="DA240" i="42" s="1"/>
  <c r="CS104" i="42"/>
  <c r="CS211" i="42"/>
  <c r="CS240" i="42" s="1"/>
  <c r="CK104" i="42"/>
  <c r="CK211" i="42"/>
  <c r="CK240" i="42" s="1"/>
  <c r="CC104" i="42"/>
  <c r="CC211" i="42"/>
  <c r="CC240" i="42" s="1"/>
  <c r="BU104" i="42"/>
  <c r="BU211" i="42"/>
  <c r="BU240" i="42" s="1"/>
  <c r="BM104" i="42"/>
  <c r="BM211" i="42"/>
  <c r="BM240" i="42" s="1"/>
  <c r="BE104" i="42"/>
  <c r="BE211" i="42"/>
  <c r="BE240" i="42" s="1"/>
  <c r="AW104" i="42"/>
  <c r="AW211" i="42"/>
  <c r="AW240" i="42" s="1"/>
  <c r="AO104" i="42"/>
  <c r="AO211" i="42"/>
  <c r="AO240" i="42" s="1"/>
  <c r="AG106" i="42"/>
  <c r="AG211" i="42"/>
  <c r="AG240" i="42" s="1"/>
  <c r="Y106" i="42"/>
  <c r="Y211" i="42"/>
  <c r="Y240" i="42" s="1"/>
  <c r="Q106" i="42"/>
  <c r="Q211" i="42"/>
  <c r="Q240" i="42" s="1"/>
  <c r="CS58" i="42"/>
  <c r="CS210" i="42"/>
  <c r="CS239" i="42" s="1"/>
  <c r="CK58" i="42"/>
  <c r="CK210" i="42"/>
  <c r="CK239" i="42" s="1"/>
  <c r="CC58" i="42"/>
  <c r="CC210" i="42"/>
  <c r="CC239" i="42" s="1"/>
  <c r="BU54" i="42"/>
  <c r="BU210" i="42"/>
  <c r="BU239" i="42" s="1"/>
  <c r="BM54" i="42"/>
  <c r="BM210" i="42"/>
  <c r="BM239" i="42" s="1"/>
  <c r="BE54" i="42"/>
  <c r="BE210" i="42"/>
  <c r="BE239" i="42" s="1"/>
  <c r="AW54" i="42"/>
  <c r="AW210" i="42"/>
  <c r="AW239" i="42" s="1"/>
  <c r="AO54" i="42"/>
  <c r="AO210" i="42"/>
  <c r="AO239" i="42" s="1"/>
  <c r="AG56" i="42"/>
  <c r="AG210" i="42"/>
  <c r="AG239" i="42" s="1"/>
  <c r="Y56" i="42"/>
  <c r="Y210" i="42"/>
  <c r="Y239" i="42" s="1"/>
  <c r="Q56" i="42"/>
  <c r="Q210" i="42"/>
  <c r="Q239" i="42" s="1"/>
  <c r="DL32" i="42"/>
  <c r="DL209" i="42"/>
  <c r="DL238" i="42" s="1"/>
  <c r="DD32" i="42"/>
  <c r="DD209" i="42"/>
  <c r="DD238" i="42" s="1"/>
  <c r="CV32" i="42"/>
  <c r="CV209" i="42"/>
  <c r="CV238" i="42" s="1"/>
  <c r="CN32" i="42"/>
  <c r="CN209" i="42"/>
  <c r="CN238" i="42" s="1"/>
  <c r="CF32" i="42"/>
  <c r="CF209" i="42"/>
  <c r="CF238" i="42" s="1"/>
  <c r="BX32" i="42"/>
  <c r="BX209" i="42"/>
  <c r="BX238" i="42" s="1"/>
  <c r="BP32" i="42"/>
  <c r="BP209" i="42"/>
  <c r="BP238" i="42" s="1"/>
  <c r="BH32" i="42"/>
  <c r="BH209" i="42"/>
  <c r="BH238" i="42" s="1"/>
  <c r="AZ32" i="42"/>
  <c r="AZ209" i="42"/>
  <c r="AZ238" i="42" s="1"/>
  <c r="AR32" i="42"/>
  <c r="AR209" i="42"/>
  <c r="AR238" i="42" s="1"/>
  <c r="AJ36" i="42"/>
  <c r="AJ209" i="42"/>
  <c r="AJ238" i="42" s="1"/>
  <c r="AB36" i="42"/>
  <c r="AB209" i="42"/>
  <c r="AB238" i="42" s="1"/>
  <c r="T36" i="42"/>
  <c r="T209" i="42"/>
  <c r="T238" i="42" s="1"/>
  <c r="L34" i="42"/>
  <c r="L209" i="42"/>
  <c r="L238" i="42" s="1"/>
  <c r="CB156" i="42"/>
  <c r="CB208" i="42"/>
  <c r="CB237" i="42" s="1"/>
  <c r="BT156" i="42"/>
  <c r="BT208" i="42"/>
  <c r="BT237" i="42" s="1"/>
  <c r="BL156" i="42"/>
  <c r="BL208" i="42"/>
  <c r="BL237" i="42" s="1"/>
  <c r="BD156" i="42"/>
  <c r="BD208" i="42"/>
  <c r="BD237" i="42" s="1"/>
  <c r="AV156" i="42"/>
  <c r="AV208" i="42"/>
  <c r="AV237" i="42" s="1"/>
  <c r="AN156" i="42"/>
  <c r="AN208" i="42"/>
  <c r="AN237" i="42" s="1"/>
  <c r="AE158" i="42"/>
  <c r="AE208" i="42"/>
  <c r="AE237" i="42" s="1"/>
  <c r="W158" i="42"/>
  <c r="W208" i="42"/>
  <c r="W237" i="42" s="1"/>
  <c r="O154" i="42"/>
  <c r="O208" i="42"/>
  <c r="O237" i="42" s="1"/>
  <c r="BY172" i="42"/>
  <c r="BY207" i="42"/>
  <c r="BY236" i="42" s="1"/>
  <c r="BQ207" i="42"/>
  <c r="BQ236" i="42" s="1"/>
  <c r="BQ168" i="42"/>
  <c r="BI168" i="42"/>
  <c r="BI207" i="42"/>
  <c r="BI236" i="42" s="1"/>
  <c r="BA168" i="42"/>
  <c r="BA207" i="42"/>
  <c r="BA236" i="42" s="1"/>
  <c r="AS207" i="42"/>
  <c r="AS236" i="42" s="1"/>
  <c r="AS168" i="42"/>
  <c r="AK176" i="42"/>
  <c r="AK207" i="42"/>
  <c r="AK236" i="42" s="1"/>
  <c r="AC176" i="42"/>
  <c r="AC207" i="42"/>
  <c r="AC236" i="42" s="1"/>
  <c r="U176" i="42"/>
  <c r="U207" i="42"/>
  <c r="U236" i="42" s="1"/>
  <c r="M174" i="42"/>
  <c r="M207" i="42"/>
  <c r="M236" i="42" s="1"/>
  <c r="DH48" i="42"/>
  <c r="DH206" i="42"/>
  <c r="DH235" i="42" s="1"/>
  <c r="CZ48" i="42"/>
  <c r="CZ206" i="42"/>
  <c r="CZ235" i="42" s="1"/>
  <c r="CR48" i="42"/>
  <c r="CR206" i="42"/>
  <c r="CR235" i="42" s="1"/>
  <c r="CJ48" i="42"/>
  <c r="CJ206" i="42"/>
  <c r="CJ235" i="42" s="1"/>
  <c r="CB48" i="42"/>
  <c r="CB206" i="42"/>
  <c r="CB235" i="42" s="1"/>
  <c r="BT48" i="42"/>
  <c r="BT206" i="42"/>
  <c r="BT235" i="42" s="1"/>
  <c r="BL48" i="42"/>
  <c r="BL206" i="42"/>
  <c r="BL235" i="42" s="1"/>
  <c r="BD46" i="42"/>
  <c r="BD206" i="42"/>
  <c r="BD235" i="42" s="1"/>
  <c r="AV48" i="42"/>
  <c r="AV206" i="42"/>
  <c r="AV235" i="42" s="1"/>
  <c r="AN48" i="42"/>
  <c r="AN206" i="42"/>
  <c r="AN235" i="42" s="1"/>
  <c r="T46" i="42"/>
  <c r="T206" i="42"/>
  <c r="T235" i="42" s="1"/>
  <c r="L50" i="42"/>
  <c r="L206" i="42"/>
  <c r="L235" i="42" s="1"/>
  <c r="CA14" i="42"/>
  <c r="CA205" i="42"/>
  <c r="CA234" i="42" s="1"/>
  <c r="BS14" i="42"/>
  <c r="BS205" i="42"/>
  <c r="BS234" i="42" s="1"/>
  <c r="BK14" i="42"/>
  <c r="BK205" i="42"/>
  <c r="BK234" i="42" s="1"/>
  <c r="BC14" i="42"/>
  <c r="BC205" i="42"/>
  <c r="BC234" i="42" s="1"/>
  <c r="AU14" i="42"/>
  <c r="AU205" i="42"/>
  <c r="AU234" i="42" s="1"/>
  <c r="AM234" i="42"/>
  <c r="AE20" i="42"/>
  <c r="AE205" i="42"/>
  <c r="AE234" i="42" s="1"/>
  <c r="W20" i="42"/>
  <c r="W205" i="42"/>
  <c r="W234" i="42" s="1"/>
  <c r="O18" i="42"/>
  <c r="O205" i="42"/>
  <c r="O234" i="42" s="1"/>
  <c r="DJ233" i="42"/>
  <c r="DB233" i="42"/>
  <c r="CT233" i="42"/>
  <c r="CL70" i="42"/>
  <c r="CL204" i="42"/>
  <c r="CL233" i="42" s="1"/>
  <c r="CD70" i="42"/>
  <c r="CD204" i="42"/>
  <c r="CD233" i="42" s="1"/>
  <c r="BK72" i="42"/>
  <c r="BK204" i="42"/>
  <c r="BK233" i="42" s="1"/>
  <c r="BC70" i="42"/>
  <c r="BC204" i="42"/>
  <c r="BC233" i="42" s="1"/>
  <c r="AU70" i="42"/>
  <c r="AU204" i="42"/>
  <c r="AU233" i="42" s="1"/>
  <c r="AM70" i="42"/>
  <c r="AE233" i="42"/>
  <c r="DJ9" i="42"/>
  <c r="DJ10" i="42" s="1"/>
  <c r="DJ203" i="42"/>
  <c r="DJ232" i="42" s="1"/>
  <c r="DB232" i="42"/>
  <c r="CT232" i="42"/>
  <c r="CL182" i="42"/>
  <c r="CL203" i="42"/>
  <c r="CL232" i="42" s="1"/>
  <c r="CD182" i="42"/>
  <c r="CD203" i="42"/>
  <c r="CD232" i="42" s="1"/>
  <c r="BV184" i="42"/>
  <c r="BV203" i="42"/>
  <c r="BV232" i="42" s="1"/>
  <c r="BN184" i="42"/>
  <c r="BF182" i="42"/>
  <c r="BF203" i="42"/>
  <c r="BF232" i="42" s="1"/>
  <c r="AX182" i="42"/>
  <c r="AX203" i="42"/>
  <c r="AX232" i="42" s="1"/>
  <c r="AP182" i="42"/>
  <c r="AP203" i="42"/>
  <c r="AP232" i="42" s="1"/>
  <c r="AH232" i="42"/>
  <c r="Z232" i="42"/>
  <c r="CA229" i="42"/>
  <c r="BS100" i="42"/>
  <c r="BS200" i="42"/>
  <c r="BS229" i="42" s="1"/>
  <c r="BK100" i="42"/>
  <c r="BK200" i="42"/>
  <c r="BK229" i="42" s="1"/>
  <c r="BC102" i="42"/>
  <c r="BC200" i="42"/>
  <c r="BC229" i="42" s="1"/>
  <c r="AU102" i="42"/>
  <c r="AU200" i="42"/>
  <c r="AU229" i="42" s="1"/>
  <c r="AM102" i="42"/>
  <c r="AM200" i="42"/>
  <c r="AM229" i="42" s="1"/>
  <c r="AE98" i="42"/>
  <c r="AE200" i="42"/>
  <c r="AE229" i="42" s="1"/>
  <c r="W98" i="42"/>
  <c r="W200" i="42"/>
  <c r="W229" i="42" s="1"/>
  <c r="O94" i="42"/>
  <c r="O200" i="42"/>
  <c r="O229" i="42" s="1"/>
  <c r="CE228" i="42"/>
  <c r="BW142" i="42"/>
  <c r="BW199" i="42"/>
  <c r="BW228" i="42" s="1"/>
  <c r="BO199" i="42"/>
  <c r="BO228" i="42" s="1"/>
  <c r="BO142" i="42"/>
  <c r="BG199" i="42"/>
  <c r="BG228" i="42" s="1"/>
  <c r="BG142" i="42"/>
  <c r="AY144" i="42"/>
  <c r="AY199" i="42"/>
  <c r="AY228" i="42" s="1"/>
  <c r="AQ144" i="42"/>
  <c r="AQ199" i="42"/>
  <c r="AQ228" i="42" s="1"/>
  <c r="AI140" i="42"/>
  <c r="AI199" i="42"/>
  <c r="AI228" i="42" s="1"/>
  <c r="AA140" i="42"/>
  <c r="AA199" i="42"/>
  <c r="AA228" i="42" s="1"/>
  <c r="S199" i="42"/>
  <c r="S228" i="42" s="1"/>
  <c r="S138" i="42"/>
  <c r="K144" i="42"/>
  <c r="K199" i="42"/>
  <c r="K228" i="42" s="1"/>
  <c r="CH68" i="42"/>
  <c r="CH197" i="42"/>
  <c r="CH225" i="42" s="1"/>
  <c r="BZ66" i="42"/>
  <c r="BZ197" i="42"/>
  <c r="BZ225" i="42" s="1"/>
  <c r="BR64" i="42"/>
  <c r="BR197" i="42"/>
  <c r="BR225" i="42" s="1"/>
  <c r="BJ64" i="42"/>
  <c r="BJ197" i="42"/>
  <c r="BJ225" i="42" s="1"/>
  <c r="BB68" i="42"/>
  <c r="BB197" i="42"/>
  <c r="BB225" i="42" s="1"/>
  <c r="AT197" i="42"/>
  <c r="AT225" i="42" s="1"/>
  <c r="AT68" i="42"/>
  <c r="AL197" i="42"/>
  <c r="AL225" i="42" s="1"/>
  <c r="AL68" i="42"/>
  <c r="AD197" i="42"/>
  <c r="AD225" i="42" s="1"/>
  <c r="AD60" i="42"/>
  <c r="V197" i="42"/>
  <c r="V225" i="42" s="1"/>
  <c r="V60" i="42"/>
  <c r="N62" i="42"/>
  <c r="N197" i="42"/>
  <c r="N225" i="42" s="1"/>
  <c r="CD90" i="42"/>
  <c r="CD196" i="42"/>
  <c r="CD224" i="42" s="1"/>
  <c r="BV90" i="42"/>
  <c r="BV196" i="42"/>
  <c r="BV224" i="42" s="1"/>
  <c r="BN90" i="42"/>
  <c r="BN196" i="42"/>
  <c r="BN224" i="42" s="1"/>
  <c r="BF90" i="42"/>
  <c r="BF196" i="42"/>
  <c r="BF224" i="42" s="1"/>
  <c r="DG24" i="42"/>
  <c r="DG195" i="42"/>
  <c r="DG223" i="42" s="1"/>
  <c r="DG9" i="42"/>
  <c r="DG10" i="42" s="1"/>
  <c r="CY24" i="42"/>
  <c r="CY195" i="42"/>
  <c r="CY223" i="42" s="1"/>
  <c r="CY9" i="42"/>
  <c r="CY10" i="42" s="1"/>
  <c r="CQ26" i="42"/>
  <c r="CQ195" i="42"/>
  <c r="CQ223" i="42" s="1"/>
  <c r="CQ9" i="42"/>
  <c r="CQ10" i="42" s="1"/>
  <c r="CI26" i="42"/>
  <c r="CI195" i="42"/>
  <c r="CI223" i="42" s="1"/>
  <c r="CI9" i="42"/>
  <c r="CI10" i="42" s="1"/>
  <c r="AM28" i="42"/>
  <c r="AM195" i="42"/>
  <c r="AM223" i="42" s="1"/>
  <c r="T195" i="42"/>
  <c r="T223" i="42" s="1"/>
  <c r="T30" i="42"/>
  <c r="L22" i="42"/>
  <c r="L195" i="42"/>
  <c r="L223" i="42" s="1"/>
  <c r="BX160" i="42"/>
  <c r="BX9" i="42"/>
  <c r="BX10" i="42" s="1"/>
  <c r="BX194" i="42"/>
  <c r="BP160" i="42"/>
  <c r="BP9" i="42"/>
  <c r="BP10" i="42" s="1"/>
  <c r="BP194" i="42"/>
  <c r="BH160" i="42"/>
  <c r="BH9" i="42"/>
  <c r="BH10" i="42" s="1"/>
  <c r="BH194" i="42"/>
  <c r="AZ160" i="42"/>
  <c r="AZ9" i="42"/>
  <c r="AZ194" i="42"/>
  <c r="AR160" i="42"/>
  <c r="AR9" i="42"/>
  <c r="AR10" i="42" s="1"/>
  <c r="AR194" i="42"/>
  <c r="AJ9" i="42"/>
  <c r="AJ10" i="42" s="1"/>
  <c r="AJ166" i="42"/>
  <c r="AJ194" i="42"/>
  <c r="AB9" i="42"/>
  <c r="AB10" i="42" s="1"/>
  <c r="AB166" i="42"/>
  <c r="AB194" i="42"/>
  <c r="T9" i="42"/>
  <c r="T10" i="42" s="1"/>
  <c r="T166" i="42"/>
  <c r="T194" i="42"/>
  <c r="L9" i="42"/>
  <c r="L10" i="42" s="1"/>
  <c r="L164" i="42"/>
  <c r="L194" i="42"/>
  <c r="CZ209" i="42"/>
  <c r="CZ238" i="42" s="1"/>
  <c r="AL207" i="42"/>
  <c r="BW243" i="42"/>
  <c r="BO243" i="42"/>
  <c r="BG243" i="42"/>
  <c r="AY243" i="42"/>
  <c r="AQ243" i="42"/>
  <c r="AI243" i="42"/>
  <c r="AA243" i="42"/>
  <c r="S243" i="42"/>
  <c r="K243" i="42"/>
  <c r="CE146" i="42"/>
  <c r="CE219" i="42"/>
  <c r="CE248" i="42" s="1"/>
  <c r="BW146" i="42"/>
  <c r="BW219" i="42"/>
  <c r="BW248" i="42" s="1"/>
  <c r="BO146" i="42"/>
  <c r="BO219" i="42"/>
  <c r="BO248" i="42" s="1"/>
  <c r="BG146" i="42"/>
  <c r="BG219" i="42"/>
  <c r="BG248" i="42" s="1"/>
  <c r="AY146" i="42"/>
  <c r="AY219" i="42"/>
  <c r="AY248" i="42" s="1"/>
  <c r="AQ146" i="42"/>
  <c r="AQ219" i="42"/>
  <c r="AQ248" i="42" s="1"/>
  <c r="AI146" i="42"/>
  <c r="AI219" i="42"/>
  <c r="AI248" i="42" s="1"/>
  <c r="AA146" i="42"/>
  <c r="AA219" i="42"/>
  <c r="AA248" i="42" s="1"/>
  <c r="S146" i="42"/>
  <c r="S219" i="42"/>
  <c r="S248" i="42" s="1"/>
  <c r="K148" i="42"/>
  <c r="K219" i="42"/>
  <c r="K248" i="42" s="1"/>
  <c r="DF120" i="42"/>
  <c r="DF218" i="42"/>
  <c r="DF247" i="42" s="1"/>
  <c r="CX120" i="42"/>
  <c r="CX218" i="42"/>
  <c r="CX247" i="42" s="1"/>
  <c r="CP120" i="42"/>
  <c r="CP218" i="42"/>
  <c r="CP247" i="42" s="1"/>
  <c r="CH120" i="42"/>
  <c r="CH218" i="42"/>
  <c r="CH247" i="42" s="1"/>
  <c r="BZ120" i="42"/>
  <c r="BZ218" i="42"/>
  <c r="BZ247" i="42" s="1"/>
  <c r="BR120" i="42"/>
  <c r="BR218" i="42"/>
  <c r="BR247" i="42" s="1"/>
  <c r="BJ120" i="42"/>
  <c r="BJ218" i="42"/>
  <c r="BJ247" i="42" s="1"/>
  <c r="BB120" i="42"/>
  <c r="BB218" i="42"/>
  <c r="BB247" i="42" s="1"/>
  <c r="AT118" i="42"/>
  <c r="AT218" i="42"/>
  <c r="AT247" i="42" s="1"/>
  <c r="AL118" i="42"/>
  <c r="AL218" i="42"/>
  <c r="AL247" i="42" s="1"/>
  <c r="AD122" i="42"/>
  <c r="AD218" i="42"/>
  <c r="AD247" i="42" s="1"/>
  <c r="V122" i="42"/>
  <c r="V218" i="42"/>
  <c r="V247" i="42" s="1"/>
  <c r="N116" i="42"/>
  <c r="N218" i="42"/>
  <c r="N247" i="42" s="1"/>
  <c r="CD246" i="42"/>
  <c r="BV40" i="42"/>
  <c r="BV217" i="42"/>
  <c r="BV246" i="42" s="1"/>
  <c r="BN42" i="42"/>
  <c r="BN217" i="42"/>
  <c r="BN246" i="42" s="1"/>
  <c r="BF42" i="42"/>
  <c r="BF217" i="42"/>
  <c r="BF246" i="42" s="1"/>
  <c r="AX42" i="42"/>
  <c r="AX217" i="42"/>
  <c r="AX246" i="42" s="1"/>
  <c r="AP42" i="42"/>
  <c r="AP217" i="42"/>
  <c r="AP246" i="42" s="1"/>
  <c r="AH44" i="42"/>
  <c r="AH217" i="42"/>
  <c r="AH246" i="42" s="1"/>
  <c r="Z44" i="42"/>
  <c r="Z217" i="42"/>
  <c r="Z246" i="42" s="1"/>
  <c r="R38" i="42"/>
  <c r="R217" i="42"/>
  <c r="R246" i="42" s="1"/>
  <c r="J38" i="42"/>
  <c r="J217" i="42"/>
  <c r="J246" i="42" s="1"/>
  <c r="DE190" i="42"/>
  <c r="DE216" i="42"/>
  <c r="DE245" i="42" s="1"/>
  <c r="CW190" i="42"/>
  <c r="CW216" i="42"/>
  <c r="CW245" i="42" s="1"/>
  <c r="CO190" i="42"/>
  <c r="CO216" i="42"/>
  <c r="CO245" i="42" s="1"/>
  <c r="CG190" i="42"/>
  <c r="CG216" i="42"/>
  <c r="CG245" i="42" s="1"/>
  <c r="BY190" i="42"/>
  <c r="BY216" i="42"/>
  <c r="BY245" i="42" s="1"/>
  <c r="BQ190" i="42"/>
  <c r="BQ216" i="42"/>
  <c r="BQ245" i="42" s="1"/>
  <c r="BI190" i="42"/>
  <c r="BI216" i="42"/>
  <c r="BI245" i="42" s="1"/>
  <c r="BA190" i="42"/>
  <c r="BA216" i="42"/>
  <c r="BA245" i="42" s="1"/>
  <c r="AS190" i="42"/>
  <c r="AS216" i="42"/>
  <c r="AS245" i="42" s="1"/>
  <c r="AK190" i="42"/>
  <c r="AK216" i="42"/>
  <c r="AK245" i="42" s="1"/>
  <c r="AC190" i="42"/>
  <c r="AC216" i="42"/>
  <c r="AC245" i="42" s="1"/>
  <c r="U190" i="42"/>
  <c r="U216" i="42"/>
  <c r="U245" i="42" s="1"/>
  <c r="M188" i="42"/>
  <c r="M216" i="42"/>
  <c r="M245" i="42" s="1"/>
  <c r="DB80" i="42"/>
  <c r="DB215" i="42"/>
  <c r="DB244" i="42" s="1"/>
  <c r="CT80" i="42"/>
  <c r="CT215" i="42"/>
  <c r="CT244" i="42" s="1"/>
  <c r="BW84" i="42"/>
  <c r="BW215" i="42"/>
  <c r="BW244" i="42" s="1"/>
  <c r="BO78" i="42"/>
  <c r="BO215" i="42"/>
  <c r="BO244" i="42" s="1"/>
  <c r="BG78" i="42"/>
  <c r="BG215" i="42"/>
  <c r="BG244" i="42" s="1"/>
  <c r="AY74" i="42"/>
  <c r="AY215" i="42"/>
  <c r="AY244" i="42" s="1"/>
  <c r="AQ74" i="42"/>
  <c r="AQ215" i="42"/>
  <c r="AQ244" i="42" s="1"/>
  <c r="AI76" i="42"/>
  <c r="AI215" i="42"/>
  <c r="AI244" i="42" s="1"/>
  <c r="AA76" i="42"/>
  <c r="AA215" i="42"/>
  <c r="AA244" i="42" s="1"/>
  <c r="S86" i="42"/>
  <c r="S215" i="42"/>
  <c r="S244" i="42" s="1"/>
  <c r="K86" i="42"/>
  <c r="K215" i="42"/>
  <c r="K244" i="42" s="1"/>
  <c r="BU134" i="42"/>
  <c r="BM134" i="42"/>
  <c r="BM214" i="42"/>
  <c r="BM243" i="42" s="1"/>
  <c r="BE136" i="42"/>
  <c r="BE214" i="42"/>
  <c r="DE241" i="42"/>
  <c r="CU241" i="42"/>
  <c r="AM237" i="42"/>
  <c r="AL234" i="42"/>
  <c r="DI233" i="42"/>
  <c r="DA233" i="42"/>
  <c r="CS233" i="42"/>
  <c r="AD233" i="42"/>
  <c r="DA232" i="42"/>
  <c r="CS232" i="42"/>
  <c r="CK232" i="42"/>
  <c r="AG232" i="42"/>
  <c r="CD228" i="42"/>
  <c r="DH246" i="42"/>
  <c r="CZ246" i="42"/>
  <c r="CR246" i="42"/>
  <c r="CJ246" i="42"/>
  <c r="AE212" i="42"/>
  <c r="AE241" i="42" s="1"/>
  <c r="AN209" i="42"/>
  <c r="AN238" i="42" s="1"/>
  <c r="AQ237" i="42"/>
  <c r="CC206" i="42"/>
  <c r="CC235" i="42" s="1"/>
  <c r="BV243" i="42"/>
  <c r="BN243" i="42"/>
  <c r="BF243" i="42"/>
  <c r="AX243" i="42"/>
  <c r="AP243" i="42"/>
  <c r="AH243" i="42"/>
  <c r="Z243" i="42"/>
  <c r="R243" i="42"/>
  <c r="J243" i="42"/>
  <c r="CD146" i="42"/>
  <c r="CD219" i="42"/>
  <c r="CD248" i="42" s="1"/>
  <c r="BV146" i="42"/>
  <c r="BV219" i="42"/>
  <c r="BV248" i="42" s="1"/>
  <c r="BN146" i="42"/>
  <c r="BN219" i="42"/>
  <c r="BN248" i="42" s="1"/>
  <c r="BF146" i="42"/>
  <c r="AX146" i="42"/>
  <c r="AX219" i="42"/>
  <c r="AX248" i="42" s="1"/>
  <c r="AP146" i="42"/>
  <c r="AP219" i="42"/>
  <c r="AP248" i="42" s="1"/>
  <c r="AH146" i="42"/>
  <c r="AH219" i="42"/>
  <c r="AH248" i="42" s="1"/>
  <c r="Z146" i="42"/>
  <c r="Z219" i="42"/>
  <c r="Z248" i="42" s="1"/>
  <c r="R146" i="42"/>
  <c r="R219" i="42"/>
  <c r="R248" i="42" s="1"/>
  <c r="J148" i="42"/>
  <c r="J219" i="42"/>
  <c r="J248" i="42" s="1"/>
  <c r="DE120" i="42"/>
  <c r="DE218" i="42"/>
  <c r="DE247" i="42" s="1"/>
  <c r="CW120" i="42"/>
  <c r="CO120" i="42"/>
  <c r="CO218" i="42"/>
  <c r="CO247" i="42" s="1"/>
  <c r="CG120" i="42"/>
  <c r="CG218" i="42"/>
  <c r="CG247" i="42" s="1"/>
  <c r="BY120" i="42"/>
  <c r="BY218" i="42"/>
  <c r="BY247" i="42" s="1"/>
  <c r="BQ120" i="42"/>
  <c r="BQ218" i="42"/>
  <c r="BQ247" i="42" s="1"/>
  <c r="BI120" i="42"/>
  <c r="BI218" i="42"/>
  <c r="BI247" i="42" s="1"/>
  <c r="BA120" i="42"/>
  <c r="BA218" i="42"/>
  <c r="BA247" i="42" s="1"/>
  <c r="AS118" i="42"/>
  <c r="AS218" i="42"/>
  <c r="AS247" i="42" s="1"/>
  <c r="AK118" i="42"/>
  <c r="AC122" i="42"/>
  <c r="AC218" i="42"/>
  <c r="AC247" i="42" s="1"/>
  <c r="U122" i="42"/>
  <c r="U218" i="42"/>
  <c r="U247" i="42" s="1"/>
  <c r="M116" i="42"/>
  <c r="M218" i="42"/>
  <c r="M247" i="42" s="1"/>
  <c r="CC246" i="42"/>
  <c r="BU40" i="42"/>
  <c r="BU217" i="42"/>
  <c r="BU246" i="42" s="1"/>
  <c r="BM42" i="42"/>
  <c r="BM217" i="42"/>
  <c r="BM246" i="42" s="1"/>
  <c r="BE42" i="42"/>
  <c r="BE217" i="42"/>
  <c r="BE246" i="42" s="1"/>
  <c r="AW42" i="42"/>
  <c r="AW217" i="42"/>
  <c r="AW246" i="42" s="1"/>
  <c r="AO42" i="42"/>
  <c r="AO217" i="42"/>
  <c r="AO246" i="42" s="1"/>
  <c r="AG44" i="42"/>
  <c r="AG217" i="42"/>
  <c r="AG246" i="42" s="1"/>
  <c r="Y44" i="42"/>
  <c r="Y217" i="42"/>
  <c r="Y246" i="42" s="1"/>
  <c r="Q38" i="42"/>
  <c r="Q217" i="42"/>
  <c r="Q246" i="42" s="1"/>
  <c r="DL190" i="42"/>
  <c r="DL216" i="42"/>
  <c r="DL245" i="42" s="1"/>
  <c r="DD190" i="42"/>
  <c r="DD216" i="42"/>
  <c r="DD245" i="42" s="1"/>
  <c r="CV190" i="42"/>
  <c r="CV216" i="42"/>
  <c r="CV245" i="42" s="1"/>
  <c r="CN190" i="42"/>
  <c r="CN216" i="42"/>
  <c r="CN245" i="42" s="1"/>
  <c r="CF190" i="42"/>
  <c r="CF216" i="42"/>
  <c r="CF245" i="42" s="1"/>
  <c r="BX190" i="42"/>
  <c r="BX216" i="42"/>
  <c r="BX245" i="42" s="1"/>
  <c r="BP190" i="42"/>
  <c r="BP216" i="42"/>
  <c r="BP245" i="42" s="1"/>
  <c r="BH190" i="42"/>
  <c r="BH216" i="42"/>
  <c r="BH245" i="42" s="1"/>
  <c r="AZ190" i="42"/>
  <c r="AZ216" i="42"/>
  <c r="AZ245" i="42" s="1"/>
  <c r="AR190" i="42"/>
  <c r="AR216" i="42"/>
  <c r="AR245" i="42" s="1"/>
  <c r="AJ190" i="42"/>
  <c r="AJ216" i="42"/>
  <c r="AJ245" i="42" s="1"/>
  <c r="AB190" i="42"/>
  <c r="AB216" i="42"/>
  <c r="AB245" i="42" s="1"/>
  <c r="T190" i="42"/>
  <c r="T216" i="42"/>
  <c r="T245" i="42" s="1"/>
  <c r="L188" i="42"/>
  <c r="L216" i="42"/>
  <c r="L245" i="42" s="1"/>
  <c r="DA80" i="42"/>
  <c r="DA215" i="42"/>
  <c r="DA244" i="42" s="1"/>
  <c r="CD244" i="42"/>
  <c r="BV84" i="42"/>
  <c r="BV215" i="42"/>
  <c r="BV244" i="42" s="1"/>
  <c r="BN78" i="42"/>
  <c r="BN215" i="42"/>
  <c r="BN244" i="42" s="1"/>
  <c r="BF74" i="42"/>
  <c r="BF215" i="42"/>
  <c r="BF244" i="42" s="1"/>
  <c r="AX74" i="42"/>
  <c r="AX215" i="42"/>
  <c r="AX244" i="42" s="1"/>
  <c r="AP74" i="42"/>
  <c r="AP215" i="42"/>
  <c r="AP244" i="42" s="1"/>
  <c r="AH76" i="42"/>
  <c r="AH215" i="42"/>
  <c r="AH244" i="42" s="1"/>
  <c r="Z76" i="42"/>
  <c r="Z215" i="42"/>
  <c r="Z244" i="42" s="1"/>
  <c r="R86" i="42"/>
  <c r="R215" i="42"/>
  <c r="R244" i="42" s="1"/>
  <c r="J86" i="42"/>
  <c r="J215" i="42"/>
  <c r="J244" i="42" s="1"/>
  <c r="CT241" i="42"/>
  <c r="BZ237" i="42"/>
  <c r="AT237" i="42"/>
  <c r="AL237" i="42"/>
  <c r="DH233" i="42"/>
  <c r="CZ233" i="42"/>
  <c r="CR233" i="42"/>
  <c r="AC233" i="42"/>
  <c r="DH232" i="42"/>
  <c r="CZ232" i="42"/>
  <c r="CR232" i="42"/>
  <c r="AF232" i="42"/>
  <c r="BF219" i="42"/>
  <c r="BF248" i="42" s="1"/>
  <c r="BV211" i="42"/>
  <c r="BV240" i="42" s="1"/>
  <c r="BE243" i="42"/>
  <c r="BZ236" i="42"/>
  <c r="BR236" i="42"/>
  <c r="BJ236" i="42"/>
  <c r="BB236" i="42"/>
  <c r="AT236" i="42"/>
  <c r="AL236" i="42"/>
  <c r="AD236" i="42"/>
  <c r="V236" i="42"/>
  <c r="N236" i="42"/>
  <c r="CC146" i="42"/>
  <c r="CC219" i="42"/>
  <c r="CC248" i="42" s="1"/>
  <c r="BU146" i="42"/>
  <c r="BU219" i="42"/>
  <c r="BU248" i="42" s="1"/>
  <c r="BM146" i="42"/>
  <c r="BM219" i="42"/>
  <c r="BM248" i="42" s="1"/>
  <c r="BE146" i="42"/>
  <c r="BE219" i="42"/>
  <c r="BE248" i="42" s="1"/>
  <c r="AW146" i="42"/>
  <c r="AW219" i="42"/>
  <c r="AW248" i="42" s="1"/>
  <c r="AO146" i="42"/>
  <c r="AO219" i="42"/>
  <c r="AO248" i="42" s="1"/>
  <c r="AG146" i="42"/>
  <c r="AG219" i="42"/>
  <c r="AG248" i="42" s="1"/>
  <c r="Y146" i="42"/>
  <c r="Y219" i="42"/>
  <c r="Y248" i="42" s="1"/>
  <c r="Q146" i="42"/>
  <c r="Q219" i="42"/>
  <c r="Q248" i="42" s="1"/>
  <c r="DL120" i="42"/>
  <c r="DL218" i="42"/>
  <c r="DL247" i="42" s="1"/>
  <c r="DD120" i="42"/>
  <c r="DD218" i="42"/>
  <c r="DD247" i="42" s="1"/>
  <c r="CV120" i="42"/>
  <c r="CV218" i="42"/>
  <c r="CV247" i="42" s="1"/>
  <c r="CN120" i="42"/>
  <c r="CN218" i="42"/>
  <c r="CN247" i="42" s="1"/>
  <c r="CF120" i="42"/>
  <c r="CF218" i="42"/>
  <c r="CF247" i="42" s="1"/>
  <c r="BX120" i="42"/>
  <c r="BX218" i="42"/>
  <c r="BX247" i="42" s="1"/>
  <c r="BP120" i="42"/>
  <c r="BP218" i="42"/>
  <c r="BP247" i="42" s="1"/>
  <c r="BH120" i="42"/>
  <c r="BH218" i="42"/>
  <c r="BH247" i="42" s="1"/>
  <c r="AZ120" i="42"/>
  <c r="AZ218" i="42"/>
  <c r="AZ247" i="42" s="1"/>
  <c r="AR118" i="42"/>
  <c r="AR218" i="42"/>
  <c r="AR247" i="42" s="1"/>
  <c r="AJ218" i="42"/>
  <c r="AJ247" i="42" s="1"/>
  <c r="AJ118" i="42"/>
  <c r="AB218" i="42"/>
  <c r="AB247" i="42" s="1"/>
  <c r="AB122" i="42"/>
  <c r="T122" i="42"/>
  <c r="T218" i="42"/>
  <c r="T247" i="42" s="1"/>
  <c r="L116" i="42"/>
  <c r="L218" i="42"/>
  <c r="L247" i="42" s="1"/>
  <c r="CB246" i="42"/>
  <c r="BT40" i="42"/>
  <c r="BT217" i="42"/>
  <c r="BT246" i="42" s="1"/>
  <c r="BL42" i="42"/>
  <c r="BL217" i="42"/>
  <c r="BL246" i="42" s="1"/>
  <c r="BD42" i="42"/>
  <c r="BD217" i="42"/>
  <c r="BD246" i="42" s="1"/>
  <c r="AV42" i="42"/>
  <c r="AV217" i="42"/>
  <c r="AV246" i="42" s="1"/>
  <c r="AN42" i="42"/>
  <c r="AF44" i="42"/>
  <c r="AF217" i="42"/>
  <c r="AF246" i="42" s="1"/>
  <c r="X44" i="42"/>
  <c r="X217" i="42"/>
  <c r="X246" i="42" s="1"/>
  <c r="P38" i="42"/>
  <c r="P217" i="42"/>
  <c r="P246" i="42" s="1"/>
  <c r="DK190" i="42"/>
  <c r="DK216" i="42"/>
  <c r="DK245" i="42" s="1"/>
  <c r="DC190" i="42"/>
  <c r="DC216" i="42"/>
  <c r="DC245" i="42" s="1"/>
  <c r="CU190" i="42"/>
  <c r="CU216" i="42"/>
  <c r="CU245" i="42" s="1"/>
  <c r="CM190" i="42"/>
  <c r="CM216" i="42"/>
  <c r="CM245" i="42" s="1"/>
  <c r="CE190" i="42"/>
  <c r="BW190" i="42"/>
  <c r="BW216" i="42"/>
  <c r="BW245" i="42" s="1"/>
  <c r="BO190" i="42"/>
  <c r="BO216" i="42"/>
  <c r="BO245" i="42" s="1"/>
  <c r="BG190" i="42"/>
  <c r="BG216" i="42"/>
  <c r="BG245" i="42" s="1"/>
  <c r="AY190" i="42"/>
  <c r="AY216" i="42"/>
  <c r="AY245" i="42" s="1"/>
  <c r="AQ190" i="42"/>
  <c r="AQ216" i="42"/>
  <c r="AQ245" i="42" s="1"/>
  <c r="AI190" i="42"/>
  <c r="AI216" i="42"/>
  <c r="AI245" i="42" s="1"/>
  <c r="AA190" i="42"/>
  <c r="AA216" i="42"/>
  <c r="AA245" i="42" s="1"/>
  <c r="S190" i="42"/>
  <c r="K188" i="42"/>
  <c r="K216" i="42"/>
  <c r="K245" i="42" s="1"/>
  <c r="CZ80" i="42"/>
  <c r="CZ215" i="42"/>
  <c r="CZ244" i="42" s="1"/>
  <c r="CC244" i="42"/>
  <c r="BU84" i="42"/>
  <c r="BU215" i="42"/>
  <c r="BU244" i="42" s="1"/>
  <c r="BM78" i="42"/>
  <c r="BM215" i="42"/>
  <c r="BM244" i="42" s="1"/>
  <c r="BE74" i="42"/>
  <c r="BE215" i="42"/>
  <c r="BE244" i="42" s="1"/>
  <c r="AW74" i="42"/>
  <c r="AW215" i="42"/>
  <c r="AW244" i="42" s="1"/>
  <c r="AO74" i="42"/>
  <c r="AO215" i="42"/>
  <c r="AO244" i="42" s="1"/>
  <c r="AG76" i="42"/>
  <c r="AG215" i="42"/>
  <c r="AG244" i="42" s="1"/>
  <c r="Y76" i="42"/>
  <c r="Y215" i="42"/>
  <c r="Y244" i="42" s="1"/>
  <c r="Q86" i="42"/>
  <c r="Q215" i="42"/>
  <c r="Q244" i="42" s="1"/>
  <c r="BS214" i="42"/>
  <c r="BS243" i="42" s="1"/>
  <c r="BS134" i="42"/>
  <c r="BK134" i="42"/>
  <c r="BK214" i="42"/>
  <c r="BK243" i="42" s="1"/>
  <c r="BC136" i="42"/>
  <c r="BC214" i="42"/>
  <c r="BC243" i="42" s="1"/>
  <c r="AU136" i="42"/>
  <c r="AU214" i="42"/>
  <c r="AU243" i="42" s="1"/>
  <c r="AM130" i="42"/>
  <c r="AM214" i="42"/>
  <c r="AM243" i="42" s="1"/>
  <c r="AE128" i="42"/>
  <c r="AE214" i="42"/>
  <c r="AE243" i="42" s="1"/>
  <c r="W128" i="42"/>
  <c r="W214" i="42"/>
  <c r="W243" i="42" s="1"/>
  <c r="O126" i="42"/>
  <c r="O214" i="42"/>
  <c r="O243" i="42" s="1"/>
  <c r="DJ150" i="42"/>
  <c r="DJ213" i="42"/>
  <c r="DJ242" i="42" s="1"/>
  <c r="DB150" i="42"/>
  <c r="DB213" i="42"/>
  <c r="DB242" i="42" s="1"/>
  <c r="CT150" i="42"/>
  <c r="CT213" i="42"/>
  <c r="CT242" i="42" s="1"/>
  <c r="CL150" i="42"/>
  <c r="CL213" i="42"/>
  <c r="CL242" i="42" s="1"/>
  <c r="CD150" i="42"/>
  <c r="CD213" i="42"/>
  <c r="CD242" i="42" s="1"/>
  <c r="BV150" i="42"/>
  <c r="BV213" i="42"/>
  <c r="BV242" i="42" s="1"/>
  <c r="BN150" i="42"/>
  <c r="BN213" i="42"/>
  <c r="BN242" i="42" s="1"/>
  <c r="BF150" i="42"/>
  <c r="BF213" i="42"/>
  <c r="BF242" i="42" s="1"/>
  <c r="AX150" i="42"/>
  <c r="AX213" i="42"/>
  <c r="AX242" i="42" s="1"/>
  <c r="AP150" i="42"/>
  <c r="AP213" i="42"/>
  <c r="AP242" i="42" s="1"/>
  <c r="AH150" i="42"/>
  <c r="AH213" i="42"/>
  <c r="AH242" i="42" s="1"/>
  <c r="Z150" i="42"/>
  <c r="Z213" i="42"/>
  <c r="Z242" i="42" s="1"/>
  <c r="R150" i="42"/>
  <c r="R213" i="42"/>
  <c r="R242" i="42" s="1"/>
  <c r="J150" i="42"/>
  <c r="J213" i="42"/>
  <c r="J242" i="42" s="1"/>
  <c r="DC241" i="42"/>
  <c r="CR114" i="42"/>
  <c r="CR212" i="42"/>
  <c r="CR241" i="42" s="1"/>
  <c r="CJ114" i="42"/>
  <c r="CJ212" i="42"/>
  <c r="CJ241" i="42" s="1"/>
  <c r="BT114" i="42"/>
  <c r="BT212" i="42"/>
  <c r="BT241" i="42" s="1"/>
  <c r="BL114" i="42"/>
  <c r="BL212" i="42"/>
  <c r="BL241" i="42" s="1"/>
  <c r="BD114" i="42"/>
  <c r="BD212" i="42"/>
  <c r="BD241" i="42" s="1"/>
  <c r="AV114" i="42"/>
  <c r="AV212" i="42"/>
  <c r="AV241" i="42" s="1"/>
  <c r="AN114" i="42"/>
  <c r="AN212" i="42"/>
  <c r="AN241" i="42" s="1"/>
  <c r="AA114" i="42"/>
  <c r="AA212" i="42"/>
  <c r="AA241" i="42" s="1"/>
  <c r="S114" i="42"/>
  <c r="S212" i="42"/>
  <c r="S241" i="42" s="1"/>
  <c r="K110" i="42"/>
  <c r="K212" i="42"/>
  <c r="K241" i="42" s="1"/>
  <c r="DF104" i="42"/>
  <c r="DF211" i="42"/>
  <c r="DF240" i="42" s="1"/>
  <c r="CX104" i="42"/>
  <c r="CX211" i="42"/>
  <c r="CX240" i="42" s="1"/>
  <c r="CP104" i="42"/>
  <c r="CP211" i="42"/>
  <c r="CP240" i="42" s="1"/>
  <c r="CH104" i="42"/>
  <c r="CH211" i="42"/>
  <c r="CH240" i="42" s="1"/>
  <c r="BZ104" i="42"/>
  <c r="BZ211" i="42"/>
  <c r="BZ240" i="42" s="1"/>
  <c r="BR104" i="42"/>
  <c r="BR211" i="42"/>
  <c r="BR240" i="42" s="1"/>
  <c r="BJ104" i="42"/>
  <c r="BJ211" i="42"/>
  <c r="BJ240" i="42" s="1"/>
  <c r="BB104" i="42"/>
  <c r="BB211" i="42"/>
  <c r="BB240" i="42" s="1"/>
  <c r="AT104" i="42"/>
  <c r="AT211" i="42"/>
  <c r="AT240" i="42" s="1"/>
  <c r="AL104" i="42"/>
  <c r="AL211" i="42"/>
  <c r="AL240" i="42" s="1"/>
  <c r="AD106" i="42"/>
  <c r="AD211" i="42"/>
  <c r="AD240" i="42" s="1"/>
  <c r="V106" i="42"/>
  <c r="V211" i="42"/>
  <c r="V240" i="42" s="1"/>
  <c r="N108" i="42"/>
  <c r="N211" i="42"/>
  <c r="N240" i="42" s="1"/>
  <c r="CP58" i="42"/>
  <c r="CP210" i="42"/>
  <c r="CP239" i="42" s="1"/>
  <c r="CH58" i="42"/>
  <c r="CH210" i="42"/>
  <c r="CH239" i="42" s="1"/>
  <c r="BZ54" i="42"/>
  <c r="BZ210" i="42"/>
  <c r="BZ239" i="42" s="1"/>
  <c r="BR54" i="42"/>
  <c r="BR210" i="42"/>
  <c r="BR239" i="42" s="1"/>
  <c r="BJ54" i="42"/>
  <c r="BJ210" i="42"/>
  <c r="BJ239" i="42" s="1"/>
  <c r="BB54" i="42"/>
  <c r="BB210" i="42"/>
  <c r="BB239" i="42" s="1"/>
  <c r="AT54" i="42"/>
  <c r="AT210" i="42"/>
  <c r="AT239" i="42" s="1"/>
  <c r="AL54" i="42"/>
  <c r="AL210" i="42"/>
  <c r="AL239" i="42" s="1"/>
  <c r="AD56" i="42"/>
  <c r="AD210" i="42"/>
  <c r="AD239" i="42" s="1"/>
  <c r="V56" i="42"/>
  <c r="V210" i="42"/>
  <c r="V239" i="42" s="1"/>
  <c r="N239" i="42"/>
  <c r="DI32" i="42"/>
  <c r="DI209" i="42"/>
  <c r="DI238" i="42" s="1"/>
  <c r="DA32" i="42"/>
  <c r="DA209" i="42"/>
  <c r="DA238" i="42" s="1"/>
  <c r="CS32" i="42"/>
  <c r="CS209" i="42"/>
  <c r="CS238" i="42" s="1"/>
  <c r="CK32" i="42"/>
  <c r="CK209" i="42"/>
  <c r="CK238" i="42" s="1"/>
  <c r="CC32" i="42"/>
  <c r="CC209" i="42"/>
  <c r="CC238" i="42" s="1"/>
  <c r="BU32" i="42"/>
  <c r="BU209" i="42"/>
  <c r="BU238" i="42" s="1"/>
  <c r="BM32" i="42"/>
  <c r="BM209" i="42"/>
  <c r="BM238" i="42" s="1"/>
  <c r="BE32" i="42"/>
  <c r="BE209" i="42"/>
  <c r="BE238" i="42" s="1"/>
  <c r="AW32" i="42"/>
  <c r="AW209" i="42"/>
  <c r="AW238" i="42" s="1"/>
  <c r="AO32" i="42"/>
  <c r="AO209" i="42"/>
  <c r="AO238" i="42" s="1"/>
  <c r="AG36" i="42"/>
  <c r="AG209" i="42"/>
  <c r="AG238" i="42" s="1"/>
  <c r="Y36" i="42"/>
  <c r="Y209" i="42"/>
  <c r="Y238" i="42" s="1"/>
  <c r="Q34" i="42"/>
  <c r="Q209" i="42"/>
  <c r="Q238" i="42" s="1"/>
  <c r="CG237" i="42"/>
  <c r="BY156" i="42"/>
  <c r="BY208" i="42"/>
  <c r="BY237" i="42" s="1"/>
  <c r="BQ156" i="42"/>
  <c r="BQ208" i="42"/>
  <c r="BQ237" i="42" s="1"/>
  <c r="BI156" i="42"/>
  <c r="BI208" i="42"/>
  <c r="BI237" i="42" s="1"/>
  <c r="BA156" i="42"/>
  <c r="BA208" i="42"/>
  <c r="BA237" i="42" s="1"/>
  <c r="AS156" i="42"/>
  <c r="AS208" i="42"/>
  <c r="AS237" i="42" s="1"/>
  <c r="AJ158" i="42"/>
  <c r="AJ208" i="42"/>
  <c r="AJ237" i="42" s="1"/>
  <c r="AB158" i="42"/>
  <c r="AB208" i="42"/>
  <c r="AB237" i="42" s="1"/>
  <c r="T154" i="42"/>
  <c r="T208" i="42"/>
  <c r="T237" i="42" s="1"/>
  <c r="Y235" i="42"/>
  <c r="CF234" i="42"/>
  <c r="AR234" i="42"/>
  <c r="AJ234" i="42"/>
  <c r="DG233" i="42"/>
  <c r="CY233" i="42"/>
  <c r="CI233" i="42"/>
  <c r="S225" i="42"/>
  <c r="CW218" i="42"/>
  <c r="CW247" i="42" s="1"/>
  <c r="BU214" i="42"/>
  <c r="BU243" i="42" s="1"/>
  <c r="BC212" i="42"/>
  <c r="BC241" i="42" s="1"/>
  <c r="J211" i="42"/>
  <c r="J240" i="42" s="1"/>
  <c r="DE239" i="42"/>
  <c r="CW239" i="42"/>
  <c r="AM204" i="42"/>
  <c r="AM233" i="42" s="1"/>
  <c r="AI229" i="42"/>
  <c r="AL228" i="42"/>
  <c r="BE225" i="42"/>
  <c r="AB128" i="42"/>
  <c r="AW136" i="42"/>
  <c r="AO136" i="42"/>
  <c r="AG128" i="42"/>
  <c r="Y128" i="42"/>
  <c r="Q126" i="42"/>
  <c r="DL150" i="42"/>
  <c r="DD150" i="42"/>
  <c r="CV150" i="42"/>
  <c r="CN150" i="42"/>
  <c r="CF150" i="42"/>
  <c r="BX150" i="42"/>
  <c r="BP150" i="42"/>
  <c r="BH150" i="42"/>
  <c r="AZ150" i="42"/>
  <c r="AR150" i="42"/>
  <c r="AJ150" i="42"/>
  <c r="AB150" i="42"/>
  <c r="T150" i="42"/>
  <c r="L150" i="42"/>
  <c r="CL114" i="42"/>
  <c r="CL212" i="42"/>
  <c r="CL241" i="42" s="1"/>
  <c r="BV114" i="42"/>
  <c r="BV212" i="42"/>
  <c r="BV241" i="42" s="1"/>
  <c r="BN114" i="42"/>
  <c r="BN212" i="42"/>
  <c r="BN241" i="42" s="1"/>
  <c r="BF114" i="42"/>
  <c r="BF212" i="42"/>
  <c r="BF241" i="42" s="1"/>
  <c r="AX114" i="42"/>
  <c r="AX212" i="42"/>
  <c r="AX241" i="42" s="1"/>
  <c r="AP114" i="42"/>
  <c r="AP212" i="42"/>
  <c r="AP241" i="42" s="1"/>
  <c r="AC114" i="42"/>
  <c r="AC212" i="42"/>
  <c r="AC241" i="42" s="1"/>
  <c r="U114" i="42"/>
  <c r="U212" i="42"/>
  <c r="U241" i="42" s="1"/>
  <c r="M114" i="42"/>
  <c r="M212" i="42"/>
  <c r="M241" i="42" s="1"/>
  <c r="DH104" i="42"/>
  <c r="DH211" i="42"/>
  <c r="DH240" i="42" s="1"/>
  <c r="CZ104" i="42"/>
  <c r="CZ211" i="42"/>
  <c r="CZ240" i="42" s="1"/>
  <c r="CR104" i="42"/>
  <c r="CR211" i="42"/>
  <c r="CR240" i="42" s="1"/>
  <c r="CJ104" i="42"/>
  <c r="CJ211" i="42"/>
  <c r="CJ240" i="42" s="1"/>
  <c r="CB104" i="42"/>
  <c r="CB211" i="42"/>
  <c r="CB240" i="42" s="1"/>
  <c r="BT104" i="42"/>
  <c r="BT211" i="42"/>
  <c r="BT240" i="42" s="1"/>
  <c r="BL104" i="42"/>
  <c r="BL211" i="42"/>
  <c r="BL240" i="42" s="1"/>
  <c r="BD104" i="42"/>
  <c r="BD211" i="42"/>
  <c r="BD240" i="42" s="1"/>
  <c r="AV104" i="42"/>
  <c r="AV211" i="42"/>
  <c r="AV240" i="42" s="1"/>
  <c r="AN104" i="42"/>
  <c r="AN211" i="42"/>
  <c r="AN240" i="42" s="1"/>
  <c r="AF106" i="42"/>
  <c r="AF211" i="42"/>
  <c r="AF240" i="42" s="1"/>
  <c r="X106" i="42"/>
  <c r="X211" i="42"/>
  <c r="X240" i="42" s="1"/>
  <c r="P106" i="42"/>
  <c r="P211" i="42"/>
  <c r="P240" i="42" s="1"/>
  <c r="CR58" i="42"/>
  <c r="CR210" i="42"/>
  <c r="CR239" i="42" s="1"/>
  <c r="CJ58" i="42"/>
  <c r="CJ210" i="42"/>
  <c r="CJ239" i="42" s="1"/>
  <c r="CB58" i="42"/>
  <c r="CB210" i="42"/>
  <c r="CB239" i="42" s="1"/>
  <c r="BT54" i="42"/>
  <c r="BT210" i="42"/>
  <c r="BT239" i="42" s="1"/>
  <c r="BL54" i="42"/>
  <c r="BL210" i="42"/>
  <c r="BL239" i="42" s="1"/>
  <c r="BD54" i="42"/>
  <c r="BD210" i="42"/>
  <c r="BD239" i="42" s="1"/>
  <c r="AV54" i="42"/>
  <c r="AV210" i="42"/>
  <c r="AV239" i="42" s="1"/>
  <c r="AN54" i="42"/>
  <c r="AN210" i="42"/>
  <c r="AN239" i="42" s="1"/>
  <c r="AF56" i="42"/>
  <c r="AF210" i="42"/>
  <c r="AF239" i="42" s="1"/>
  <c r="X56" i="42"/>
  <c r="X210" i="42"/>
  <c r="X239" i="42" s="1"/>
  <c r="P56" i="42"/>
  <c r="P210" i="42"/>
  <c r="P239" i="42" s="1"/>
  <c r="DK32" i="42"/>
  <c r="DK209" i="42"/>
  <c r="DK238" i="42" s="1"/>
  <c r="DC32" i="42"/>
  <c r="DC209" i="42"/>
  <c r="DC238" i="42" s="1"/>
  <c r="CU32" i="42"/>
  <c r="CU209" i="42"/>
  <c r="CU238" i="42" s="1"/>
  <c r="CM32" i="42"/>
  <c r="CM209" i="42"/>
  <c r="CM238" i="42" s="1"/>
  <c r="CE32" i="42"/>
  <c r="CE209" i="42"/>
  <c r="CE238" i="42" s="1"/>
  <c r="BW32" i="42"/>
  <c r="BW209" i="42"/>
  <c r="BW238" i="42" s="1"/>
  <c r="BO32" i="42"/>
  <c r="BO209" i="42"/>
  <c r="BO238" i="42" s="1"/>
  <c r="BG32" i="42"/>
  <c r="BG209" i="42"/>
  <c r="BG238" i="42" s="1"/>
  <c r="AY32" i="42"/>
  <c r="AY209" i="42"/>
  <c r="AY238" i="42" s="1"/>
  <c r="AQ32" i="42"/>
  <c r="AQ209" i="42"/>
  <c r="AQ238" i="42" s="1"/>
  <c r="AI36" i="42"/>
  <c r="AI209" i="42"/>
  <c r="AI238" i="42" s="1"/>
  <c r="AA36" i="42"/>
  <c r="AA209" i="42"/>
  <c r="AA238" i="42" s="1"/>
  <c r="S36" i="42"/>
  <c r="S209" i="42"/>
  <c r="S238" i="42" s="1"/>
  <c r="K34" i="42"/>
  <c r="K209" i="42"/>
  <c r="K238" i="42" s="1"/>
  <c r="CA156" i="42"/>
  <c r="CA208" i="42"/>
  <c r="CA237" i="42" s="1"/>
  <c r="BS156" i="42"/>
  <c r="BS208" i="42"/>
  <c r="BS237" i="42" s="1"/>
  <c r="BK156" i="42"/>
  <c r="BK208" i="42"/>
  <c r="BK237" i="42" s="1"/>
  <c r="BC156" i="42"/>
  <c r="BC208" i="42"/>
  <c r="BC237" i="42" s="1"/>
  <c r="AU156" i="42"/>
  <c r="AU208" i="42"/>
  <c r="AU237" i="42" s="1"/>
  <c r="AD158" i="42"/>
  <c r="AD208" i="42"/>
  <c r="AD237" i="42" s="1"/>
  <c r="V158" i="42"/>
  <c r="V208" i="42"/>
  <c r="V237" i="42" s="1"/>
  <c r="N154" i="42"/>
  <c r="N208" i="42"/>
  <c r="N237" i="42" s="1"/>
  <c r="BX172" i="42"/>
  <c r="BX207" i="42"/>
  <c r="BX236" i="42" s="1"/>
  <c r="BP168" i="42"/>
  <c r="BP207" i="42"/>
  <c r="BP236" i="42" s="1"/>
  <c r="BH168" i="42"/>
  <c r="BH207" i="42"/>
  <c r="BH236" i="42" s="1"/>
  <c r="AZ168" i="42"/>
  <c r="AZ207" i="42"/>
  <c r="AZ236" i="42" s="1"/>
  <c r="AR168" i="42"/>
  <c r="AR207" i="42"/>
  <c r="AR236" i="42" s="1"/>
  <c r="AJ176" i="42"/>
  <c r="AJ207" i="42"/>
  <c r="AJ236" i="42" s="1"/>
  <c r="AB176" i="42"/>
  <c r="AB207" i="42"/>
  <c r="AB236" i="42" s="1"/>
  <c r="T176" i="42"/>
  <c r="T207" i="42"/>
  <c r="T236" i="42" s="1"/>
  <c r="L174" i="42"/>
  <c r="L207" i="42"/>
  <c r="L236" i="42" s="1"/>
  <c r="DG48" i="42"/>
  <c r="DG206" i="42"/>
  <c r="DG235" i="42" s="1"/>
  <c r="CY48" i="42"/>
  <c r="CY206" i="42"/>
  <c r="CY235" i="42" s="1"/>
  <c r="CQ48" i="42"/>
  <c r="CQ206" i="42"/>
  <c r="CQ235" i="42" s="1"/>
  <c r="CI48" i="42"/>
  <c r="CI206" i="42"/>
  <c r="CI235" i="42" s="1"/>
  <c r="CA46" i="42"/>
  <c r="CA206" i="42"/>
  <c r="CA235" i="42" s="1"/>
  <c r="BS48" i="42"/>
  <c r="BS206" i="42"/>
  <c r="BS235" i="42" s="1"/>
  <c r="BK48" i="42"/>
  <c r="BK206" i="42"/>
  <c r="BK235" i="42" s="1"/>
  <c r="BC46" i="42"/>
  <c r="BC206" i="42"/>
  <c r="BC235" i="42" s="1"/>
  <c r="AU48" i="42"/>
  <c r="AU206" i="42"/>
  <c r="AU235" i="42" s="1"/>
  <c r="AM48" i="42"/>
  <c r="AM206" i="42"/>
  <c r="AM235" i="42" s="1"/>
  <c r="S46" i="42"/>
  <c r="S206" i="42"/>
  <c r="S235" i="42" s="1"/>
  <c r="K50" i="42"/>
  <c r="K206" i="42"/>
  <c r="K235" i="42" s="1"/>
  <c r="BZ14" i="42"/>
  <c r="BZ205" i="42"/>
  <c r="BZ234" i="42" s="1"/>
  <c r="BR14" i="42"/>
  <c r="BR205" i="42"/>
  <c r="BR234" i="42" s="1"/>
  <c r="BJ14" i="42"/>
  <c r="BJ205" i="42"/>
  <c r="BJ234" i="42" s="1"/>
  <c r="BB14" i="42"/>
  <c r="BB205" i="42"/>
  <c r="BB234" i="42" s="1"/>
  <c r="AT14" i="42"/>
  <c r="AT205" i="42"/>
  <c r="AT234" i="42" s="1"/>
  <c r="AD20" i="42"/>
  <c r="AD205" i="42"/>
  <c r="AD234" i="42" s="1"/>
  <c r="V20" i="42"/>
  <c r="V205" i="42"/>
  <c r="V234" i="42" s="1"/>
  <c r="N18" i="42"/>
  <c r="N205" i="42"/>
  <c r="N234" i="42" s="1"/>
  <c r="CK70" i="42"/>
  <c r="CK204" i="42"/>
  <c r="CK233" i="42" s="1"/>
  <c r="CC70" i="42"/>
  <c r="CC204" i="42"/>
  <c r="CC233" i="42" s="1"/>
  <c r="BJ72" i="42"/>
  <c r="BJ204" i="42"/>
  <c r="BJ233" i="42" s="1"/>
  <c r="BB70" i="42"/>
  <c r="BB204" i="42"/>
  <c r="BB233" i="42" s="1"/>
  <c r="AT70" i="42"/>
  <c r="AT204" i="42"/>
  <c r="AT233" i="42" s="1"/>
  <c r="AL70" i="42"/>
  <c r="AL204" i="42"/>
  <c r="AL233" i="42" s="1"/>
  <c r="DI9" i="42"/>
  <c r="DI10" i="42" s="1"/>
  <c r="DI203" i="42"/>
  <c r="DI232" i="42" s="1"/>
  <c r="CC182" i="42"/>
  <c r="CC203" i="42"/>
  <c r="CC232" i="42" s="1"/>
  <c r="BU184" i="42"/>
  <c r="BU203" i="42"/>
  <c r="BU232" i="42" s="1"/>
  <c r="BM184" i="42"/>
  <c r="BM203" i="42"/>
  <c r="BM232" i="42" s="1"/>
  <c r="BE182" i="42"/>
  <c r="BE203" i="42"/>
  <c r="BE232" i="42" s="1"/>
  <c r="AW203" i="42"/>
  <c r="AW232" i="42" s="1"/>
  <c r="AW182" i="42"/>
  <c r="CH229" i="42"/>
  <c r="BZ229" i="42"/>
  <c r="BR100" i="42"/>
  <c r="BR200" i="42"/>
  <c r="BR229" i="42" s="1"/>
  <c r="BJ100" i="42"/>
  <c r="BJ200" i="42"/>
  <c r="BJ229" i="42" s="1"/>
  <c r="BB102" i="42"/>
  <c r="BB200" i="42"/>
  <c r="BB229" i="42" s="1"/>
  <c r="AT102" i="42"/>
  <c r="AT200" i="42"/>
  <c r="AT229" i="42" s="1"/>
  <c r="AL102" i="42"/>
  <c r="AL200" i="42"/>
  <c r="AL229" i="42" s="1"/>
  <c r="AD98" i="42"/>
  <c r="AD200" i="42"/>
  <c r="AD229" i="42" s="1"/>
  <c r="V98" i="42"/>
  <c r="V200" i="42"/>
  <c r="V229" i="42" s="1"/>
  <c r="N94" i="42"/>
  <c r="N200" i="42"/>
  <c r="N229" i="42" s="1"/>
  <c r="BV142" i="42"/>
  <c r="BV199" i="42"/>
  <c r="BV228" i="42" s="1"/>
  <c r="BN142" i="42"/>
  <c r="BN199" i="42"/>
  <c r="BN228" i="42" s="1"/>
  <c r="BF142" i="42"/>
  <c r="BF199" i="42"/>
  <c r="BF228" i="42" s="1"/>
  <c r="AX144" i="42"/>
  <c r="AX199" i="42"/>
  <c r="AX228" i="42" s="1"/>
  <c r="AP144" i="42"/>
  <c r="AP199" i="42"/>
  <c r="AP228" i="42" s="1"/>
  <c r="AH199" i="42"/>
  <c r="AH228" i="42" s="1"/>
  <c r="AH140" i="42"/>
  <c r="Z140" i="42"/>
  <c r="Z199" i="42"/>
  <c r="Z228" i="42" s="1"/>
  <c r="R138" i="42"/>
  <c r="R199" i="42"/>
  <c r="R228" i="42" s="1"/>
  <c r="J199" i="42"/>
  <c r="J228" i="42" s="1"/>
  <c r="J144" i="42"/>
  <c r="CG68" i="42"/>
  <c r="CG197" i="42"/>
  <c r="CG225" i="42" s="1"/>
  <c r="BY66" i="42"/>
  <c r="BY197" i="42"/>
  <c r="BY225" i="42" s="1"/>
  <c r="BQ64" i="42"/>
  <c r="BQ197" i="42"/>
  <c r="BQ225" i="42" s="1"/>
  <c r="BI64" i="42"/>
  <c r="BI197" i="42"/>
  <c r="BI225" i="42" s="1"/>
  <c r="BA68" i="42"/>
  <c r="BA197" i="42"/>
  <c r="BA225" i="42" s="1"/>
  <c r="AS68" i="42"/>
  <c r="AK197" i="42"/>
  <c r="AK225" i="42" s="1"/>
  <c r="AK68" i="42"/>
  <c r="AC197" i="42"/>
  <c r="AC225" i="42" s="1"/>
  <c r="AC60" i="42"/>
  <c r="U197" i="42"/>
  <c r="U225" i="42" s="1"/>
  <c r="U60" i="42"/>
  <c r="M62" i="42"/>
  <c r="M197" i="42"/>
  <c r="M225" i="42" s="1"/>
  <c r="CC90" i="42"/>
  <c r="CC196" i="42"/>
  <c r="CC224" i="42" s="1"/>
  <c r="BU90" i="42"/>
  <c r="BU196" i="42"/>
  <c r="BU224" i="42" s="1"/>
  <c r="BM90" i="42"/>
  <c r="BM196" i="42"/>
  <c r="BM224" i="42" s="1"/>
  <c r="BE90" i="42"/>
  <c r="BE196" i="42"/>
  <c r="BE224" i="42" s="1"/>
  <c r="DF195" i="42"/>
  <c r="DF223" i="42" s="1"/>
  <c r="DF9" i="42"/>
  <c r="DF10" i="42" s="1"/>
  <c r="DF24" i="42"/>
  <c r="CX195" i="42"/>
  <c r="CX223" i="42" s="1"/>
  <c r="CX9" i="42"/>
  <c r="CX10" i="42" s="1"/>
  <c r="CX24" i="42"/>
  <c r="CP26" i="42"/>
  <c r="CP195" i="42"/>
  <c r="CP223" i="42" s="1"/>
  <c r="CP9" i="42"/>
  <c r="CP10" i="42" s="1"/>
  <c r="CH26" i="42"/>
  <c r="CH195" i="42"/>
  <c r="CH9" i="42"/>
  <c r="CH10" i="42" s="1"/>
  <c r="AL28" i="42"/>
  <c r="AL195" i="42"/>
  <c r="AL223" i="42" s="1"/>
  <c r="S195" i="42"/>
  <c r="S223" i="42" s="1"/>
  <c r="S30" i="42"/>
  <c r="K22" i="42"/>
  <c r="K195" i="42"/>
  <c r="K223" i="42" s="1"/>
  <c r="BW160" i="42"/>
  <c r="BW9" i="42"/>
  <c r="BW10" i="42" s="1"/>
  <c r="BW194" i="42"/>
  <c r="BO160" i="42"/>
  <c r="BO9" i="42"/>
  <c r="BO10" i="42" s="1"/>
  <c r="BO194" i="42"/>
  <c r="BG160" i="42"/>
  <c r="BG9" i="42"/>
  <c r="BG10" i="42" s="1"/>
  <c r="BG194" i="42"/>
  <c r="AY160" i="42"/>
  <c r="AY9" i="42"/>
  <c r="AY10" i="42" s="1"/>
  <c r="AY194" i="42"/>
  <c r="AQ160" i="42"/>
  <c r="AQ9" i="42"/>
  <c r="AQ10" i="42" s="1"/>
  <c r="AQ194" i="42"/>
  <c r="AI9" i="42"/>
  <c r="AI10" i="42" s="1"/>
  <c r="AI166" i="42"/>
  <c r="AI194" i="42"/>
  <c r="AA9" i="42"/>
  <c r="AA10" i="42" s="1"/>
  <c r="AA166" i="42"/>
  <c r="AA194" i="42"/>
  <c r="S9" i="42"/>
  <c r="S10" i="42" s="1"/>
  <c r="S166" i="42"/>
  <c r="S194" i="42"/>
  <c r="K162" i="42"/>
  <c r="K9" i="42"/>
  <c r="K10" i="42" s="1"/>
  <c r="K194" i="42"/>
  <c r="DD213" i="42"/>
  <c r="DD242" i="42" s="1"/>
  <c r="AR213" i="42"/>
  <c r="AR242" i="42" s="1"/>
  <c r="AS197" i="42"/>
  <c r="AS225" i="42" s="1"/>
  <c r="AN144" i="42"/>
  <c r="BT134" i="42"/>
  <c r="BT214" i="42"/>
  <c r="BT243" i="42" s="1"/>
  <c r="BL134" i="42"/>
  <c r="BL214" i="42"/>
  <c r="BL243" i="42" s="1"/>
  <c r="BD136" i="42"/>
  <c r="BD214" i="42"/>
  <c r="BD243" i="42" s="1"/>
  <c r="AV136" i="42"/>
  <c r="AV214" i="42"/>
  <c r="AV243" i="42" s="1"/>
  <c r="AN130" i="42"/>
  <c r="AN214" i="42"/>
  <c r="AN243" i="42" s="1"/>
  <c r="AF214" i="42"/>
  <c r="AF243" i="42" s="1"/>
  <c r="AF128" i="42"/>
  <c r="X128" i="42"/>
  <c r="X214" i="42"/>
  <c r="X243" i="42" s="1"/>
  <c r="P126" i="42"/>
  <c r="P214" i="42"/>
  <c r="P243" i="42" s="1"/>
  <c r="DK150" i="42"/>
  <c r="DK213" i="42"/>
  <c r="DK242" i="42" s="1"/>
  <c r="DC150" i="42"/>
  <c r="DC213" i="42"/>
  <c r="DC242" i="42" s="1"/>
  <c r="CU150" i="42"/>
  <c r="CU213" i="42"/>
  <c r="CU242" i="42" s="1"/>
  <c r="CM150" i="42"/>
  <c r="CM213" i="42"/>
  <c r="CM242" i="42" s="1"/>
  <c r="CE150" i="42"/>
  <c r="CE213" i="42"/>
  <c r="CE242" i="42" s="1"/>
  <c r="BW150" i="42"/>
  <c r="BW213" i="42"/>
  <c r="BW242" i="42" s="1"/>
  <c r="BO150" i="42"/>
  <c r="BO213" i="42"/>
  <c r="BO242" i="42" s="1"/>
  <c r="BG150" i="42"/>
  <c r="BG213" i="42"/>
  <c r="BG242" i="42" s="1"/>
  <c r="AY150" i="42"/>
  <c r="AY213" i="42"/>
  <c r="AY242" i="42" s="1"/>
  <c r="AQ150" i="42"/>
  <c r="AQ213" i="42"/>
  <c r="AQ242" i="42" s="1"/>
  <c r="AI150" i="42"/>
  <c r="AI213" i="42"/>
  <c r="AI242" i="42" s="1"/>
  <c r="AA150" i="42"/>
  <c r="AA213" i="42"/>
  <c r="AA242" i="42" s="1"/>
  <c r="S150" i="42"/>
  <c r="S213" i="42"/>
  <c r="S242" i="42" s="1"/>
  <c r="K150" i="42"/>
  <c r="K213" i="42"/>
  <c r="K242" i="42" s="1"/>
  <c r="CK114" i="42"/>
  <c r="CK212" i="42"/>
  <c r="CK241" i="42" s="1"/>
  <c r="BU114" i="42"/>
  <c r="BU212" i="42"/>
  <c r="BU241" i="42" s="1"/>
  <c r="BM114" i="42"/>
  <c r="BM212" i="42"/>
  <c r="BM241" i="42" s="1"/>
  <c r="BE114" i="42"/>
  <c r="BE212" i="42"/>
  <c r="BE241" i="42" s="1"/>
  <c r="AW114" i="42"/>
  <c r="AW212" i="42"/>
  <c r="AW241" i="42" s="1"/>
  <c r="AO114" i="42"/>
  <c r="AO212" i="42"/>
  <c r="AO241" i="42" s="1"/>
  <c r="AB114" i="42"/>
  <c r="AB212" i="42"/>
  <c r="AB241" i="42" s="1"/>
  <c r="T114" i="42"/>
  <c r="T212" i="42"/>
  <c r="T241" i="42" s="1"/>
  <c r="L114" i="42"/>
  <c r="L212" i="42"/>
  <c r="L241" i="42" s="1"/>
  <c r="DG104" i="42"/>
  <c r="DG211" i="42"/>
  <c r="DG240" i="42" s="1"/>
  <c r="CY104" i="42"/>
  <c r="CY211" i="42"/>
  <c r="CY240" i="42" s="1"/>
  <c r="CQ104" i="42"/>
  <c r="CQ211" i="42"/>
  <c r="CQ240" i="42" s="1"/>
  <c r="CI104" i="42"/>
  <c r="CI211" i="42"/>
  <c r="CI240" i="42" s="1"/>
  <c r="CA104" i="42"/>
  <c r="CA211" i="42"/>
  <c r="CA240" i="42" s="1"/>
  <c r="BS104" i="42"/>
  <c r="BS211" i="42"/>
  <c r="BS240" i="42" s="1"/>
  <c r="BK104" i="42"/>
  <c r="BK211" i="42"/>
  <c r="BK240" i="42" s="1"/>
  <c r="BC104" i="42"/>
  <c r="BC211" i="42"/>
  <c r="BC240" i="42" s="1"/>
  <c r="AU104" i="42"/>
  <c r="AU211" i="42"/>
  <c r="AU240" i="42" s="1"/>
  <c r="AM104" i="42"/>
  <c r="AM211" i="42"/>
  <c r="AM240" i="42" s="1"/>
  <c r="AE106" i="42"/>
  <c r="AE211" i="42"/>
  <c r="AE240" i="42" s="1"/>
  <c r="W106" i="42"/>
  <c r="W211" i="42"/>
  <c r="W240" i="42" s="1"/>
  <c r="O108" i="42"/>
  <c r="O211" i="42"/>
  <c r="O240" i="42" s="1"/>
  <c r="CQ58" i="42"/>
  <c r="CQ210" i="42"/>
  <c r="CQ239" i="42" s="1"/>
  <c r="CI58" i="42"/>
  <c r="CI210" i="42"/>
  <c r="CI239" i="42" s="1"/>
  <c r="CA54" i="42"/>
  <c r="CA210" i="42"/>
  <c r="CA239" i="42" s="1"/>
  <c r="BS54" i="42"/>
  <c r="BS210" i="42"/>
  <c r="BS239" i="42" s="1"/>
  <c r="BK54" i="42"/>
  <c r="BK210" i="42"/>
  <c r="BK239" i="42" s="1"/>
  <c r="BC54" i="42"/>
  <c r="BC210" i="42"/>
  <c r="BC239" i="42" s="1"/>
  <c r="AU54" i="42"/>
  <c r="AU210" i="42"/>
  <c r="AU239" i="42" s="1"/>
  <c r="AM54" i="42"/>
  <c r="AM210" i="42"/>
  <c r="AM239" i="42" s="1"/>
  <c r="AE56" i="42"/>
  <c r="AE210" i="42"/>
  <c r="AE239" i="42" s="1"/>
  <c r="W56" i="42"/>
  <c r="W210" i="42"/>
  <c r="W239" i="42" s="1"/>
  <c r="O56" i="42"/>
  <c r="O210" i="42"/>
  <c r="O239" i="42" s="1"/>
  <c r="DJ32" i="42"/>
  <c r="DJ209" i="42"/>
  <c r="DJ238" i="42" s="1"/>
  <c r="DB32" i="42"/>
  <c r="DB209" i="42"/>
  <c r="DB238" i="42" s="1"/>
  <c r="CT32" i="42"/>
  <c r="CT209" i="42"/>
  <c r="CT238" i="42" s="1"/>
  <c r="CL32" i="42"/>
  <c r="CL209" i="42"/>
  <c r="CL238" i="42" s="1"/>
  <c r="CD32" i="42"/>
  <c r="CD209" i="42"/>
  <c r="CD238" i="42" s="1"/>
  <c r="BV32" i="42"/>
  <c r="BV209" i="42"/>
  <c r="BV238" i="42" s="1"/>
  <c r="BN32" i="42"/>
  <c r="BN209" i="42"/>
  <c r="BN238" i="42" s="1"/>
  <c r="BF32" i="42"/>
  <c r="BF209" i="42"/>
  <c r="BF238" i="42" s="1"/>
  <c r="AX32" i="42"/>
  <c r="AX209" i="42"/>
  <c r="AX238" i="42" s="1"/>
  <c r="AP32" i="42"/>
  <c r="AP209" i="42"/>
  <c r="AP238" i="42" s="1"/>
  <c r="AH36" i="42"/>
  <c r="AH209" i="42"/>
  <c r="AH238" i="42" s="1"/>
  <c r="Z36" i="42"/>
  <c r="Z209" i="42"/>
  <c r="Z238" i="42" s="1"/>
  <c r="R36" i="42"/>
  <c r="R209" i="42"/>
  <c r="R238" i="42" s="1"/>
  <c r="J34" i="42"/>
  <c r="J209" i="42"/>
  <c r="J238" i="42" s="1"/>
  <c r="BR208" i="42"/>
  <c r="BR237" i="42" s="1"/>
  <c r="BR156" i="42"/>
  <c r="BJ208" i="42"/>
  <c r="BJ237" i="42" s="1"/>
  <c r="BJ156" i="42"/>
  <c r="BB208" i="42"/>
  <c r="BB237" i="42" s="1"/>
  <c r="BB156" i="42"/>
  <c r="AC158" i="42"/>
  <c r="AC208" i="42"/>
  <c r="AC237" i="42" s="1"/>
  <c r="U158" i="42"/>
  <c r="U208" i="42"/>
  <c r="U237" i="42" s="1"/>
  <c r="M154" i="42"/>
  <c r="M208" i="42"/>
  <c r="M237" i="42" s="1"/>
  <c r="BW207" i="42"/>
  <c r="BW236" i="42" s="1"/>
  <c r="BW172" i="42"/>
  <c r="BO168" i="42"/>
  <c r="BO207" i="42"/>
  <c r="BO236" i="42" s="1"/>
  <c r="BG168" i="42"/>
  <c r="BG207" i="42"/>
  <c r="BG236" i="42" s="1"/>
  <c r="AY168" i="42"/>
  <c r="AY207" i="42"/>
  <c r="AY236" i="42" s="1"/>
  <c r="AQ168" i="42"/>
  <c r="AQ207" i="42"/>
  <c r="AQ236" i="42" s="1"/>
  <c r="AI176" i="42"/>
  <c r="AI207" i="42"/>
  <c r="AI236" i="42" s="1"/>
  <c r="AA176" i="42"/>
  <c r="AA207" i="42"/>
  <c r="AA236" i="42" s="1"/>
  <c r="S176" i="42"/>
  <c r="S207" i="42"/>
  <c r="S236" i="42" s="1"/>
  <c r="K174" i="42"/>
  <c r="K207" i="42"/>
  <c r="K236" i="42" s="1"/>
  <c r="DF48" i="42"/>
  <c r="DF206" i="42"/>
  <c r="DF235" i="42" s="1"/>
  <c r="CX48" i="42"/>
  <c r="CX206" i="42"/>
  <c r="CX235" i="42" s="1"/>
  <c r="CP48" i="42"/>
  <c r="CP206" i="42"/>
  <c r="CP235" i="42" s="1"/>
  <c r="CH48" i="42"/>
  <c r="CH206" i="42"/>
  <c r="CH235" i="42" s="1"/>
  <c r="BZ46" i="42"/>
  <c r="BZ206" i="42"/>
  <c r="BZ235" i="42" s="1"/>
  <c r="BR48" i="42"/>
  <c r="BR206" i="42"/>
  <c r="BR235" i="42" s="1"/>
  <c r="BJ48" i="42"/>
  <c r="BJ206" i="42"/>
  <c r="BJ235" i="42" s="1"/>
  <c r="BB46" i="42"/>
  <c r="BB206" i="42"/>
  <c r="BB235" i="42" s="1"/>
  <c r="AT48" i="42"/>
  <c r="AT206" i="42"/>
  <c r="AT235" i="42" s="1"/>
  <c r="AL48" i="42"/>
  <c r="AL206" i="42"/>
  <c r="AL235" i="42" s="1"/>
  <c r="R50" i="42"/>
  <c r="R206" i="42"/>
  <c r="R235" i="42" s="1"/>
  <c r="J50" i="42"/>
  <c r="J206" i="42"/>
  <c r="J235" i="42" s="1"/>
  <c r="BY14" i="42"/>
  <c r="BY205" i="42"/>
  <c r="BY234" i="42" s="1"/>
  <c r="BQ14" i="42"/>
  <c r="BQ205" i="42"/>
  <c r="BQ234" i="42" s="1"/>
  <c r="BI14" i="42"/>
  <c r="BI205" i="42"/>
  <c r="BI234" i="42" s="1"/>
  <c r="BA14" i="42"/>
  <c r="BA205" i="42"/>
  <c r="BA234" i="42" s="1"/>
  <c r="AS14" i="42"/>
  <c r="AS205" i="42"/>
  <c r="AS234" i="42" s="1"/>
  <c r="AK20" i="42"/>
  <c r="AK205" i="42"/>
  <c r="AK234" i="42" s="1"/>
  <c r="AC20" i="42"/>
  <c r="AC205" i="42"/>
  <c r="AC234" i="42" s="1"/>
  <c r="U20" i="42"/>
  <c r="U205" i="42"/>
  <c r="U234" i="42" s="1"/>
  <c r="M18" i="42"/>
  <c r="M205" i="42"/>
  <c r="M234" i="42" s="1"/>
  <c r="CJ70" i="42"/>
  <c r="CJ204" i="42"/>
  <c r="CJ233" i="42" s="1"/>
  <c r="CB70" i="42"/>
  <c r="CB204" i="42"/>
  <c r="CB233" i="42" s="1"/>
  <c r="BI72" i="42"/>
  <c r="BI204" i="42"/>
  <c r="BI233" i="42" s="1"/>
  <c r="BA70" i="42"/>
  <c r="BA204" i="42"/>
  <c r="BA233" i="42" s="1"/>
  <c r="AS70" i="42"/>
  <c r="AS204" i="42"/>
  <c r="AS233" i="42" s="1"/>
  <c r="AK70" i="42"/>
  <c r="AK204" i="42"/>
  <c r="AK233" i="42" s="1"/>
  <c r="CJ182" i="42"/>
  <c r="CJ203" i="42"/>
  <c r="CJ232" i="42" s="1"/>
  <c r="CB182" i="42"/>
  <c r="CB203" i="42"/>
  <c r="CB232" i="42" s="1"/>
  <c r="BT184" i="42"/>
  <c r="BT203" i="42"/>
  <c r="BT232" i="42" s="1"/>
  <c r="BL184" i="42"/>
  <c r="BL203" i="42"/>
  <c r="BL232" i="42" s="1"/>
  <c r="BD182" i="42"/>
  <c r="BD203" i="42"/>
  <c r="BD232" i="42" s="1"/>
  <c r="AV182" i="42"/>
  <c r="AV203" i="42"/>
  <c r="AV232" i="42" s="1"/>
  <c r="AN182" i="42"/>
  <c r="AN203" i="42"/>
  <c r="AN232" i="42" s="1"/>
  <c r="CG229" i="42"/>
  <c r="BY100" i="42"/>
  <c r="BY200" i="42"/>
  <c r="BY229" i="42" s="1"/>
  <c r="BQ100" i="42"/>
  <c r="BQ200" i="42"/>
  <c r="BQ229" i="42" s="1"/>
  <c r="BI100" i="42"/>
  <c r="BI200" i="42"/>
  <c r="BI229" i="42" s="1"/>
  <c r="BA102" i="42"/>
  <c r="BA200" i="42"/>
  <c r="BA229" i="42" s="1"/>
  <c r="AS102" i="42"/>
  <c r="AS200" i="42"/>
  <c r="AS229" i="42" s="1"/>
  <c r="AK98" i="42"/>
  <c r="AK200" i="42"/>
  <c r="AK229" i="42" s="1"/>
  <c r="AC98" i="42"/>
  <c r="AC200" i="42"/>
  <c r="AC229" i="42" s="1"/>
  <c r="U98" i="42"/>
  <c r="U200" i="42"/>
  <c r="U229" i="42" s="1"/>
  <c r="M94" i="42"/>
  <c r="M200" i="42"/>
  <c r="M229" i="42" s="1"/>
  <c r="CC228" i="42"/>
  <c r="BU142" i="42"/>
  <c r="BU199" i="42"/>
  <c r="BU228" i="42" s="1"/>
  <c r="BM142" i="42"/>
  <c r="BM199" i="42"/>
  <c r="BM228" i="42" s="1"/>
  <c r="BE142" i="42"/>
  <c r="BE199" i="42"/>
  <c r="BE228" i="42" s="1"/>
  <c r="AW144" i="42"/>
  <c r="AW199" i="42"/>
  <c r="AW228" i="42" s="1"/>
  <c r="AO144" i="42"/>
  <c r="AO199" i="42"/>
  <c r="AO228" i="42" s="1"/>
  <c r="AG140" i="42"/>
  <c r="AG199" i="42"/>
  <c r="AG228" i="42" s="1"/>
  <c r="Y140" i="42"/>
  <c r="Y199" i="42"/>
  <c r="Y228" i="42" s="1"/>
  <c r="Q138" i="42"/>
  <c r="Q199" i="42"/>
  <c r="Q228" i="42" s="1"/>
  <c r="CN68" i="42"/>
  <c r="CN197" i="42"/>
  <c r="CN225" i="42" s="1"/>
  <c r="CF68" i="42"/>
  <c r="CF197" i="42"/>
  <c r="CF225" i="42" s="1"/>
  <c r="BX66" i="42"/>
  <c r="BX197" i="42"/>
  <c r="BX225" i="42" s="1"/>
  <c r="BP64" i="42"/>
  <c r="BP197" i="42"/>
  <c r="BP225" i="42" s="1"/>
  <c r="BH68" i="42"/>
  <c r="BH197" i="42"/>
  <c r="BH225" i="42" s="1"/>
  <c r="AZ197" i="42"/>
  <c r="AZ225" i="42" s="1"/>
  <c r="AZ68" i="42"/>
  <c r="AR197" i="42"/>
  <c r="AR225" i="42" s="1"/>
  <c r="AR68" i="42"/>
  <c r="AJ197" i="42"/>
  <c r="AJ225" i="42" s="1"/>
  <c r="AJ60" i="42"/>
  <c r="AB197" i="42"/>
  <c r="AB225" i="42" s="1"/>
  <c r="AB60" i="42"/>
  <c r="T197" i="42"/>
  <c r="T225" i="42" s="1"/>
  <c r="T60" i="42"/>
  <c r="L62" i="42"/>
  <c r="L197" i="42"/>
  <c r="L225" i="42" s="1"/>
  <c r="CB90" i="42"/>
  <c r="CB196" i="42"/>
  <c r="CB224" i="42" s="1"/>
  <c r="BT90" i="42"/>
  <c r="BT196" i="42"/>
  <c r="BT224" i="42" s="1"/>
  <c r="BL90" i="42"/>
  <c r="BL196" i="42"/>
  <c r="BL224" i="42" s="1"/>
  <c r="BD90" i="42"/>
  <c r="BD196" i="42"/>
  <c r="BD224" i="42" s="1"/>
  <c r="DE9" i="42"/>
  <c r="DE10" i="42" s="1"/>
  <c r="DE24" i="42"/>
  <c r="CW9" i="42"/>
  <c r="CW10" i="42" s="1"/>
  <c r="CW24" i="42"/>
  <c r="CW195" i="42"/>
  <c r="CW223" i="42" s="1"/>
  <c r="CO26" i="42"/>
  <c r="CO9" i="42"/>
  <c r="CO10" i="42" s="1"/>
  <c r="CO195" i="42"/>
  <c r="CO223" i="42" s="1"/>
  <c r="CG26" i="42"/>
  <c r="CG9" i="42"/>
  <c r="CG10" i="42" s="1"/>
  <c r="CG195" i="42"/>
  <c r="CG223" i="42" s="1"/>
  <c r="AK28" i="42"/>
  <c r="AK195" i="42"/>
  <c r="AK223" i="42" s="1"/>
  <c r="R195" i="42"/>
  <c r="R223" i="42" s="1"/>
  <c r="R30" i="42"/>
  <c r="J195" i="42"/>
  <c r="J223" i="42" s="1"/>
  <c r="J22" i="42"/>
  <c r="BV160" i="42"/>
  <c r="BV9" i="42"/>
  <c r="BV10" i="42" s="1"/>
  <c r="BV194" i="42"/>
  <c r="BN160" i="42"/>
  <c r="BN9" i="42"/>
  <c r="BN10" i="42" s="1"/>
  <c r="BN194" i="42"/>
  <c r="BF160" i="42"/>
  <c r="BF9" i="42"/>
  <c r="BF10" i="42" s="1"/>
  <c r="BF194" i="42"/>
  <c r="AX160" i="42"/>
  <c r="AX9" i="42"/>
  <c r="AX10" i="42" s="1"/>
  <c r="AX194" i="42"/>
  <c r="AP160" i="42"/>
  <c r="AP9" i="42"/>
  <c r="AP10" i="42" s="1"/>
  <c r="AP194" i="42"/>
  <c r="AH9" i="42"/>
  <c r="AH10" i="42" s="1"/>
  <c r="AH194" i="42"/>
  <c r="AH166" i="42"/>
  <c r="Z9" i="42"/>
  <c r="Z10" i="42" s="1"/>
  <c r="Z194" i="42"/>
  <c r="Z166" i="42"/>
  <c r="R9" i="42"/>
  <c r="R10" i="42" s="1"/>
  <c r="R164" i="42"/>
  <c r="R194" i="42"/>
  <c r="J162" i="42"/>
  <c r="J9" i="42"/>
  <c r="J194" i="42"/>
  <c r="CV213" i="42"/>
  <c r="CV242" i="42" s="1"/>
  <c r="AJ213" i="42"/>
  <c r="AJ242" i="42" s="1"/>
  <c r="DF228" i="42"/>
  <c r="CX228" i="42"/>
  <c r="CP228" i="42"/>
  <c r="CH228" i="42"/>
  <c r="L154" i="42"/>
  <c r="L208" i="42"/>
  <c r="L237" i="42" s="1"/>
  <c r="BV172" i="42"/>
  <c r="BV207" i="42"/>
  <c r="BV236" i="42" s="1"/>
  <c r="BN168" i="42"/>
  <c r="BN207" i="42"/>
  <c r="BN236" i="42" s="1"/>
  <c r="BF168" i="42"/>
  <c r="BF207" i="42"/>
  <c r="BF236" i="42" s="1"/>
  <c r="AX168" i="42"/>
  <c r="AX207" i="42"/>
  <c r="AX236" i="42" s="1"/>
  <c r="AP168" i="42"/>
  <c r="AP207" i="42"/>
  <c r="AP236" i="42" s="1"/>
  <c r="AH176" i="42"/>
  <c r="AH207" i="42"/>
  <c r="AH236" i="42" s="1"/>
  <c r="Z207" i="42"/>
  <c r="Z236" i="42" s="1"/>
  <c r="Z176" i="42"/>
  <c r="R174" i="42"/>
  <c r="R207" i="42"/>
  <c r="R236" i="42" s="1"/>
  <c r="J174" i="42"/>
  <c r="J207" i="42"/>
  <c r="J236" i="42" s="1"/>
  <c r="DE48" i="42"/>
  <c r="DE206" i="42"/>
  <c r="DE235" i="42" s="1"/>
  <c r="DE6" i="42" s="1"/>
  <c r="CW48" i="42"/>
  <c r="CW206" i="42"/>
  <c r="CW235" i="42" s="1"/>
  <c r="CO48" i="42"/>
  <c r="CO206" i="42"/>
  <c r="CO235" i="42" s="1"/>
  <c r="CG48" i="42"/>
  <c r="CG206" i="42"/>
  <c r="CG235" i="42" s="1"/>
  <c r="BY46" i="42"/>
  <c r="BY206" i="42"/>
  <c r="BY235" i="42" s="1"/>
  <c r="BQ48" i="42"/>
  <c r="BQ206" i="42"/>
  <c r="BQ235" i="42" s="1"/>
  <c r="BI48" i="42"/>
  <c r="BI206" i="42"/>
  <c r="BI235" i="42" s="1"/>
  <c r="BA46" i="42"/>
  <c r="BA206" i="42"/>
  <c r="BA235" i="42" s="1"/>
  <c r="AS48" i="42"/>
  <c r="AS206" i="42"/>
  <c r="AS235" i="42" s="1"/>
  <c r="Y48" i="42"/>
  <c r="Q50" i="42"/>
  <c r="BX14" i="42"/>
  <c r="BP14" i="42"/>
  <c r="BH14" i="42"/>
  <c r="AZ14" i="42"/>
  <c r="AR14" i="42"/>
  <c r="AJ20" i="42"/>
  <c r="AB20" i="42"/>
  <c r="T20" i="42"/>
  <c r="L18" i="42"/>
  <c r="CI70" i="42"/>
  <c r="BP72" i="42"/>
  <c r="BP204" i="42"/>
  <c r="BP233" i="42" s="1"/>
  <c r="BH72" i="42"/>
  <c r="BH204" i="42"/>
  <c r="BH233" i="42" s="1"/>
  <c r="AZ70" i="42"/>
  <c r="AZ204" i="42"/>
  <c r="AZ233" i="42" s="1"/>
  <c r="AR70" i="42"/>
  <c r="AR204" i="42"/>
  <c r="AR233" i="42" s="1"/>
  <c r="CI182" i="42"/>
  <c r="CI203" i="42"/>
  <c r="CI232" i="42" s="1"/>
  <c r="CA182" i="42"/>
  <c r="CA203" i="42"/>
  <c r="CA232" i="42" s="1"/>
  <c r="BS184" i="42"/>
  <c r="BS203" i="42"/>
  <c r="BS232" i="42" s="1"/>
  <c r="BK203" i="42"/>
  <c r="BK232" i="42" s="1"/>
  <c r="BK184" i="42"/>
  <c r="BC182" i="42"/>
  <c r="BC203" i="42"/>
  <c r="BC232" i="42" s="1"/>
  <c r="AU182" i="42"/>
  <c r="AU203" i="42"/>
  <c r="AU232" i="42" s="1"/>
  <c r="AM182" i="42"/>
  <c r="AM203" i="42"/>
  <c r="AM232" i="42" s="1"/>
  <c r="CF229" i="42"/>
  <c r="BX100" i="42"/>
  <c r="BX200" i="42"/>
  <c r="BX229" i="42" s="1"/>
  <c r="BP100" i="42"/>
  <c r="BP200" i="42"/>
  <c r="BP229" i="42" s="1"/>
  <c r="BH100" i="42"/>
  <c r="BH200" i="42"/>
  <c r="BH229" i="42" s="1"/>
  <c r="AZ102" i="42"/>
  <c r="AZ200" i="42"/>
  <c r="AZ229" i="42" s="1"/>
  <c r="AR102" i="42"/>
  <c r="AR200" i="42"/>
  <c r="AR229" i="42" s="1"/>
  <c r="AJ98" i="42"/>
  <c r="AJ200" i="42"/>
  <c r="AJ229" i="42" s="1"/>
  <c r="AB98" i="42"/>
  <c r="AB200" i="42"/>
  <c r="AB229" i="42" s="1"/>
  <c r="T98" i="42"/>
  <c r="T200" i="42"/>
  <c r="T229" i="42" s="1"/>
  <c r="L94" i="42"/>
  <c r="L200" i="42"/>
  <c r="L229" i="42" s="1"/>
  <c r="CB142" i="42"/>
  <c r="CB199" i="42"/>
  <c r="CB228" i="42" s="1"/>
  <c r="BT142" i="42"/>
  <c r="BT199" i="42"/>
  <c r="BT228" i="42" s="1"/>
  <c r="BL142" i="42"/>
  <c r="BL199" i="42"/>
  <c r="BL228" i="42" s="1"/>
  <c r="BD142" i="42"/>
  <c r="BD199" i="42"/>
  <c r="BD228" i="42" s="1"/>
  <c r="AV144" i="42"/>
  <c r="AV199" i="42"/>
  <c r="AV228" i="42" s="1"/>
  <c r="AN228" i="42"/>
  <c r="AF140" i="42"/>
  <c r="AF199" i="42"/>
  <c r="AF228" i="42" s="1"/>
  <c r="X140" i="42"/>
  <c r="X199" i="42"/>
  <c r="X228" i="42" s="1"/>
  <c r="P138" i="42"/>
  <c r="P199" i="42"/>
  <c r="P228" i="42" s="1"/>
  <c r="CM68" i="42"/>
  <c r="CM197" i="42"/>
  <c r="CM225" i="42" s="1"/>
  <c r="CE68" i="42"/>
  <c r="CE197" i="42"/>
  <c r="CE225" i="42" s="1"/>
  <c r="BW66" i="42"/>
  <c r="BW197" i="42"/>
  <c r="BW225" i="42" s="1"/>
  <c r="BO64" i="42"/>
  <c r="BO197" i="42"/>
  <c r="BO225" i="42" s="1"/>
  <c r="BG68" i="42"/>
  <c r="BG197" i="42"/>
  <c r="BG225" i="42" s="1"/>
  <c r="AY68" i="42"/>
  <c r="AY197" i="42"/>
  <c r="AY225" i="42" s="1"/>
  <c r="AQ68" i="42"/>
  <c r="AQ197" i="42"/>
  <c r="AQ225" i="42" s="1"/>
  <c r="AI60" i="42"/>
  <c r="AI197" i="42"/>
  <c r="AI225" i="42" s="1"/>
  <c r="AA60" i="42"/>
  <c r="AA197" i="42"/>
  <c r="AA225" i="42" s="1"/>
  <c r="S60" i="42"/>
  <c r="K62" i="42"/>
  <c r="K197" i="42"/>
  <c r="K225" i="42" s="1"/>
  <c r="CA196" i="42"/>
  <c r="CA224" i="42" s="1"/>
  <c r="CA90" i="42"/>
  <c r="BS196" i="42"/>
  <c r="BS224" i="42" s="1"/>
  <c r="BS90" i="42"/>
  <c r="BK196" i="42"/>
  <c r="BK224" i="42" s="1"/>
  <c r="BK90" i="42"/>
  <c r="BC196" i="42"/>
  <c r="BC224" i="42" s="1"/>
  <c r="BC90" i="42"/>
  <c r="DD195" i="42"/>
  <c r="DD223" i="42" s="1"/>
  <c r="DD9" i="42"/>
  <c r="DD10" i="42" s="1"/>
  <c r="DD24" i="42"/>
  <c r="CV195" i="42"/>
  <c r="CV223" i="42" s="1"/>
  <c r="CV9" i="42"/>
  <c r="CV10" i="42" s="1"/>
  <c r="CV24" i="42"/>
  <c r="CN195" i="42"/>
  <c r="CN223" i="42" s="1"/>
  <c r="CN9" i="42"/>
  <c r="CN10" i="42" s="1"/>
  <c r="CN26" i="42"/>
  <c r="CF195" i="42"/>
  <c r="CF223" i="42" s="1"/>
  <c r="CF9" i="42"/>
  <c r="CF10" i="42" s="1"/>
  <c r="CF26" i="42"/>
  <c r="AJ28" i="42"/>
  <c r="AJ195" i="42"/>
  <c r="AJ223" i="42" s="1"/>
  <c r="Q30" i="42"/>
  <c r="Q195" i="42"/>
  <c r="Q223" i="42" s="1"/>
  <c r="CC9" i="42"/>
  <c r="CC10" i="42" s="1"/>
  <c r="CC194" i="42"/>
  <c r="BU9" i="42"/>
  <c r="BU10" i="42" s="1"/>
  <c r="BU194" i="42"/>
  <c r="BU160" i="42"/>
  <c r="BM9" i="42"/>
  <c r="BM10" i="42" s="1"/>
  <c r="BM194" i="42"/>
  <c r="BM160" i="42"/>
  <c r="BE9" i="42"/>
  <c r="BE10" i="42" s="1"/>
  <c r="BE194" i="42"/>
  <c r="BE160" i="42"/>
  <c r="AW9" i="42"/>
  <c r="AW10" i="42" s="1"/>
  <c r="AW194" i="42"/>
  <c r="AO9" i="42"/>
  <c r="AO10" i="42" s="1"/>
  <c r="AO194" i="42"/>
  <c r="AO160" i="42"/>
  <c r="AG9" i="42"/>
  <c r="AG10" i="42" s="1"/>
  <c r="AG166" i="42"/>
  <c r="AG194" i="42"/>
  <c r="Y9" i="42"/>
  <c r="Y10" i="42" s="1"/>
  <c r="Y166" i="42"/>
  <c r="Y194" i="42"/>
  <c r="Q9" i="42"/>
  <c r="Q10" i="42" s="1"/>
  <c r="Q164" i="42"/>
  <c r="Q194" i="42"/>
  <c r="AW214" i="42"/>
  <c r="AW243" i="42" s="1"/>
  <c r="CN213" i="42"/>
  <c r="CN242" i="42" s="1"/>
  <c r="AB213" i="42"/>
  <c r="AB242" i="42" s="1"/>
  <c r="Q206" i="42"/>
  <c r="Q235" i="42" s="1"/>
  <c r="AB205" i="42"/>
  <c r="AB234" i="42" s="1"/>
  <c r="CK182" i="42"/>
  <c r="BK142" i="42"/>
  <c r="BH156" i="42"/>
  <c r="BH208" i="42"/>
  <c r="BH237" i="42" s="1"/>
  <c r="AZ156" i="42"/>
  <c r="AZ208" i="42"/>
  <c r="AZ237" i="42" s="1"/>
  <c r="AR156" i="42"/>
  <c r="AR208" i="42"/>
  <c r="AR237" i="42" s="1"/>
  <c r="AI158" i="42"/>
  <c r="AA158" i="42"/>
  <c r="S154" i="42"/>
  <c r="K154" i="42"/>
  <c r="BU172" i="42"/>
  <c r="BU207" i="42"/>
  <c r="BU236" i="42" s="1"/>
  <c r="BM207" i="42"/>
  <c r="BM236" i="42" s="1"/>
  <c r="BM168" i="42"/>
  <c r="BE207" i="42"/>
  <c r="BE236" i="42" s="1"/>
  <c r="BE168" i="42"/>
  <c r="AW168" i="42"/>
  <c r="AW207" i="42"/>
  <c r="AW236" i="42" s="1"/>
  <c r="AO207" i="42"/>
  <c r="AO236" i="42" s="1"/>
  <c r="AO168" i="42"/>
  <c r="AG176" i="42"/>
  <c r="AG207" i="42"/>
  <c r="AG236" i="42" s="1"/>
  <c r="Y176" i="42"/>
  <c r="Y207" i="42"/>
  <c r="Y236" i="42" s="1"/>
  <c r="Q174" i="42"/>
  <c r="Q207" i="42"/>
  <c r="Q236" i="42" s="1"/>
  <c r="DL48" i="42"/>
  <c r="DL206" i="42"/>
  <c r="DL235" i="42" s="1"/>
  <c r="DD48" i="42"/>
  <c r="DD206" i="42"/>
  <c r="DD235" i="42" s="1"/>
  <c r="CV48" i="42"/>
  <c r="CV206" i="42"/>
  <c r="CV235" i="42" s="1"/>
  <c r="CN48" i="42"/>
  <c r="CN206" i="42"/>
  <c r="CN235" i="42" s="1"/>
  <c r="CF48" i="42"/>
  <c r="CF206" i="42"/>
  <c r="CF235" i="42" s="1"/>
  <c r="BX46" i="42"/>
  <c r="BX206" i="42"/>
  <c r="BX235" i="42" s="1"/>
  <c r="BP48" i="42"/>
  <c r="BP206" i="42"/>
  <c r="BP235" i="42" s="1"/>
  <c r="BH48" i="42"/>
  <c r="BH206" i="42"/>
  <c r="BH235" i="42" s="1"/>
  <c r="AZ48" i="42"/>
  <c r="AZ206" i="42"/>
  <c r="AZ235" i="42" s="1"/>
  <c r="AR48" i="42"/>
  <c r="AR206" i="42"/>
  <c r="AR235" i="42" s="1"/>
  <c r="X48" i="42"/>
  <c r="X206" i="42"/>
  <c r="X235" i="42" s="1"/>
  <c r="P50" i="42"/>
  <c r="P206" i="42"/>
  <c r="P235" i="42" s="1"/>
  <c r="BW14" i="42"/>
  <c r="BW205" i="42"/>
  <c r="BW234" i="42" s="1"/>
  <c r="BO14" i="42"/>
  <c r="BO205" i="42"/>
  <c r="BO234" i="42" s="1"/>
  <c r="BG14" i="42"/>
  <c r="BG205" i="42"/>
  <c r="BG234" i="42" s="1"/>
  <c r="AY14" i="42"/>
  <c r="AY205" i="42"/>
  <c r="AY234" i="42" s="1"/>
  <c r="AQ14" i="42"/>
  <c r="AQ205" i="42"/>
  <c r="AQ234" i="42" s="1"/>
  <c r="AI20" i="42"/>
  <c r="AI205" i="42"/>
  <c r="AI234" i="42" s="1"/>
  <c r="AA20" i="42"/>
  <c r="AA205" i="42"/>
  <c r="AA234" i="42" s="1"/>
  <c r="S18" i="42"/>
  <c r="S205" i="42"/>
  <c r="S234" i="42" s="1"/>
  <c r="K18" i="42"/>
  <c r="K205" i="42"/>
  <c r="K234" i="42" s="1"/>
  <c r="CH70" i="42"/>
  <c r="CH204" i="42"/>
  <c r="CH233" i="42" s="1"/>
  <c r="BO72" i="42"/>
  <c r="BO204" i="42"/>
  <c r="BO233" i="42" s="1"/>
  <c r="BG70" i="42"/>
  <c r="BG204" i="42"/>
  <c r="BG233" i="42" s="1"/>
  <c r="AY70" i="42"/>
  <c r="AY204" i="42"/>
  <c r="AY233" i="42" s="1"/>
  <c r="AQ70" i="42"/>
  <c r="AQ204" i="42"/>
  <c r="AQ233" i="42" s="1"/>
  <c r="CH182" i="42"/>
  <c r="CH203" i="42"/>
  <c r="CH232" i="42" s="1"/>
  <c r="BZ182" i="42"/>
  <c r="BZ203" i="42"/>
  <c r="BZ232" i="42" s="1"/>
  <c r="BR184" i="42"/>
  <c r="BR203" i="42"/>
  <c r="BR232" i="42" s="1"/>
  <c r="BJ184" i="42"/>
  <c r="BJ203" i="42"/>
  <c r="BJ232" i="42" s="1"/>
  <c r="BB182" i="42"/>
  <c r="BB203" i="42"/>
  <c r="BB232" i="42" s="1"/>
  <c r="AT182" i="42"/>
  <c r="AT203" i="42"/>
  <c r="AT232" i="42" s="1"/>
  <c r="AL182" i="42"/>
  <c r="AL203" i="42"/>
  <c r="AL232" i="42" s="1"/>
  <c r="BW100" i="42"/>
  <c r="BO100" i="42"/>
  <c r="BG100" i="42"/>
  <c r="AY102" i="42"/>
  <c r="AQ102" i="42"/>
  <c r="AI98" i="42"/>
  <c r="AA98" i="42"/>
  <c r="S98" i="42"/>
  <c r="K94" i="42"/>
  <c r="CA142" i="42"/>
  <c r="CA199" i="42"/>
  <c r="CA228" i="42" s="1"/>
  <c r="BS199" i="42"/>
  <c r="BS228" i="42" s="1"/>
  <c r="BS142" i="42"/>
  <c r="BK228" i="42"/>
  <c r="BC142" i="42"/>
  <c r="BC199" i="42"/>
  <c r="BC228" i="42" s="1"/>
  <c r="AU144" i="42"/>
  <c r="AU199" i="42"/>
  <c r="AU228" i="42" s="1"/>
  <c r="AM144" i="42"/>
  <c r="AM199" i="42"/>
  <c r="AM228" i="42" s="1"/>
  <c r="AE140" i="42"/>
  <c r="AE199" i="42"/>
  <c r="AE228" i="42" s="1"/>
  <c r="W140" i="42"/>
  <c r="W199" i="42"/>
  <c r="W228" i="42" s="1"/>
  <c r="O228" i="42"/>
  <c r="CL68" i="42"/>
  <c r="CL197" i="42"/>
  <c r="CL225" i="42" s="1"/>
  <c r="CD68" i="42"/>
  <c r="CD197" i="42"/>
  <c r="CD225" i="42" s="1"/>
  <c r="BV66" i="42"/>
  <c r="BV197" i="42"/>
  <c r="BV225" i="42" s="1"/>
  <c r="BN64" i="42"/>
  <c r="BN197" i="42"/>
  <c r="BN225" i="42" s="1"/>
  <c r="BF68" i="42"/>
  <c r="BF197" i="42"/>
  <c r="BF225" i="42" s="1"/>
  <c r="AX68" i="42"/>
  <c r="AX197" i="42"/>
  <c r="AX225" i="42" s="1"/>
  <c r="AP68" i="42"/>
  <c r="AP197" i="42"/>
  <c r="AP225" i="42" s="1"/>
  <c r="AH60" i="42"/>
  <c r="AH197" i="42"/>
  <c r="AH225" i="42" s="1"/>
  <c r="Z60" i="42"/>
  <c r="Z197" i="42"/>
  <c r="Z225" i="42" s="1"/>
  <c r="R60" i="42"/>
  <c r="R197" i="42"/>
  <c r="R225" i="42" s="1"/>
  <c r="J62" i="42"/>
  <c r="J197" i="42"/>
  <c r="J225" i="42" s="1"/>
  <c r="BZ90" i="42"/>
  <c r="BZ196" i="42"/>
  <c r="BZ224" i="42" s="1"/>
  <c r="BR90" i="42"/>
  <c r="BR196" i="42"/>
  <c r="BR224" i="42" s="1"/>
  <c r="BJ90" i="42"/>
  <c r="BJ196" i="42"/>
  <c r="BJ224" i="42" s="1"/>
  <c r="BB90" i="42"/>
  <c r="BB196" i="42"/>
  <c r="BB224" i="42" s="1"/>
  <c r="DC195" i="42"/>
  <c r="DC223" i="42" s="1"/>
  <c r="DC9" i="42"/>
  <c r="DC10" i="42" s="1"/>
  <c r="DC24" i="42"/>
  <c r="CU195" i="42"/>
  <c r="CU223" i="42" s="1"/>
  <c r="CU9" i="42"/>
  <c r="CU10" i="42" s="1"/>
  <c r="CU24" i="42"/>
  <c r="CM195" i="42"/>
  <c r="CM223" i="42" s="1"/>
  <c r="CM9" i="42"/>
  <c r="CM10" i="42" s="1"/>
  <c r="CM26" i="42"/>
  <c r="CE195" i="42"/>
  <c r="CE223" i="42" s="1"/>
  <c r="CE9" i="42"/>
  <c r="CE10" i="42" s="1"/>
  <c r="CE26" i="42"/>
  <c r="X28" i="42"/>
  <c r="X195" i="42"/>
  <c r="X223" i="42" s="1"/>
  <c r="P30" i="42"/>
  <c r="P195" i="42"/>
  <c r="P223" i="42" s="1"/>
  <c r="CB9" i="42"/>
  <c r="CB160" i="42"/>
  <c r="CB194" i="42"/>
  <c r="BT9" i="42"/>
  <c r="BT10" i="42" s="1"/>
  <c r="BT160" i="42"/>
  <c r="BT194" i="42"/>
  <c r="BL9" i="42"/>
  <c r="BL10" i="42" s="1"/>
  <c r="BL160" i="42"/>
  <c r="BD9" i="42"/>
  <c r="BD10" i="42" s="1"/>
  <c r="BD160" i="42"/>
  <c r="BD194" i="42"/>
  <c r="AV9" i="42"/>
  <c r="AV10" i="42" s="1"/>
  <c r="AV160" i="42"/>
  <c r="AV194" i="42"/>
  <c r="AN9" i="42"/>
  <c r="AN10" i="42" s="1"/>
  <c r="AN160" i="42"/>
  <c r="AN194" i="42"/>
  <c r="AF9" i="42"/>
  <c r="AF166" i="42"/>
  <c r="X9" i="42"/>
  <c r="X10" i="42" s="1"/>
  <c r="X166" i="42"/>
  <c r="X194" i="42"/>
  <c r="P9" i="42"/>
  <c r="P10" i="42" s="1"/>
  <c r="P164" i="42"/>
  <c r="P194" i="42"/>
  <c r="AO214" i="42"/>
  <c r="AO243" i="42" s="1"/>
  <c r="CF213" i="42"/>
  <c r="CF242" i="42" s="1"/>
  <c r="T213" i="42"/>
  <c r="T242" i="42" s="1"/>
  <c r="S208" i="42"/>
  <c r="S237" i="42" s="1"/>
  <c r="T205" i="42"/>
  <c r="T234" i="42" s="1"/>
  <c r="BO200" i="42"/>
  <c r="BO229" i="42" s="1"/>
  <c r="AF194" i="42"/>
  <c r="AO182" i="42"/>
  <c r="O138" i="42"/>
  <c r="CA32" i="42"/>
  <c r="CA209" i="42"/>
  <c r="CA238" i="42" s="1"/>
  <c r="BS32" i="42"/>
  <c r="BS209" i="42"/>
  <c r="BS238" i="42" s="1"/>
  <c r="BK32" i="42"/>
  <c r="BK209" i="42"/>
  <c r="BK238" i="42" s="1"/>
  <c r="BC32" i="42"/>
  <c r="BC209" i="42"/>
  <c r="BC238" i="42" s="1"/>
  <c r="AU32" i="42"/>
  <c r="AU209" i="42"/>
  <c r="AU238" i="42" s="1"/>
  <c r="AM32" i="42"/>
  <c r="AM209" i="42"/>
  <c r="AM238" i="42" s="1"/>
  <c r="AE36" i="42"/>
  <c r="AE209" i="42"/>
  <c r="AE238" i="42" s="1"/>
  <c r="W36" i="42"/>
  <c r="W209" i="42"/>
  <c r="W238" i="42" s="1"/>
  <c r="O34" i="42"/>
  <c r="O209" i="42"/>
  <c r="O238" i="42" s="1"/>
  <c r="BW156" i="42"/>
  <c r="BO156" i="42"/>
  <c r="BG156" i="42"/>
  <c r="AY156" i="42"/>
  <c r="AQ156" i="42"/>
  <c r="AH158" i="42"/>
  <c r="AH208" i="42"/>
  <c r="AH237" i="42" s="1"/>
  <c r="Z158" i="42"/>
  <c r="Z208" i="42"/>
  <c r="Z237" i="42" s="1"/>
  <c r="R154" i="42"/>
  <c r="R208" i="42"/>
  <c r="R237" i="42" s="1"/>
  <c r="J154" i="42"/>
  <c r="J208" i="42"/>
  <c r="J237" i="42" s="1"/>
  <c r="BT168" i="42"/>
  <c r="BT207" i="42"/>
  <c r="BT236" i="42" s="1"/>
  <c r="BL168" i="42"/>
  <c r="BL207" i="42"/>
  <c r="BL236" i="42" s="1"/>
  <c r="BD168" i="42"/>
  <c r="BD207" i="42"/>
  <c r="BD236" i="42" s="1"/>
  <c r="AV168" i="42"/>
  <c r="AV207" i="42"/>
  <c r="AV236" i="42" s="1"/>
  <c r="AN168" i="42"/>
  <c r="AN207" i="42"/>
  <c r="AN236" i="42" s="1"/>
  <c r="AF176" i="42"/>
  <c r="AF207" i="42"/>
  <c r="AF236" i="42" s="1"/>
  <c r="X176" i="42"/>
  <c r="X207" i="42"/>
  <c r="X236" i="42" s="1"/>
  <c r="P174" i="42"/>
  <c r="P207" i="42"/>
  <c r="P236" i="42" s="1"/>
  <c r="DK48" i="42"/>
  <c r="DK206" i="42"/>
  <c r="DK235" i="42" s="1"/>
  <c r="DC48" i="42"/>
  <c r="DC206" i="42"/>
  <c r="DC235" i="42" s="1"/>
  <c r="CU48" i="42"/>
  <c r="CU206" i="42"/>
  <c r="CU235" i="42" s="1"/>
  <c r="CM48" i="42"/>
  <c r="CM206" i="42"/>
  <c r="CM235" i="42" s="1"/>
  <c r="CE48" i="42"/>
  <c r="CE206" i="42"/>
  <c r="CE235" i="42" s="1"/>
  <c r="BW48" i="42"/>
  <c r="BW206" i="42"/>
  <c r="BW235" i="42" s="1"/>
  <c r="BO48" i="42"/>
  <c r="BO206" i="42"/>
  <c r="BO235" i="42" s="1"/>
  <c r="BG48" i="42"/>
  <c r="BG206" i="42"/>
  <c r="BG235" i="42" s="1"/>
  <c r="AY48" i="42"/>
  <c r="AY206" i="42"/>
  <c r="AY235" i="42" s="1"/>
  <c r="AQ48" i="42"/>
  <c r="AQ206" i="42"/>
  <c r="AQ235" i="42" s="1"/>
  <c r="W46" i="42"/>
  <c r="W206" i="42"/>
  <c r="W235" i="42" s="1"/>
  <c r="O50" i="42"/>
  <c r="O206" i="42"/>
  <c r="O235" i="42" s="1"/>
  <c r="BV14" i="42"/>
  <c r="BV205" i="42"/>
  <c r="BV234" i="42" s="1"/>
  <c r="BN14" i="42"/>
  <c r="BN205" i="42"/>
  <c r="BN234" i="42" s="1"/>
  <c r="BF14" i="42"/>
  <c r="BF205" i="42"/>
  <c r="BF234" i="42" s="1"/>
  <c r="AX14" i="42"/>
  <c r="AX205" i="42"/>
  <c r="AX234" i="42" s="1"/>
  <c r="AP14" i="42"/>
  <c r="AP205" i="42"/>
  <c r="AP234" i="42" s="1"/>
  <c r="AH20" i="42"/>
  <c r="AH205" i="42"/>
  <c r="AH234" i="42" s="1"/>
  <c r="Z20" i="42"/>
  <c r="Z205" i="42"/>
  <c r="Z234" i="42" s="1"/>
  <c r="R18" i="42"/>
  <c r="R205" i="42"/>
  <c r="R234" i="42" s="1"/>
  <c r="J18" i="42"/>
  <c r="J205" i="42"/>
  <c r="J234" i="42" s="1"/>
  <c r="CO70" i="42"/>
  <c r="CO204" i="42"/>
  <c r="CO233" i="42" s="1"/>
  <c r="CG70" i="42"/>
  <c r="CG204" i="42"/>
  <c r="CG233" i="42" s="1"/>
  <c r="BN72" i="42"/>
  <c r="BN204" i="42"/>
  <c r="BN233" i="42" s="1"/>
  <c r="BF70" i="42"/>
  <c r="BF204" i="42"/>
  <c r="BF233" i="42" s="1"/>
  <c r="AX70" i="42"/>
  <c r="AX204" i="42"/>
  <c r="AX233" i="42" s="1"/>
  <c r="AP70" i="42"/>
  <c r="AP204" i="42"/>
  <c r="AP233" i="42" s="1"/>
  <c r="CG203" i="42"/>
  <c r="CG232" i="42" s="1"/>
  <c r="CG182" i="42"/>
  <c r="BY203" i="42"/>
  <c r="BY232" i="42" s="1"/>
  <c r="BY182" i="42"/>
  <c r="BQ184" i="42"/>
  <c r="BQ203" i="42"/>
  <c r="BQ232" i="42" s="1"/>
  <c r="BI184" i="42"/>
  <c r="BI203" i="42"/>
  <c r="BI232" i="42" s="1"/>
  <c r="BA182" i="42"/>
  <c r="BA203" i="42"/>
  <c r="BA232" i="42" s="1"/>
  <c r="AS203" i="42"/>
  <c r="AS232" i="42" s="1"/>
  <c r="AS182" i="42"/>
  <c r="AK203" i="42"/>
  <c r="AK232" i="42" s="1"/>
  <c r="AK182" i="42"/>
  <c r="CD229" i="42"/>
  <c r="BV100" i="42"/>
  <c r="BV200" i="42"/>
  <c r="BV229" i="42" s="1"/>
  <c r="BN100" i="42"/>
  <c r="BN200" i="42"/>
  <c r="BN229" i="42" s="1"/>
  <c r="BF100" i="42"/>
  <c r="BF200" i="42"/>
  <c r="BF229" i="42" s="1"/>
  <c r="AX102" i="42"/>
  <c r="AX200" i="42"/>
  <c r="AX229" i="42" s="1"/>
  <c r="AP102" i="42"/>
  <c r="AP200" i="42"/>
  <c r="AP229" i="42" s="1"/>
  <c r="AH98" i="42"/>
  <c r="AH200" i="42"/>
  <c r="AH229" i="42" s="1"/>
  <c r="Z98" i="42"/>
  <c r="Z200" i="42"/>
  <c r="Z229" i="42" s="1"/>
  <c r="R98" i="42"/>
  <c r="R200" i="42"/>
  <c r="R229" i="42" s="1"/>
  <c r="J94" i="42"/>
  <c r="J200" i="42"/>
  <c r="J229" i="42" s="1"/>
  <c r="BZ142" i="42"/>
  <c r="BR142" i="42"/>
  <c r="BJ142" i="42"/>
  <c r="BB144" i="42"/>
  <c r="AT144" i="42"/>
  <c r="AL144" i="42"/>
  <c r="AD140" i="42"/>
  <c r="V140" i="42"/>
  <c r="N144" i="42"/>
  <c r="CK68" i="42"/>
  <c r="CC68" i="42"/>
  <c r="BU66" i="42"/>
  <c r="BM64" i="42"/>
  <c r="BE68" i="42"/>
  <c r="AW197" i="42"/>
  <c r="AW225" i="42" s="1"/>
  <c r="AW68" i="42"/>
  <c r="AO197" i="42"/>
  <c r="AO225" i="42" s="1"/>
  <c r="AO68" i="42"/>
  <c r="AG60" i="42"/>
  <c r="AG197" i="42"/>
  <c r="AG225" i="42" s="1"/>
  <c r="Y60" i="42"/>
  <c r="Y197" i="42"/>
  <c r="Y225" i="42" s="1"/>
  <c r="Q62" i="42"/>
  <c r="Q197" i="42"/>
  <c r="Q225" i="42" s="1"/>
  <c r="CG90" i="42"/>
  <c r="CG196" i="42"/>
  <c r="CG224" i="42" s="1"/>
  <c r="BY90" i="42"/>
  <c r="BY196" i="42"/>
  <c r="BY224" i="42" s="1"/>
  <c r="BQ90" i="42"/>
  <c r="BQ196" i="42"/>
  <c r="BQ224" i="42" s="1"/>
  <c r="BI90" i="42"/>
  <c r="BI196" i="42"/>
  <c r="BI224" i="42" s="1"/>
  <c r="BA90" i="42"/>
  <c r="BA196" i="42"/>
  <c r="BA224" i="42" s="1"/>
  <c r="DB195" i="42"/>
  <c r="DB9" i="42"/>
  <c r="DB10" i="42" s="1"/>
  <c r="DB24" i="42"/>
  <c r="CT195" i="42"/>
  <c r="CT223" i="42" s="1"/>
  <c r="CT9" i="42"/>
  <c r="CT10" i="42" s="1"/>
  <c r="CT24" i="42"/>
  <c r="CL195" i="42"/>
  <c r="CL223" i="42" s="1"/>
  <c r="CL9" i="42"/>
  <c r="CL10" i="42" s="1"/>
  <c r="CL26" i="42"/>
  <c r="CD195" i="42"/>
  <c r="CD223" i="42" s="1"/>
  <c r="CD9" i="42"/>
  <c r="CD10" i="42" s="1"/>
  <c r="CD26" i="42"/>
  <c r="W195" i="42"/>
  <c r="W223" i="42" s="1"/>
  <c r="W28" i="42"/>
  <c r="O30" i="42"/>
  <c r="O195" i="42"/>
  <c r="O223" i="42" s="1"/>
  <c r="CA194" i="42"/>
  <c r="CA160" i="42"/>
  <c r="CA9" i="42"/>
  <c r="CA10" i="42" s="1"/>
  <c r="BS194" i="42"/>
  <c r="BS160" i="42"/>
  <c r="BS9" i="42"/>
  <c r="BS10" i="42" s="1"/>
  <c r="BK194" i="42"/>
  <c r="BK160" i="42"/>
  <c r="BK9" i="42"/>
  <c r="BK10" i="42" s="1"/>
  <c r="BC194" i="42"/>
  <c r="BC160" i="42"/>
  <c r="BC9" i="42"/>
  <c r="BC10" i="42" s="1"/>
  <c r="AU194" i="42"/>
  <c r="AU160" i="42"/>
  <c r="AU9" i="42"/>
  <c r="AU10" i="42" s="1"/>
  <c r="AM194" i="42"/>
  <c r="AM160" i="42"/>
  <c r="AM9" i="42"/>
  <c r="AM10" i="42" s="1"/>
  <c r="AE166" i="42"/>
  <c r="AE194" i="42"/>
  <c r="AE9" i="42"/>
  <c r="AE10" i="42" s="1"/>
  <c r="W166" i="42"/>
  <c r="W194" i="42"/>
  <c r="W9" i="42"/>
  <c r="W10" i="42" s="1"/>
  <c r="O194" i="42"/>
  <c r="O9" i="42"/>
  <c r="O10" i="42" s="1"/>
  <c r="O164" i="42"/>
  <c r="AG214" i="42"/>
  <c r="AG243" i="42" s="1"/>
  <c r="BX213" i="42"/>
  <c r="BX242" i="42" s="1"/>
  <c r="L213" i="42"/>
  <c r="L242" i="42" s="1"/>
  <c r="BO208" i="42"/>
  <c r="BO237" i="42" s="1"/>
  <c r="K208" i="42"/>
  <c r="K237" i="42" s="1"/>
  <c r="BX205" i="42"/>
  <c r="BX234" i="42" s="1"/>
  <c r="L205" i="42"/>
  <c r="L234" i="42" s="1"/>
  <c r="R232" i="42"/>
  <c r="J232" i="42"/>
  <c r="DH230" i="42"/>
  <c r="CZ230" i="42"/>
  <c r="CR230" i="42"/>
  <c r="CJ230" i="42"/>
  <c r="CB230" i="42"/>
  <c r="BT230" i="42"/>
  <c r="BL230" i="42"/>
  <c r="BD230" i="42"/>
  <c r="AV230" i="42"/>
  <c r="AN230" i="42"/>
  <c r="AF230" i="42"/>
  <c r="X230" i="42"/>
  <c r="P230" i="42"/>
  <c r="DK229" i="42"/>
  <c r="CU229" i="42"/>
  <c r="BG200" i="42"/>
  <c r="BG229" i="42" s="1"/>
  <c r="BJ199" i="42"/>
  <c r="BJ228" i="42" s="1"/>
  <c r="CC197" i="42"/>
  <c r="CC225" i="42" s="1"/>
  <c r="CC160" i="42"/>
  <c r="BX134" i="42"/>
  <c r="BX214" i="42"/>
  <c r="BX243" i="42" s="1"/>
  <c r="BP134" i="42"/>
  <c r="BP214" i="42"/>
  <c r="BP243" i="42" s="1"/>
  <c r="BH134" i="42"/>
  <c r="BH214" i="42"/>
  <c r="BH243" i="42" s="1"/>
  <c r="AZ136" i="42"/>
  <c r="AZ214" i="42"/>
  <c r="AZ243" i="42" s="1"/>
  <c r="AR136" i="42"/>
  <c r="AR214" i="42"/>
  <c r="AR243" i="42" s="1"/>
  <c r="AJ214" i="42"/>
  <c r="AJ243" i="42" s="1"/>
  <c r="AJ128" i="42"/>
  <c r="T214" i="42"/>
  <c r="T243" i="42" s="1"/>
  <c r="T128" i="42"/>
  <c r="L126" i="42"/>
  <c r="L214" i="42"/>
  <c r="L243" i="42" s="1"/>
  <c r="DG150" i="42"/>
  <c r="DG213" i="42"/>
  <c r="DG242" i="42" s="1"/>
  <c r="CY150" i="42"/>
  <c r="CY213" i="42"/>
  <c r="CY242" i="42" s="1"/>
  <c r="CQ150" i="42"/>
  <c r="CQ213" i="42"/>
  <c r="CQ242" i="42" s="1"/>
  <c r="CI150" i="42"/>
  <c r="CI213" i="42"/>
  <c r="CI242" i="42" s="1"/>
  <c r="CA150" i="42"/>
  <c r="CA213" i="42"/>
  <c r="CA242" i="42" s="1"/>
  <c r="BS150" i="42"/>
  <c r="BS213" i="42"/>
  <c r="BS242" i="42" s="1"/>
  <c r="BK150" i="42"/>
  <c r="BK213" i="42"/>
  <c r="BK242" i="42" s="1"/>
  <c r="BC150" i="42"/>
  <c r="BC213" i="42"/>
  <c r="BC242" i="42" s="1"/>
  <c r="AU150" i="42"/>
  <c r="AU213" i="42"/>
  <c r="AU242" i="42" s="1"/>
  <c r="AM150" i="42"/>
  <c r="AM213" i="42"/>
  <c r="AM242" i="42" s="1"/>
  <c r="AE150" i="42"/>
  <c r="AE213" i="42"/>
  <c r="AE242" i="42" s="1"/>
  <c r="W150" i="42"/>
  <c r="W213" i="42"/>
  <c r="W242" i="42" s="1"/>
  <c r="O150" i="42"/>
  <c r="O213" i="42"/>
  <c r="O242" i="42" s="1"/>
  <c r="CO114" i="42"/>
  <c r="CO212" i="42"/>
  <c r="CO241" i="42" s="1"/>
  <c r="BY114" i="42"/>
  <c r="BY212" i="42"/>
  <c r="BY241" i="42" s="1"/>
  <c r="BQ114" i="42"/>
  <c r="BQ212" i="42"/>
  <c r="BQ241" i="42" s="1"/>
  <c r="BI114" i="42"/>
  <c r="BI212" i="42"/>
  <c r="BI241" i="42" s="1"/>
  <c r="BA114" i="42"/>
  <c r="BA212" i="42"/>
  <c r="BA241" i="42" s="1"/>
  <c r="AS114" i="42"/>
  <c r="AS212" i="42"/>
  <c r="AS241" i="42" s="1"/>
  <c r="AK114" i="42"/>
  <c r="AK212" i="42"/>
  <c r="AK241" i="42" s="1"/>
  <c r="X114" i="42"/>
  <c r="X212" i="42"/>
  <c r="X241" i="42" s="1"/>
  <c r="P114" i="42"/>
  <c r="P212" i="42"/>
  <c r="P241" i="42" s="1"/>
  <c r="DK104" i="42"/>
  <c r="DK211" i="42"/>
  <c r="DK240" i="42" s="1"/>
  <c r="DC104" i="42"/>
  <c r="DC211" i="42"/>
  <c r="DC240" i="42" s="1"/>
  <c r="CU104" i="42"/>
  <c r="CU211" i="42"/>
  <c r="CU240" i="42" s="1"/>
  <c r="CM104" i="42"/>
  <c r="CM211" i="42"/>
  <c r="CM240" i="42" s="1"/>
  <c r="CE104" i="42"/>
  <c r="CE211" i="42"/>
  <c r="CE240" i="42" s="1"/>
  <c r="BW104" i="42"/>
  <c r="BW211" i="42"/>
  <c r="BW240" i="42" s="1"/>
  <c r="BO104" i="42"/>
  <c r="BO211" i="42"/>
  <c r="BO240" i="42" s="1"/>
  <c r="BG104" i="42"/>
  <c r="BG211" i="42"/>
  <c r="BG240" i="42" s="1"/>
  <c r="AY104" i="42"/>
  <c r="AY211" i="42"/>
  <c r="AY240" i="42" s="1"/>
  <c r="AQ104" i="42"/>
  <c r="AQ211" i="42"/>
  <c r="AQ240" i="42" s="1"/>
  <c r="AI106" i="42"/>
  <c r="AI211" i="42"/>
  <c r="AI240" i="42" s="1"/>
  <c r="AA106" i="42"/>
  <c r="AA211" i="42"/>
  <c r="AA240" i="42" s="1"/>
  <c r="S106" i="42"/>
  <c r="S211" i="42"/>
  <c r="S240" i="42" s="1"/>
  <c r="K108" i="42"/>
  <c r="K211" i="42"/>
  <c r="K240" i="42" s="1"/>
  <c r="CM58" i="42"/>
  <c r="CM210" i="42"/>
  <c r="CM239" i="42" s="1"/>
  <c r="CE58" i="42"/>
  <c r="CE210" i="42"/>
  <c r="CE239" i="42" s="1"/>
  <c r="BW54" i="42"/>
  <c r="BW210" i="42"/>
  <c r="BW239" i="42" s="1"/>
  <c r="BO54" i="42"/>
  <c r="BO210" i="42"/>
  <c r="BO239" i="42" s="1"/>
  <c r="BG54" i="42"/>
  <c r="BG210" i="42"/>
  <c r="BG239" i="42" s="1"/>
  <c r="AY54" i="42"/>
  <c r="AY210" i="42"/>
  <c r="AY239" i="42" s="1"/>
  <c r="AQ54" i="42"/>
  <c r="AQ210" i="42"/>
  <c r="AQ239" i="42" s="1"/>
  <c r="AI56" i="42"/>
  <c r="AI210" i="42"/>
  <c r="AI239" i="42" s="1"/>
  <c r="AA56" i="42"/>
  <c r="AA210" i="42"/>
  <c r="AA239" i="42" s="1"/>
  <c r="S56" i="42"/>
  <c r="S210" i="42"/>
  <c r="S239" i="42" s="1"/>
  <c r="K52" i="42"/>
  <c r="K210" i="42"/>
  <c r="K239" i="42" s="1"/>
  <c r="DF32" i="42"/>
  <c r="DF209" i="42"/>
  <c r="DF238" i="42" s="1"/>
  <c r="CX32" i="42"/>
  <c r="CX209" i="42"/>
  <c r="CX238" i="42" s="1"/>
  <c r="CP32" i="42"/>
  <c r="CP209" i="42"/>
  <c r="CP238" i="42" s="1"/>
  <c r="CH32" i="42"/>
  <c r="CH209" i="42"/>
  <c r="CH238" i="42" s="1"/>
  <c r="BZ32" i="42"/>
  <c r="BZ209" i="42"/>
  <c r="BZ238" i="42" s="1"/>
  <c r="BR32" i="42"/>
  <c r="BR209" i="42"/>
  <c r="BR238" i="42" s="1"/>
  <c r="BJ32" i="42"/>
  <c r="BJ209" i="42"/>
  <c r="BJ238" i="42" s="1"/>
  <c r="BB32" i="42"/>
  <c r="BB209" i="42"/>
  <c r="BB238" i="42" s="1"/>
  <c r="AT32" i="42"/>
  <c r="AT209" i="42"/>
  <c r="AT238" i="42" s="1"/>
  <c r="AL32" i="42"/>
  <c r="AL209" i="42"/>
  <c r="AL238" i="42" s="1"/>
  <c r="AD36" i="42"/>
  <c r="AD209" i="42"/>
  <c r="AD238" i="42" s="1"/>
  <c r="V36" i="42"/>
  <c r="V209" i="42"/>
  <c r="V238" i="42" s="1"/>
  <c r="N34" i="42"/>
  <c r="N209" i="42"/>
  <c r="N238" i="42" s="1"/>
  <c r="BV156" i="42"/>
  <c r="BV208" i="42"/>
  <c r="BV237" i="42" s="1"/>
  <c r="BN156" i="42"/>
  <c r="BN208" i="42"/>
  <c r="BN237" i="42" s="1"/>
  <c r="BF156" i="42"/>
  <c r="BF208" i="42"/>
  <c r="BF237" i="42" s="1"/>
  <c r="AX208" i="42"/>
  <c r="AX237" i="42" s="1"/>
  <c r="AX156" i="42"/>
  <c r="AP156" i="42"/>
  <c r="AP208" i="42"/>
  <c r="AP237" i="42" s="1"/>
  <c r="AG158" i="42"/>
  <c r="AG208" i="42"/>
  <c r="AG237" i="42" s="1"/>
  <c r="Y208" i="42"/>
  <c r="Y237" i="42" s="1"/>
  <c r="Y158" i="42"/>
  <c r="Q154" i="42"/>
  <c r="Q208" i="42"/>
  <c r="Q237" i="42" s="1"/>
  <c r="CA172" i="42"/>
  <c r="CA207" i="42"/>
  <c r="CA236" i="42" s="1"/>
  <c r="BS168" i="42"/>
  <c r="BS207" i="42"/>
  <c r="BS236" i="42" s="1"/>
  <c r="BK168" i="42"/>
  <c r="BK207" i="42"/>
  <c r="BK236" i="42" s="1"/>
  <c r="BC168" i="42"/>
  <c r="BC207" i="42"/>
  <c r="BC236" i="42" s="1"/>
  <c r="AU168" i="42"/>
  <c r="AU207" i="42"/>
  <c r="AU236" i="42" s="1"/>
  <c r="AM168" i="42"/>
  <c r="AM207" i="42"/>
  <c r="AM236" i="42" s="1"/>
  <c r="AE176" i="42"/>
  <c r="AE207" i="42"/>
  <c r="AE236" i="42" s="1"/>
  <c r="W176" i="42"/>
  <c r="W207" i="42"/>
  <c r="W236" i="42" s="1"/>
  <c r="O174" i="42"/>
  <c r="O207" i="42"/>
  <c r="O236" i="42" s="1"/>
  <c r="DJ48" i="42"/>
  <c r="DJ206" i="42"/>
  <c r="DJ235" i="42" s="1"/>
  <c r="DB48" i="42"/>
  <c r="DB206" i="42"/>
  <c r="DB235" i="42" s="1"/>
  <c r="CT48" i="42"/>
  <c r="CT206" i="42"/>
  <c r="CT235" i="42" s="1"/>
  <c r="CL48" i="42"/>
  <c r="CL206" i="42"/>
  <c r="CL235" i="42" s="1"/>
  <c r="CD48" i="42"/>
  <c r="CD206" i="42"/>
  <c r="CD235" i="42" s="1"/>
  <c r="BV48" i="42"/>
  <c r="BV206" i="42"/>
  <c r="BV235" i="42" s="1"/>
  <c r="BN48" i="42"/>
  <c r="BN206" i="42"/>
  <c r="BN235" i="42" s="1"/>
  <c r="BF46" i="42"/>
  <c r="BF206" i="42"/>
  <c r="BF235" i="42" s="1"/>
  <c r="AX48" i="42"/>
  <c r="AX206" i="42"/>
  <c r="AX235" i="42" s="1"/>
  <c r="AP48" i="42"/>
  <c r="AP206" i="42"/>
  <c r="AP235" i="42" s="1"/>
  <c r="V46" i="42"/>
  <c r="V206" i="42"/>
  <c r="V235" i="42" s="1"/>
  <c r="N50" i="42"/>
  <c r="N206" i="42"/>
  <c r="N235" i="42" s="1"/>
  <c r="BU14" i="42"/>
  <c r="BU205" i="42"/>
  <c r="BU234" i="42" s="1"/>
  <c r="BM14" i="42"/>
  <c r="BM205" i="42"/>
  <c r="BM234" i="42" s="1"/>
  <c r="BE14" i="42"/>
  <c r="BE205" i="42"/>
  <c r="BE234" i="42" s="1"/>
  <c r="AW14" i="42"/>
  <c r="AW205" i="42"/>
  <c r="AW234" i="42" s="1"/>
  <c r="AO14" i="42"/>
  <c r="AO205" i="42"/>
  <c r="AO234" i="42" s="1"/>
  <c r="AG20" i="42"/>
  <c r="AG205" i="42"/>
  <c r="AG234" i="42" s="1"/>
  <c r="Y20" i="42"/>
  <c r="Y205" i="42"/>
  <c r="Y234" i="42" s="1"/>
  <c r="Q18" i="42"/>
  <c r="Q205" i="42"/>
  <c r="Q234" i="42" s="1"/>
  <c r="CN70" i="42"/>
  <c r="CN204" i="42"/>
  <c r="CN233" i="42" s="1"/>
  <c r="CF70" i="42"/>
  <c r="CF204" i="42"/>
  <c r="CF233" i="42" s="1"/>
  <c r="BM72" i="42"/>
  <c r="BM204" i="42"/>
  <c r="BM233" i="42" s="1"/>
  <c r="BE70" i="42"/>
  <c r="BE204" i="42"/>
  <c r="BE233" i="42" s="1"/>
  <c r="AW70" i="42"/>
  <c r="AW204" i="42"/>
  <c r="AW233" i="42" s="1"/>
  <c r="AO70" i="42"/>
  <c r="AO204" i="42"/>
  <c r="AO233" i="42" s="1"/>
  <c r="DL9" i="42"/>
  <c r="DL10" i="42" s="1"/>
  <c r="DL203" i="42"/>
  <c r="DL232" i="42" s="1"/>
  <c r="DL6" i="42" s="1"/>
  <c r="CN182" i="42"/>
  <c r="CN203" i="42"/>
  <c r="CN232" i="42" s="1"/>
  <c r="CF182" i="42"/>
  <c r="CF203" i="42"/>
  <c r="CF232" i="42" s="1"/>
  <c r="BX182" i="42"/>
  <c r="BX203" i="42"/>
  <c r="BX232" i="42" s="1"/>
  <c r="BP184" i="42"/>
  <c r="BP203" i="42"/>
  <c r="BP232" i="42" s="1"/>
  <c r="BH184" i="42"/>
  <c r="BH203" i="42"/>
  <c r="BH232" i="42" s="1"/>
  <c r="AZ182" i="42"/>
  <c r="AZ203" i="42"/>
  <c r="AZ232" i="42" s="1"/>
  <c r="AR182" i="42"/>
  <c r="AR203" i="42"/>
  <c r="AR232" i="42" s="1"/>
  <c r="AJ232" i="42"/>
  <c r="AB232" i="42"/>
  <c r="CC229" i="42"/>
  <c r="BU100" i="42"/>
  <c r="BU200" i="42"/>
  <c r="BU229" i="42" s="1"/>
  <c r="BM100" i="42"/>
  <c r="BM200" i="42"/>
  <c r="BM229" i="42" s="1"/>
  <c r="BE100" i="42"/>
  <c r="BE200" i="42"/>
  <c r="BE229" i="42" s="1"/>
  <c r="AW102" i="42"/>
  <c r="AW200" i="42"/>
  <c r="AW229" i="42" s="1"/>
  <c r="AO102" i="42"/>
  <c r="AO200" i="42"/>
  <c r="AO229" i="42" s="1"/>
  <c r="AG98" i="42"/>
  <c r="AG200" i="42"/>
  <c r="AG229" i="42" s="1"/>
  <c r="Y98" i="42"/>
  <c r="Y200" i="42"/>
  <c r="Y229" i="42" s="1"/>
  <c r="Q94" i="42"/>
  <c r="Q200" i="42"/>
  <c r="Q229" i="42" s="1"/>
  <c r="CG228" i="42"/>
  <c r="BY142" i="42"/>
  <c r="BY199" i="42"/>
  <c r="BY228" i="42" s="1"/>
  <c r="BQ142" i="42"/>
  <c r="BQ199" i="42"/>
  <c r="BQ228" i="42" s="1"/>
  <c r="BI142" i="42"/>
  <c r="BI199" i="42"/>
  <c r="BI228" i="42" s="1"/>
  <c r="BA144" i="42"/>
  <c r="BA199" i="42"/>
  <c r="BA228" i="42" s="1"/>
  <c r="AS144" i="42"/>
  <c r="AS199" i="42"/>
  <c r="AS228" i="42" s="1"/>
  <c r="AK144" i="42"/>
  <c r="AK199" i="42"/>
  <c r="AK228" i="42" s="1"/>
  <c r="AC140" i="42"/>
  <c r="AC199" i="42"/>
  <c r="AC228" i="42" s="1"/>
  <c r="U140" i="42"/>
  <c r="U199" i="42"/>
  <c r="U228" i="42" s="1"/>
  <c r="M144" i="42"/>
  <c r="M199" i="42"/>
  <c r="M228" i="42" s="1"/>
  <c r="CJ68" i="42"/>
  <c r="CJ197" i="42"/>
  <c r="CJ225" i="42" s="1"/>
  <c r="CB68" i="42"/>
  <c r="CB197" i="42"/>
  <c r="CB225" i="42" s="1"/>
  <c r="BT64" i="42"/>
  <c r="BT197" i="42"/>
  <c r="BT225" i="42" s="1"/>
  <c r="BL64" i="42"/>
  <c r="BL197" i="42"/>
  <c r="BL225" i="42" s="1"/>
  <c r="BD68" i="42"/>
  <c r="BD197" i="42"/>
  <c r="BD225" i="42" s="1"/>
  <c r="AV68" i="42"/>
  <c r="AV197" i="42"/>
  <c r="AV225" i="42" s="1"/>
  <c r="AN68" i="42"/>
  <c r="AN197" i="42"/>
  <c r="AN225" i="42" s="1"/>
  <c r="AF197" i="42"/>
  <c r="AF225" i="42" s="1"/>
  <c r="AF60" i="42"/>
  <c r="X197" i="42"/>
  <c r="X225" i="42" s="1"/>
  <c r="X60" i="42"/>
  <c r="P62" i="42"/>
  <c r="P197" i="42"/>
  <c r="P225" i="42" s="1"/>
  <c r="CF90" i="42"/>
  <c r="CF196" i="42"/>
  <c r="CF224" i="42" s="1"/>
  <c r="BX90" i="42"/>
  <c r="BX196" i="42"/>
  <c r="BX224" i="42" s="1"/>
  <c r="BP90" i="42"/>
  <c r="BP196" i="42"/>
  <c r="BP224" i="42" s="1"/>
  <c r="BH90" i="42"/>
  <c r="BH196" i="42"/>
  <c r="BH224" i="42" s="1"/>
  <c r="AZ90" i="42"/>
  <c r="AZ196" i="42"/>
  <c r="AZ224" i="42" s="1"/>
  <c r="DA9" i="42"/>
  <c r="DA10" i="42" s="1"/>
  <c r="DA24" i="42"/>
  <c r="DA195" i="42"/>
  <c r="DA223" i="42" s="1"/>
  <c r="DA6" i="42" s="1"/>
  <c r="CS9" i="42"/>
  <c r="CS10" i="42" s="1"/>
  <c r="CS26" i="42"/>
  <c r="CS195" i="42"/>
  <c r="CS223" i="42" s="1"/>
  <c r="CS6" i="42" s="1"/>
  <c r="CS7" i="42" s="1"/>
  <c r="CK9" i="42"/>
  <c r="CK10" i="42" s="1"/>
  <c r="CK26" i="42"/>
  <c r="CK195" i="42"/>
  <c r="CK223" i="42" s="1"/>
  <c r="CK6" i="42" s="1"/>
  <c r="CC26" i="42"/>
  <c r="CC195" i="42"/>
  <c r="CC223" i="42" s="1"/>
  <c r="AO28" i="42"/>
  <c r="AO195" i="42"/>
  <c r="AO223" i="42" s="1"/>
  <c r="V195" i="42"/>
  <c r="V223" i="42" s="1"/>
  <c r="V28" i="42"/>
  <c r="N30" i="42"/>
  <c r="N195" i="42"/>
  <c r="N223" i="42" s="1"/>
  <c r="BZ194" i="42"/>
  <c r="BZ160" i="42"/>
  <c r="BZ9" i="42"/>
  <c r="BZ10" i="42" s="1"/>
  <c r="BR194" i="42"/>
  <c r="BR160" i="42"/>
  <c r="BR9" i="42"/>
  <c r="BR10" i="42" s="1"/>
  <c r="BJ194" i="42"/>
  <c r="BJ160" i="42"/>
  <c r="BJ9" i="42"/>
  <c r="BJ10" i="42" s="1"/>
  <c r="BB194" i="42"/>
  <c r="BB160" i="42"/>
  <c r="BB9" i="42"/>
  <c r="BB10" i="42" s="1"/>
  <c r="AT194" i="42"/>
  <c r="AT160" i="42"/>
  <c r="AT9" i="42"/>
  <c r="AT10" i="42" s="1"/>
  <c r="AL194" i="42"/>
  <c r="AL160" i="42"/>
  <c r="AL9" i="42"/>
  <c r="AL10" i="42" s="1"/>
  <c r="AD194" i="42"/>
  <c r="AD9" i="42"/>
  <c r="AD10" i="42" s="1"/>
  <c r="AD166" i="42"/>
  <c r="V194" i="42"/>
  <c r="V9" i="42"/>
  <c r="V10" i="42" s="1"/>
  <c r="V166" i="42"/>
  <c r="N194" i="42"/>
  <c r="N9" i="42"/>
  <c r="N10" i="42" s="1"/>
  <c r="N164" i="42"/>
  <c r="Y214" i="42"/>
  <c r="Y243" i="42" s="1"/>
  <c r="BP213" i="42"/>
  <c r="BP242" i="42" s="1"/>
  <c r="BG208" i="42"/>
  <c r="BG237" i="42" s="1"/>
  <c r="BP205" i="42"/>
  <c r="BP234" i="42" s="1"/>
  <c r="AY200" i="42"/>
  <c r="AY229" i="42" s="1"/>
  <c r="BB199" i="42"/>
  <c r="BB228" i="42" s="1"/>
  <c r="BU197" i="42"/>
  <c r="BU225" i="42" s="1"/>
  <c r="AW160" i="42"/>
  <c r="M50" i="42"/>
  <c r="M206" i="42"/>
  <c r="M235" i="42" s="1"/>
  <c r="CB14" i="42"/>
  <c r="CB205" i="42"/>
  <c r="CB234" i="42" s="1"/>
  <c r="BT14" i="42"/>
  <c r="BT205" i="42"/>
  <c r="BT234" i="42" s="1"/>
  <c r="BL14" i="42"/>
  <c r="BL205" i="42"/>
  <c r="BL234" i="42" s="1"/>
  <c r="BD14" i="42"/>
  <c r="BD205" i="42"/>
  <c r="BD234" i="42" s="1"/>
  <c r="AV14" i="42"/>
  <c r="AV205" i="42"/>
  <c r="AV234" i="42" s="1"/>
  <c r="AN14" i="42"/>
  <c r="AN205" i="42"/>
  <c r="AN234" i="42" s="1"/>
  <c r="AF20" i="42"/>
  <c r="AF205" i="42"/>
  <c r="AF234" i="42" s="1"/>
  <c r="X20" i="42"/>
  <c r="X205" i="42"/>
  <c r="X234" i="42" s="1"/>
  <c r="P18" i="42"/>
  <c r="P205" i="42"/>
  <c r="P234" i="42" s="1"/>
  <c r="CM70" i="42"/>
  <c r="CM204" i="42"/>
  <c r="CM233" i="42" s="1"/>
  <c r="CE70" i="42"/>
  <c r="CE204" i="42"/>
  <c r="CE233" i="42" s="1"/>
  <c r="BL72" i="42"/>
  <c r="BL204" i="42"/>
  <c r="BL233" i="42" s="1"/>
  <c r="BD70" i="42"/>
  <c r="BD204" i="42"/>
  <c r="BD233" i="42" s="1"/>
  <c r="AV70" i="42"/>
  <c r="AV204" i="42"/>
  <c r="AV233" i="42" s="1"/>
  <c r="AN70" i="42"/>
  <c r="AN204" i="42"/>
  <c r="AN233" i="42" s="1"/>
  <c r="DK9" i="42"/>
  <c r="DK10" i="42" s="1"/>
  <c r="DK203" i="42"/>
  <c r="DK232" i="42" s="1"/>
  <c r="CM182" i="42"/>
  <c r="CM203" i="42"/>
  <c r="CM232" i="42" s="1"/>
  <c r="CE182" i="42"/>
  <c r="CE203" i="42"/>
  <c r="CE232" i="42" s="1"/>
  <c r="BW184" i="42"/>
  <c r="BW203" i="42"/>
  <c r="BW232" i="42" s="1"/>
  <c r="BO184" i="42"/>
  <c r="BO203" i="42"/>
  <c r="BO232" i="42" s="1"/>
  <c r="BG182" i="42"/>
  <c r="BG203" i="42"/>
  <c r="BG232" i="42" s="1"/>
  <c r="AY182" i="42"/>
  <c r="AY203" i="42"/>
  <c r="AY232" i="42" s="1"/>
  <c r="AQ182" i="42"/>
  <c r="AQ203" i="42"/>
  <c r="AQ232" i="42" s="1"/>
  <c r="BT100" i="42"/>
  <c r="BT200" i="42"/>
  <c r="BT229" i="42" s="1"/>
  <c r="BL100" i="42"/>
  <c r="BL200" i="42"/>
  <c r="BL229" i="42" s="1"/>
  <c r="BD102" i="42"/>
  <c r="BD200" i="42"/>
  <c r="BD229" i="42" s="1"/>
  <c r="AV102" i="42"/>
  <c r="AV200" i="42"/>
  <c r="AV229" i="42" s="1"/>
  <c r="AN102" i="42"/>
  <c r="AN200" i="42"/>
  <c r="AN229" i="42" s="1"/>
  <c r="AF98" i="42"/>
  <c r="AF200" i="42"/>
  <c r="AF229" i="42" s="1"/>
  <c r="X98" i="42"/>
  <c r="X200" i="42"/>
  <c r="X229" i="42" s="1"/>
  <c r="P94" i="42"/>
  <c r="P200" i="42"/>
  <c r="P229" i="42" s="1"/>
  <c r="CF228" i="42"/>
  <c r="BX142" i="42"/>
  <c r="BX199" i="42"/>
  <c r="BX228" i="42" s="1"/>
  <c r="BP142" i="42"/>
  <c r="BP199" i="42"/>
  <c r="BP228" i="42" s="1"/>
  <c r="BH142" i="42"/>
  <c r="BH199" i="42"/>
  <c r="BH228" i="42" s="1"/>
  <c r="AZ144" i="42"/>
  <c r="AZ199" i="42"/>
  <c r="AZ228" i="42" s="1"/>
  <c r="AR199" i="42"/>
  <c r="AR228" i="42" s="1"/>
  <c r="AR144" i="42"/>
  <c r="AJ140" i="42"/>
  <c r="AJ199" i="42"/>
  <c r="AJ228" i="42" s="1"/>
  <c r="AB140" i="42"/>
  <c r="AB199" i="42"/>
  <c r="AB228" i="42" s="1"/>
  <c r="T140" i="42"/>
  <c r="T199" i="42"/>
  <c r="T228" i="42" s="1"/>
  <c r="L144" i="42"/>
  <c r="L199" i="42"/>
  <c r="L228" i="42" s="1"/>
  <c r="CI68" i="42"/>
  <c r="CI197" i="42"/>
  <c r="CI225" i="42" s="1"/>
  <c r="CA68" i="42"/>
  <c r="CA197" i="42"/>
  <c r="CA225" i="42" s="1"/>
  <c r="BS64" i="42"/>
  <c r="BS197" i="42"/>
  <c r="BS225" i="42" s="1"/>
  <c r="BK64" i="42"/>
  <c r="BK197" i="42"/>
  <c r="BK225" i="42" s="1"/>
  <c r="BC68" i="42"/>
  <c r="BC197" i="42"/>
  <c r="BC225" i="42" s="1"/>
  <c r="AU68" i="42"/>
  <c r="AU197" i="42"/>
  <c r="AU225" i="42" s="1"/>
  <c r="AM68" i="42"/>
  <c r="AM197" i="42"/>
  <c r="AM225" i="42" s="1"/>
  <c r="AE60" i="42"/>
  <c r="AE197" i="42"/>
  <c r="AE225" i="42" s="1"/>
  <c r="W60" i="42"/>
  <c r="W197" i="42"/>
  <c r="W225" i="42" s="1"/>
  <c r="O62" i="42"/>
  <c r="O197" i="42"/>
  <c r="O225" i="42" s="1"/>
  <c r="CE90" i="42"/>
  <c r="CE196" i="42"/>
  <c r="CE224" i="42" s="1"/>
  <c r="BW90" i="42"/>
  <c r="BW196" i="42"/>
  <c r="BW224" i="42" s="1"/>
  <c r="BO90" i="42"/>
  <c r="BO196" i="42"/>
  <c r="BO224" i="42" s="1"/>
  <c r="BG90" i="42"/>
  <c r="BG196" i="42"/>
  <c r="BG224" i="42" s="1"/>
  <c r="DH9" i="42"/>
  <c r="DH10" i="42" s="1"/>
  <c r="DH24" i="42"/>
  <c r="DH195" i="42"/>
  <c r="DH223" i="42" s="1"/>
  <c r="DH6" i="42" s="1"/>
  <c r="CZ9" i="42"/>
  <c r="CZ10" i="42" s="1"/>
  <c r="CZ24" i="42"/>
  <c r="CZ195" i="42"/>
  <c r="CZ223" i="42" s="1"/>
  <c r="CZ6" i="42" s="1"/>
  <c r="CR9" i="42"/>
  <c r="CR10" i="42" s="1"/>
  <c r="CR26" i="42"/>
  <c r="CR195" i="42"/>
  <c r="CR5" i="42" s="1"/>
  <c r="CJ9" i="42"/>
  <c r="CJ10" i="42" s="1"/>
  <c r="CJ26" i="42"/>
  <c r="CJ195" i="42"/>
  <c r="CJ223" i="42" s="1"/>
  <c r="CJ6" i="42" s="1"/>
  <c r="CB26" i="42"/>
  <c r="CB195" i="42"/>
  <c r="CB223" i="42" s="1"/>
  <c r="AN28" i="42"/>
  <c r="AN195" i="42"/>
  <c r="AN223" i="42" s="1"/>
  <c r="U30" i="42"/>
  <c r="U195" i="42"/>
  <c r="U223" i="42" s="1"/>
  <c r="M30" i="42"/>
  <c r="BY194" i="42"/>
  <c r="BY9" i="42"/>
  <c r="BY10" i="42" s="1"/>
  <c r="BY160" i="42"/>
  <c r="BQ194" i="42"/>
  <c r="BQ9" i="42"/>
  <c r="BQ10" i="42" s="1"/>
  <c r="BQ160" i="42"/>
  <c r="BI194" i="42"/>
  <c r="BI9" i="42"/>
  <c r="BI10" i="42" s="1"/>
  <c r="BI160" i="42"/>
  <c r="BA194" i="42"/>
  <c r="BA9" i="42"/>
  <c r="BA10" i="42" s="1"/>
  <c r="BA160" i="42"/>
  <c r="AS194" i="42"/>
  <c r="AS9" i="42"/>
  <c r="AS10" i="42" s="1"/>
  <c r="AS160" i="42"/>
  <c r="AK194" i="42"/>
  <c r="AK9" i="42"/>
  <c r="AK10" i="42" s="1"/>
  <c r="AK166" i="42"/>
  <c r="AC194" i="42"/>
  <c r="AC9" i="42"/>
  <c r="AC10" i="42" s="1"/>
  <c r="AC166" i="42"/>
  <c r="U194" i="42"/>
  <c r="U9" i="42"/>
  <c r="U10" i="42" s="1"/>
  <c r="U166" i="42"/>
  <c r="M194" i="42"/>
  <c r="M9" i="42"/>
  <c r="M10" i="42" s="1"/>
  <c r="M164" i="42"/>
  <c r="Q214" i="42"/>
  <c r="Q243" i="42" s="1"/>
  <c r="BH213" i="42"/>
  <c r="BH242" i="42" s="1"/>
  <c r="AY208" i="42"/>
  <c r="AY237" i="42" s="1"/>
  <c r="BH205" i="42"/>
  <c r="BH234" i="42" s="1"/>
  <c r="AQ200" i="42"/>
  <c r="AQ229" i="42" s="1"/>
  <c r="AT199" i="42"/>
  <c r="AT228" i="42" s="1"/>
  <c r="DI225" i="42"/>
  <c r="DI6" i="42" s="1"/>
  <c r="DA225" i="42"/>
  <c r="CS225" i="42"/>
  <c r="BM197" i="42"/>
  <c r="BM225" i="42" s="1"/>
  <c r="M195" i="42"/>
  <c r="M223" i="42" s="1"/>
  <c r="DE5" i="42"/>
  <c r="CW5" i="42"/>
  <c r="CG5" i="42"/>
  <c r="BZ156" i="42"/>
  <c r="CY5" i="42"/>
  <c r="CP5" i="42"/>
  <c r="DL5" i="42"/>
  <c r="DD5" i="42"/>
  <c r="CV5" i="42"/>
  <c r="DC5" i="42"/>
  <c r="CE5" i="42"/>
  <c r="DJ5" i="42"/>
  <c r="DI5" i="42"/>
  <c r="CS5" i="42"/>
  <c r="DH5" i="42"/>
  <c r="BD363" i="40"/>
  <c r="AV363" i="40"/>
  <c r="AN363" i="40"/>
  <c r="AF363" i="40"/>
  <c r="X363" i="40"/>
  <c r="P363" i="40"/>
  <c r="CJ234" i="40"/>
  <c r="CJ339" i="40"/>
  <c r="CJ368" i="40" s="1"/>
  <c r="CB232" i="40"/>
  <c r="CB339" i="40"/>
  <c r="CB368" i="40" s="1"/>
  <c r="BT232" i="40"/>
  <c r="BT339" i="40"/>
  <c r="BT368" i="40" s="1"/>
  <c r="BL232" i="40"/>
  <c r="BL339" i="40"/>
  <c r="BL368" i="40" s="1"/>
  <c r="BD232" i="40"/>
  <c r="BD339" i="40"/>
  <c r="BD368" i="40" s="1"/>
  <c r="AV232" i="40"/>
  <c r="AV339" i="40"/>
  <c r="AV368" i="40" s="1"/>
  <c r="AN238" i="40"/>
  <c r="AN339" i="40"/>
  <c r="AN368" i="40" s="1"/>
  <c r="AF238" i="40"/>
  <c r="AF339" i="40"/>
  <c r="AF368" i="40" s="1"/>
  <c r="X238" i="40"/>
  <c r="X339" i="40"/>
  <c r="X368" i="40" s="1"/>
  <c r="P236" i="40"/>
  <c r="P339" i="40"/>
  <c r="P368" i="40" s="1"/>
  <c r="CM202" i="40"/>
  <c r="CM338" i="40"/>
  <c r="CM367" i="40" s="1"/>
  <c r="CE202" i="40"/>
  <c r="CE338" i="40"/>
  <c r="CE367" i="40" s="1"/>
  <c r="BW202" i="40"/>
  <c r="BW338" i="40"/>
  <c r="BW367" i="40" s="1"/>
  <c r="BC204" i="40"/>
  <c r="BC338" i="40"/>
  <c r="BC367" i="40" s="1"/>
  <c r="AU204" i="40"/>
  <c r="AU338" i="40"/>
  <c r="AU367" i="40" s="1"/>
  <c r="AM200" i="40"/>
  <c r="AM338" i="40"/>
  <c r="AM367" i="40" s="1"/>
  <c r="AE198" i="40"/>
  <c r="AE338" i="40"/>
  <c r="AE367" i="40" s="1"/>
  <c r="W198" i="40"/>
  <c r="W338" i="40"/>
  <c r="W367" i="40" s="1"/>
  <c r="O198" i="40"/>
  <c r="O338" i="40"/>
  <c r="O367" i="40" s="1"/>
  <c r="DG62" i="40"/>
  <c r="DG337" i="40"/>
  <c r="DG366" i="40" s="1"/>
  <c r="CY62" i="40"/>
  <c r="CY337" i="40"/>
  <c r="CY366" i="40" s="1"/>
  <c r="CQ62" i="40"/>
  <c r="CQ337" i="40"/>
  <c r="CQ366" i="40" s="1"/>
  <c r="CI64" i="40"/>
  <c r="CI337" i="40"/>
  <c r="CI366" i="40" s="1"/>
  <c r="CA64" i="40"/>
  <c r="CA337" i="40"/>
  <c r="CA366" i="40" s="1"/>
  <c r="BS64" i="40"/>
  <c r="BS337" i="40"/>
  <c r="BS366" i="40" s="1"/>
  <c r="BK62" i="40"/>
  <c r="BK337" i="40"/>
  <c r="BK366" i="40" s="1"/>
  <c r="BC66" i="40"/>
  <c r="BC337" i="40"/>
  <c r="BC366" i="40" s="1"/>
  <c r="AU66" i="40"/>
  <c r="AU337" i="40"/>
  <c r="AU366" i="40" s="1"/>
  <c r="AM60" i="40"/>
  <c r="AM337" i="40"/>
  <c r="AM366" i="40" s="1"/>
  <c r="AE56" i="40"/>
  <c r="AE337" i="40"/>
  <c r="AE366" i="40" s="1"/>
  <c r="W56" i="40"/>
  <c r="W337" i="40"/>
  <c r="W366" i="40" s="1"/>
  <c r="O56" i="40"/>
  <c r="O337" i="40"/>
  <c r="O366" i="40" s="1"/>
  <c r="CL308" i="40"/>
  <c r="CL336" i="40"/>
  <c r="CL365" i="40" s="1"/>
  <c r="CD306" i="40"/>
  <c r="CD336" i="40"/>
  <c r="CD365" i="40" s="1"/>
  <c r="BV310" i="40"/>
  <c r="BV336" i="40"/>
  <c r="BV365" i="40" s="1"/>
  <c r="BN310" i="40"/>
  <c r="BN336" i="40"/>
  <c r="BN365" i="40" s="1"/>
  <c r="BF310" i="40"/>
  <c r="BF336" i="40"/>
  <c r="BF365" i="40" s="1"/>
  <c r="AX310" i="40"/>
  <c r="AX336" i="40"/>
  <c r="AX365" i="40" s="1"/>
  <c r="AP294" i="40"/>
  <c r="AP336" i="40"/>
  <c r="AP365" i="40" s="1"/>
  <c r="AH294" i="40"/>
  <c r="AH336" i="40"/>
  <c r="AH365" i="40" s="1"/>
  <c r="Z294" i="40"/>
  <c r="Z336" i="40"/>
  <c r="Z365" i="40" s="1"/>
  <c r="R298" i="40"/>
  <c r="R336" i="40"/>
  <c r="R365" i="40" s="1"/>
  <c r="J302" i="40"/>
  <c r="J336" i="40"/>
  <c r="J365" i="40" s="1"/>
  <c r="DH130" i="40"/>
  <c r="DH335" i="40"/>
  <c r="DH364" i="40" s="1"/>
  <c r="CZ130" i="40"/>
  <c r="CZ335" i="40"/>
  <c r="CZ364" i="40" s="1"/>
  <c r="CR130" i="40"/>
  <c r="CR335" i="40"/>
  <c r="CR364" i="40" s="1"/>
  <c r="CJ130" i="40"/>
  <c r="CJ335" i="40"/>
  <c r="CJ364" i="40" s="1"/>
  <c r="CB130" i="40"/>
  <c r="CB335" i="40"/>
  <c r="CB364" i="40" s="1"/>
  <c r="BT130" i="40"/>
  <c r="BT335" i="40"/>
  <c r="BT364" i="40" s="1"/>
  <c r="BL130" i="40"/>
  <c r="BL335" i="40"/>
  <c r="BL364" i="40" s="1"/>
  <c r="BD134" i="40"/>
  <c r="BD335" i="40"/>
  <c r="BD364" i="40" s="1"/>
  <c r="AV134" i="40"/>
  <c r="AV335" i="40"/>
  <c r="AV364" i="40" s="1"/>
  <c r="AN136" i="40"/>
  <c r="AN335" i="40"/>
  <c r="AN364" i="40" s="1"/>
  <c r="AF136" i="40"/>
  <c r="AF335" i="40"/>
  <c r="AF364" i="40" s="1"/>
  <c r="X136" i="40"/>
  <c r="X335" i="40"/>
  <c r="X364" i="40" s="1"/>
  <c r="P138" i="40"/>
  <c r="P335" i="40"/>
  <c r="P364" i="40" s="1"/>
  <c r="CP214" i="40"/>
  <c r="CP334" i="40"/>
  <c r="CP363" i="40" s="1"/>
  <c r="CH214" i="40"/>
  <c r="CH334" i="40"/>
  <c r="CH363" i="40" s="1"/>
  <c r="BZ216" i="40"/>
  <c r="BZ334" i="40"/>
  <c r="BZ363" i="40" s="1"/>
  <c r="BR216" i="40"/>
  <c r="BR334" i="40"/>
  <c r="BR363" i="40" s="1"/>
  <c r="BJ216" i="40"/>
  <c r="BJ334" i="40"/>
  <c r="BJ363" i="40" s="1"/>
  <c r="BB212" i="40"/>
  <c r="BB334" i="40"/>
  <c r="BB363" i="40" s="1"/>
  <c r="AT210" i="40"/>
  <c r="AT334" i="40"/>
  <c r="AT363" i="40" s="1"/>
  <c r="AL210" i="40"/>
  <c r="AL334" i="40"/>
  <c r="AL363" i="40" s="1"/>
  <c r="AD208" i="40"/>
  <c r="AD334" i="40"/>
  <c r="AD363" i="40" s="1"/>
  <c r="V208" i="40"/>
  <c r="V334" i="40"/>
  <c r="V363" i="40" s="1"/>
  <c r="N206" i="40"/>
  <c r="N334" i="40"/>
  <c r="N363" i="40" s="1"/>
  <c r="DL242" i="40"/>
  <c r="DL333" i="40"/>
  <c r="DL362" i="40" s="1"/>
  <c r="DD242" i="40"/>
  <c r="DD333" i="40"/>
  <c r="DD362" i="40" s="1"/>
  <c r="CV242" i="40"/>
  <c r="CV333" i="40"/>
  <c r="CV362" i="40" s="1"/>
  <c r="CN242" i="40"/>
  <c r="CN333" i="40"/>
  <c r="CN362" i="40" s="1"/>
  <c r="CF242" i="40"/>
  <c r="CF333" i="40"/>
  <c r="CF362" i="40" s="1"/>
  <c r="BX242" i="40"/>
  <c r="BX333" i="40"/>
  <c r="BX362" i="40" s="1"/>
  <c r="BP242" i="40"/>
  <c r="BP333" i="40"/>
  <c r="BP362" i="40" s="1"/>
  <c r="BH242" i="40"/>
  <c r="BH333" i="40"/>
  <c r="BH362" i="40" s="1"/>
  <c r="AZ242" i="40"/>
  <c r="AZ333" i="40"/>
  <c r="AZ362" i="40" s="1"/>
  <c r="AR242" i="40"/>
  <c r="AR333" i="40"/>
  <c r="AR362" i="40" s="1"/>
  <c r="AJ242" i="40"/>
  <c r="AJ333" i="40"/>
  <c r="AJ362" i="40" s="1"/>
  <c r="AB242" i="40"/>
  <c r="AB333" i="40"/>
  <c r="AB362" i="40" s="1"/>
  <c r="T242" i="40"/>
  <c r="T333" i="40"/>
  <c r="T362" i="40" s="1"/>
  <c r="L242" i="40"/>
  <c r="L333" i="40"/>
  <c r="L362" i="40" s="1"/>
  <c r="DI194" i="40"/>
  <c r="DI332" i="40"/>
  <c r="DI361" i="40" s="1"/>
  <c r="BP194" i="40"/>
  <c r="BH194" i="40"/>
  <c r="AZ194" i="40"/>
  <c r="AR194" i="40"/>
  <c r="AR332" i="40"/>
  <c r="AR361" i="40" s="1"/>
  <c r="AJ182" i="40"/>
  <c r="AJ332" i="40"/>
  <c r="AJ361" i="40" s="1"/>
  <c r="AB194" i="40"/>
  <c r="AB332" i="40"/>
  <c r="AB361" i="40" s="1"/>
  <c r="T194" i="40"/>
  <c r="T332" i="40"/>
  <c r="T361" i="40" s="1"/>
  <c r="L186" i="40"/>
  <c r="L332" i="40"/>
  <c r="L361" i="40" s="1"/>
  <c r="DJ164" i="40"/>
  <c r="DJ331" i="40"/>
  <c r="DJ360" i="40" s="1"/>
  <c r="DB178" i="40"/>
  <c r="DB331" i="40"/>
  <c r="DB360" i="40" s="1"/>
  <c r="CT164" i="40"/>
  <c r="CT331" i="40"/>
  <c r="CT360" i="40" s="1"/>
  <c r="CL178" i="40"/>
  <c r="CL331" i="40"/>
  <c r="CL360" i="40" s="1"/>
  <c r="CD178" i="40"/>
  <c r="CD331" i="40"/>
  <c r="CD360" i="40" s="1"/>
  <c r="BV164" i="40"/>
  <c r="BV331" i="40"/>
  <c r="BV360" i="40" s="1"/>
  <c r="BN164" i="40"/>
  <c r="BN331" i="40"/>
  <c r="BN360" i="40" s="1"/>
  <c r="BF172" i="40"/>
  <c r="BF331" i="40"/>
  <c r="BF360" i="40" s="1"/>
  <c r="AX172" i="40"/>
  <c r="AX331" i="40"/>
  <c r="AX360" i="40" s="1"/>
  <c r="AP174" i="40"/>
  <c r="AP331" i="40"/>
  <c r="AP360" i="40" s="1"/>
  <c r="AH174" i="40"/>
  <c r="AH331" i="40"/>
  <c r="AH360" i="40" s="1"/>
  <c r="Z174" i="40"/>
  <c r="Z331" i="40"/>
  <c r="Z360" i="40" s="1"/>
  <c r="R176" i="40"/>
  <c r="R331" i="40"/>
  <c r="R360" i="40" s="1"/>
  <c r="J168" i="40"/>
  <c r="J331" i="40"/>
  <c r="J360" i="40" s="1"/>
  <c r="DH94" i="40"/>
  <c r="DH330" i="40"/>
  <c r="DH359" i="40" s="1"/>
  <c r="CZ94" i="40"/>
  <c r="CZ330" i="40"/>
  <c r="CZ359" i="40" s="1"/>
  <c r="CR94" i="40"/>
  <c r="CR330" i="40"/>
  <c r="CR359" i="40" s="1"/>
  <c r="CJ94" i="40"/>
  <c r="CJ330" i="40"/>
  <c r="CJ359" i="40" s="1"/>
  <c r="CB94" i="40"/>
  <c r="CB330" i="40"/>
  <c r="CB359" i="40" s="1"/>
  <c r="BT94" i="40"/>
  <c r="BT330" i="40"/>
  <c r="BT359" i="40" s="1"/>
  <c r="BL96" i="40"/>
  <c r="BL330" i="40"/>
  <c r="BL359" i="40" s="1"/>
  <c r="BD98" i="40"/>
  <c r="BD330" i="40"/>
  <c r="BD359" i="40" s="1"/>
  <c r="AV98" i="40"/>
  <c r="AV330" i="40"/>
  <c r="AV359" i="40" s="1"/>
  <c r="AN359" i="40"/>
  <c r="AF86" i="40"/>
  <c r="AF330" i="40"/>
  <c r="AF359" i="40" s="1"/>
  <c r="X86" i="40"/>
  <c r="X330" i="40"/>
  <c r="X359" i="40" s="1"/>
  <c r="P102" i="40"/>
  <c r="P330" i="40"/>
  <c r="P359" i="40" s="1"/>
  <c r="DN46" i="40"/>
  <c r="DN329" i="40"/>
  <c r="DN358" i="40" s="1"/>
  <c r="DF46" i="40"/>
  <c r="DF329" i="40"/>
  <c r="DF358" i="40" s="1"/>
  <c r="CX46" i="40"/>
  <c r="CX329" i="40"/>
  <c r="CX358" i="40" s="1"/>
  <c r="CP46" i="40"/>
  <c r="CP329" i="40"/>
  <c r="CP358" i="40" s="1"/>
  <c r="BT46" i="40"/>
  <c r="BT329" i="40"/>
  <c r="BT358" i="40" s="1"/>
  <c r="BL46" i="40"/>
  <c r="BL329" i="40"/>
  <c r="BL358" i="40" s="1"/>
  <c r="BD52" i="40"/>
  <c r="BD329" i="40"/>
  <c r="BD358" i="40" s="1"/>
  <c r="AV52" i="40"/>
  <c r="AV329" i="40"/>
  <c r="AV358" i="40" s="1"/>
  <c r="AN50" i="40"/>
  <c r="AN329" i="40"/>
  <c r="AN358" i="40" s="1"/>
  <c r="AF50" i="40"/>
  <c r="AF329" i="40"/>
  <c r="AF358" i="40" s="1"/>
  <c r="X48" i="40"/>
  <c r="X329" i="40"/>
  <c r="X358" i="40" s="1"/>
  <c r="P48" i="40"/>
  <c r="P329" i="40"/>
  <c r="P358" i="40" s="1"/>
  <c r="DN254" i="40"/>
  <c r="DN328" i="40"/>
  <c r="DN357" i="40" s="1"/>
  <c r="DF254" i="40"/>
  <c r="DF328" i="40"/>
  <c r="DF357" i="40" s="1"/>
  <c r="CX254" i="40"/>
  <c r="CX328" i="40"/>
  <c r="CX357" i="40" s="1"/>
  <c r="CP254" i="40"/>
  <c r="CP328" i="40"/>
  <c r="CP357" i="40" s="1"/>
  <c r="CH254" i="40"/>
  <c r="CH328" i="40"/>
  <c r="CH357" i="40" s="1"/>
  <c r="BZ254" i="40"/>
  <c r="BZ328" i="40"/>
  <c r="BZ357" i="40" s="1"/>
  <c r="BR254" i="40"/>
  <c r="BR328" i="40"/>
  <c r="BR357" i="40" s="1"/>
  <c r="BJ254" i="40"/>
  <c r="BJ328" i="40"/>
  <c r="BJ357" i="40" s="1"/>
  <c r="BB256" i="40"/>
  <c r="BB328" i="40"/>
  <c r="BB357" i="40" s="1"/>
  <c r="AT252" i="40"/>
  <c r="AT328" i="40"/>
  <c r="AT357" i="40" s="1"/>
  <c r="AL252" i="40"/>
  <c r="AL328" i="40"/>
  <c r="AL357" i="40" s="1"/>
  <c r="AD250" i="40"/>
  <c r="AD328" i="40"/>
  <c r="AD357" i="40" s="1"/>
  <c r="V250" i="40"/>
  <c r="V328" i="40"/>
  <c r="V357" i="40" s="1"/>
  <c r="N248" i="40"/>
  <c r="N328" i="40"/>
  <c r="N357" i="40" s="1"/>
  <c r="CV272" i="40"/>
  <c r="CV327" i="40"/>
  <c r="CV356" i="40" s="1"/>
  <c r="CN272" i="40"/>
  <c r="CN327" i="40"/>
  <c r="CN356" i="40" s="1"/>
  <c r="CF272" i="40"/>
  <c r="CF327" i="40"/>
  <c r="CF356" i="40" s="1"/>
  <c r="BX270" i="40"/>
  <c r="BX327" i="40"/>
  <c r="BX356" i="40" s="1"/>
  <c r="BP270" i="40"/>
  <c r="BP327" i="40"/>
  <c r="BP356" i="40" s="1"/>
  <c r="BH280" i="40"/>
  <c r="BH327" i="40"/>
  <c r="BH356" i="40" s="1"/>
  <c r="AZ280" i="40"/>
  <c r="AZ327" i="40"/>
  <c r="AZ356" i="40" s="1"/>
  <c r="AR278" i="40"/>
  <c r="AR327" i="40"/>
  <c r="AR356" i="40" s="1"/>
  <c r="AJ276" i="40"/>
  <c r="AJ327" i="40"/>
  <c r="AJ356" i="40" s="1"/>
  <c r="AB276" i="40"/>
  <c r="AB327" i="40"/>
  <c r="AB356" i="40" s="1"/>
  <c r="T276" i="40"/>
  <c r="T327" i="40"/>
  <c r="T356" i="40" s="1"/>
  <c r="L276" i="40"/>
  <c r="L327" i="40"/>
  <c r="L356" i="40" s="1"/>
  <c r="DJ72" i="40"/>
  <c r="DJ326" i="40"/>
  <c r="DJ355" i="40" s="1"/>
  <c r="DB72" i="40"/>
  <c r="DB326" i="40"/>
  <c r="DB355" i="40" s="1"/>
  <c r="CT72" i="40"/>
  <c r="CT326" i="40"/>
  <c r="CT355" i="40" s="1"/>
  <c r="CL72" i="40"/>
  <c r="CL326" i="40"/>
  <c r="CL355" i="40" s="1"/>
  <c r="CD72" i="40"/>
  <c r="CD326" i="40"/>
  <c r="CD355" i="40" s="1"/>
  <c r="BV72" i="40"/>
  <c r="BV326" i="40"/>
  <c r="BV355" i="40" s="1"/>
  <c r="BN72" i="40"/>
  <c r="BN326" i="40"/>
  <c r="BN355" i="40" s="1"/>
  <c r="AX74" i="40"/>
  <c r="AX326" i="40"/>
  <c r="AX355" i="40" s="1"/>
  <c r="AP80" i="40"/>
  <c r="AP326" i="40"/>
  <c r="AP355" i="40" s="1"/>
  <c r="AH82" i="40"/>
  <c r="AH326" i="40"/>
  <c r="AH355" i="40" s="1"/>
  <c r="Z82" i="40"/>
  <c r="Z326" i="40"/>
  <c r="Z355" i="40" s="1"/>
  <c r="R82" i="40"/>
  <c r="R326" i="40"/>
  <c r="R355" i="40" s="1"/>
  <c r="J82" i="40"/>
  <c r="J326" i="40"/>
  <c r="J355" i="40" s="1"/>
  <c r="DH14" i="40"/>
  <c r="DH325" i="40"/>
  <c r="DH354" i="40" s="1"/>
  <c r="CZ14" i="40"/>
  <c r="CZ325" i="40"/>
  <c r="CZ354" i="40" s="1"/>
  <c r="CR14" i="40"/>
  <c r="CR325" i="40"/>
  <c r="CR354" i="40" s="1"/>
  <c r="CJ18" i="40"/>
  <c r="CJ325" i="40"/>
  <c r="CJ354" i="40" s="1"/>
  <c r="CB18" i="40"/>
  <c r="CB325" i="40"/>
  <c r="CB354" i="40" s="1"/>
  <c r="BT18" i="40"/>
  <c r="BT325" i="40"/>
  <c r="BT354" i="40" s="1"/>
  <c r="BL14" i="40"/>
  <c r="BL325" i="40"/>
  <c r="BL354" i="40" s="1"/>
  <c r="BD24" i="40"/>
  <c r="BD325" i="40"/>
  <c r="BD354" i="40" s="1"/>
  <c r="AV24" i="40"/>
  <c r="AV325" i="40"/>
  <c r="AV354" i="40" s="1"/>
  <c r="AN20" i="40"/>
  <c r="AN325" i="40"/>
  <c r="AN354" i="40" s="1"/>
  <c r="AF26" i="40"/>
  <c r="AF325" i="40"/>
  <c r="AF354" i="40" s="1"/>
  <c r="X26" i="40"/>
  <c r="X325" i="40"/>
  <c r="X354" i="40" s="1"/>
  <c r="P16" i="40"/>
  <c r="P325" i="40"/>
  <c r="P354" i="40" s="1"/>
  <c r="CX124" i="40"/>
  <c r="CX324" i="40"/>
  <c r="CX353" i="40" s="1"/>
  <c r="CP124" i="40"/>
  <c r="CP324" i="40"/>
  <c r="CP353" i="40" s="1"/>
  <c r="CH124" i="40"/>
  <c r="CH324" i="40"/>
  <c r="CH353" i="40" s="1"/>
  <c r="BZ124" i="40"/>
  <c r="BZ324" i="40"/>
  <c r="BZ353" i="40" s="1"/>
  <c r="BR124" i="40"/>
  <c r="BR324" i="40"/>
  <c r="BR353" i="40" s="1"/>
  <c r="BJ124" i="40"/>
  <c r="BJ324" i="40"/>
  <c r="BJ353" i="40" s="1"/>
  <c r="BB124" i="40"/>
  <c r="BB324" i="40"/>
  <c r="BB353" i="40" s="1"/>
  <c r="S128" i="40"/>
  <c r="S324" i="40"/>
  <c r="S353" i="40" s="1"/>
  <c r="K126" i="40"/>
  <c r="K324" i="40"/>
  <c r="K353" i="40" s="1"/>
  <c r="DI352" i="40"/>
  <c r="DA288" i="40"/>
  <c r="DA323" i="40"/>
  <c r="DA352" i="40" s="1"/>
  <c r="CS288" i="40"/>
  <c r="CS323" i="40"/>
  <c r="CS352" i="40" s="1"/>
  <c r="CK288" i="40"/>
  <c r="CK323" i="40"/>
  <c r="CK352" i="40" s="1"/>
  <c r="CC288" i="40"/>
  <c r="CC323" i="40"/>
  <c r="CC352" i="40" s="1"/>
  <c r="BU288" i="40"/>
  <c r="BU323" i="40"/>
  <c r="BU352" i="40" s="1"/>
  <c r="BM288" i="40"/>
  <c r="BM323" i="40"/>
  <c r="BM352" i="40" s="1"/>
  <c r="BE288" i="40"/>
  <c r="BE323" i="40"/>
  <c r="BE352" i="40" s="1"/>
  <c r="M292" i="40"/>
  <c r="M323" i="40"/>
  <c r="M352" i="40" s="1"/>
  <c r="CA284" i="40"/>
  <c r="CA321" i="40"/>
  <c r="CA350" i="40" s="1"/>
  <c r="BS284" i="40"/>
  <c r="BS321" i="40"/>
  <c r="BS350" i="40" s="1"/>
  <c r="BK284" i="40"/>
  <c r="BK321" i="40"/>
  <c r="BK350" i="40" s="1"/>
  <c r="DE158" i="40"/>
  <c r="DE320" i="40"/>
  <c r="DE349" i="40" s="1"/>
  <c r="CW158" i="40"/>
  <c r="CW320" i="40"/>
  <c r="CW349" i="40" s="1"/>
  <c r="CO158" i="40"/>
  <c r="CO320" i="40"/>
  <c r="CO349" i="40" s="1"/>
  <c r="CG160" i="40"/>
  <c r="CG320" i="40"/>
  <c r="CG349" i="40" s="1"/>
  <c r="BY160" i="40"/>
  <c r="BY320" i="40"/>
  <c r="BY349" i="40" s="1"/>
  <c r="BQ160" i="40"/>
  <c r="BQ320" i="40"/>
  <c r="BQ349" i="40" s="1"/>
  <c r="BI156" i="40"/>
  <c r="BI320" i="40"/>
  <c r="BI349" i="40" s="1"/>
  <c r="BA154" i="40"/>
  <c r="BA320" i="40"/>
  <c r="BA349" i="40" s="1"/>
  <c r="AS154" i="40"/>
  <c r="AS320" i="40"/>
  <c r="AS349" i="40" s="1"/>
  <c r="AK150" i="40"/>
  <c r="AK320" i="40"/>
  <c r="AK349" i="40" s="1"/>
  <c r="AC152" i="40"/>
  <c r="AC320" i="40"/>
  <c r="AC349" i="40" s="1"/>
  <c r="U146" i="40"/>
  <c r="U320" i="40"/>
  <c r="U349" i="40" s="1"/>
  <c r="M146" i="40"/>
  <c r="M320" i="40"/>
  <c r="M349" i="40" s="1"/>
  <c r="CI228" i="40"/>
  <c r="CI319" i="40"/>
  <c r="CI348" i="40" s="1"/>
  <c r="CA228" i="40"/>
  <c r="CA319" i="40"/>
  <c r="CA348" i="40" s="1"/>
  <c r="BS230" i="40"/>
  <c r="BS319" i="40"/>
  <c r="BS348" i="40" s="1"/>
  <c r="BK230" i="40"/>
  <c r="BK319" i="40"/>
  <c r="BK348" i="40" s="1"/>
  <c r="BC226" i="40"/>
  <c r="BC319" i="40"/>
  <c r="BC348" i="40" s="1"/>
  <c r="AU226" i="40"/>
  <c r="AU319" i="40"/>
  <c r="AU348" i="40" s="1"/>
  <c r="AM230" i="40"/>
  <c r="AM319" i="40"/>
  <c r="AM348" i="40" s="1"/>
  <c r="AE230" i="40"/>
  <c r="AE319" i="40"/>
  <c r="AE348" i="40" s="1"/>
  <c r="W230" i="40"/>
  <c r="W319" i="40"/>
  <c r="W348" i="40" s="1"/>
  <c r="O224" i="40"/>
  <c r="O319" i="40"/>
  <c r="O348" i="40" s="1"/>
  <c r="DM120" i="40"/>
  <c r="DM317" i="40"/>
  <c r="DM345" i="40" s="1"/>
  <c r="DE120" i="40"/>
  <c r="DE317" i="40"/>
  <c r="DE345" i="40" s="1"/>
  <c r="CW120" i="40"/>
  <c r="CW317" i="40"/>
  <c r="CW345" i="40" s="1"/>
  <c r="CO118" i="40"/>
  <c r="CO317" i="40"/>
  <c r="CO345" i="40" s="1"/>
  <c r="CG116" i="40"/>
  <c r="CG317" i="40"/>
  <c r="CG345" i="40" s="1"/>
  <c r="BY116" i="40"/>
  <c r="BY317" i="40"/>
  <c r="BY345" i="40" s="1"/>
  <c r="BQ116" i="40"/>
  <c r="BQ317" i="40"/>
  <c r="BQ345" i="40" s="1"/>
  <c r="BI120" i="40"/>
  <c r="BI317" i="40"/>
  <c r="BI345" i="40" s="1"/>
  <c r="BA110" i="40"/>
  <c r="BA317" i="40"/>
  <c r="BA345" i="40" s="1"/>
  <c r="AS110" i="40"/>
  <c r="AS317" i="40"/>
  <c r="AS345" i="40" s="1"/>
  <c r="AK112" i="40"/>
  <c r="AK317" i="40"/>
  <c r="AK345" i="40" s="1"/>
  <c r="AC108" i="40"/>
  <c r="AC317" i="40"/>
  <c r="AC345" i="40" s="1"/>
  <c r="U108" i="40"/>
  <c r="U317" i="40"/>
  <c r="U345" i="40" s="1"/>
  <c r="M108" i="40"/>
  <c r="M317" i="40"/>
  <c r="M345" i="40" s="1"/>
  <c r="DK40" i="40"/>
  <c r="DK315" i="40"/>
  <c r="DC40" i="40"/>
  <c r="DC315" i="40"/>
  <c r="CU40" i="40"/>
  <c r="CU315" i="40"/>
  <c r="CM40" i="40"/>
  <c r="CM315" i="40"/>
  <c r="CE40" i="40"/>
  <c r="CE315" i="40"/>
  <c r="BW40" i="40"/>
  <c r="BW315" i="40"/>
  <c r="BO40" i="40"/>
  <c r="BO315" i="40"/>
  <c r="BG38" i="40"/>
  <c r="BG315" i="40"/>
  <c r="AY34" i="40"/>
  <c r="AY315" i="40"/>
  <c r="AQ36" i="40"/>
  <c r="AQ315" i="40"/>
  <c r="AI9" i="40"/>
  <c r="AI10" i="40" s="1"/>
  <c r="AI30" i="40"/>
  <c r="AI315" i="40"/>
  <c r="AA9" i="40"/>
  <c r="AA10" i="40" s="1"/>
  <c r="AA30" i="40"/>
  <c r="AA315" i="40"/>
  <c r="S9" i="40"/>
  <c r="S10" i="40" s="1"/>
  <c r="S28" i="40"/>
  <c r="S315" i="40"/>
  <c r="K9" i="40"/>
  <c r="K10" i="40" s="1"/>
  <c r="K32" i="40"/>
  <c r="K315" i="40"/>
  <c r="DI9" i="40"/>
  <c r="DI10" i="40" s="1"/>
  <c r="DI314" i="40"/>
  <c r="DA9" i="40"/>
  <c r="DA10" i="40" s="1"/>
  <c r="DA314" i="40"/>
  <c r="CS9" i="40"/>
  <c r="CS10" i="40" s="1"/>
  <c r="CS258" i="40"/>
  <c r="CS314" i="40"/>
  <c r="CK9" i="40"/>
  <c r="CK10" i="40" s="1"/>
  <c r="CK260" i="40"/>
  <c r="CK314" i="40"/>
  <c r="CC9" i="40"/>
  <c r="CC10" i="40" s="1"/>
  <c r="CC260" i="40"/>
  <c r="CC314" i="40"/>
  <c r="BU9" i="40"/>
  <c r="BU10" i="40" s="1"/>
  <c r="BU258" i="40"/>
  <c r="BU314" i="40"/>
  <c r="BM9" i="40"/>
  <c r="BM10" i="40" s="1"/>
  <c r="BM258" i="40"/>
  <c r="BM314" i="40"/>
  <c r="BE9" i="40"/>
  <c r="BE10" i="40" s="1"/>
  <c r="BE266" i="40"/>
  <c r="BE314" i="40"/>
  <c r="AW9" i="40"/>
  <c r="AW10" i="40" s="1"/>
  <c r="AW266" i="40"/>
  <c r="AW314" i="40"/>
  <c r="AO9" i="40"/>
  <c r="AO10" i="40" s="1"/>
  <c r="AO264" i="40"/>
  <c r="AO314" i="40"/>
  <c r="CI234" i="40"/>
  <c r="CI339" i="40"/>
  <c r="CI368" i="40" s="1"/>
  <c r="CA232" i="40"/>
  <c r="CA339" i="40"/>
  <c r="CA368" i="40" s="1"/>
  <c r="BS232" i="40"/>
  <c r="BS339" i="40"/>
  <c r="BS368" i="40" s="1"/>
  <c r="BK232" i="40"/>
  <c r="BK339" i="40"/>
  <c r="BK368" i="40" s="1"/>
  <c r="BC232" i="40"/>
  <c r="BC339" i="40"/>
  <c r="BC368" i="40" s="1"/>
  <c r="AU232" i="40"/>
  <c r="AU339" i="40"/>
  <c r="AU368" i="40" s="1"/>
  <c r="AM238" i="40"/>
  <c r="AM339" i="40"/>
  <c r="AM368" i="40" s="1"/>
  <c r="AE238" i="40"/>
  <c r="AE339" i="40"/>
  <c r="AE368" i="40" s="1"/>
  <c r="W238" i="40"/>
  <c r="W339" i="40"/>
  <c r="W368" i="40" s="1"/>
  <c r="O236" i="40"/>
  <c r="O339" i="40"/>
  <c r="O368" i="40" s="1"/>
  <c r="CL202" i="40"/>
  <c r="CL338" i="40"/>
  <c r="CL367" i="40" s="1"/>
  <c r="CD202" i="40"/>
  <c r="CD338" i="40"/>
  <c r="CD367" i="40" s="1"/>
  <c r="BV202" i="40"/>
  <c r="BV338" i="40"/>
  <c r="BV367" i="40" s="1"/>
  <c r="BB204" i="40"/>
  <c r="BB338" i="40"/>
  <c r="BB367" i="40" s="1"/>
  <c r="AT204" i="40"/>
  <c r="AT338" i="40"/>
  <c r="AT367" i="40" s="1"/>
  <c r="AL200" i="40"/>
  <c r="AL338" i="40"/>
  <c r="AL367" i="40" s="1"/>
  <c r="AD198" i="40"/>
  <c r="AD338" i="40"/>
  <c r="AD367" i="40" s="1"/>
  <c r="V198" i="40"/>
  <c r="V338" i="40"/>
  <c r="V367" i="40" s="1"/>
  <c r="N198" i="40"/>
  <c r="N338" i="40"/>
  <c r="N367" i="40" s="1"/>
  <c r="DF62" i="40"/>
  <c r="CX62" i="40"/>
  <c r="CP62" i="40"/>
  <c r="CH64" i="40"/>
  <c r="BZ64" i="40"/>
  <c r="BR64" i="40"/>
  <c r="BJ62" i="40"/>
  <c r="BB66" i="40"/>
  <c r="AT66" i="40"/>
  <c r="AL60" i="40"/>
  <c r="AD56" i="40"/>
  <c r="V56" i="40"/>
  <c r="N56" i="40"/>
  <c r="CK308" i="40"/>
  <c r="CK336" i="40"/>
  <c r="CK365" i="40" s="1"/>
  <c r="CC306" i="40"/>
  <c r="CC336" i="40"/>
  <c r="CC365" i="40" s="1"/>
  <c r="BU310" i="40"/>
  <c r="BU336" i="40"/>
  <c r="BU365" i="40" s="1"/>
  <c r="BM310" i="40"/>
  <c r="BM336" i="40"/>
  <c r="BM365" i="40" s="1"/>
  <c r="BE310" i="40"/>
  <c r="BE336" i="40"/>
  <c r="BE365" i="40" s="1"/>
  <c r="AW310" i="40"/>
  <c r="AW336" i="40"/>
  <c r="AW365" i="40" s="1"/>
  <c r="AO294" i="40"/>
  <c r="AO336" i="40"/>
  <c r="AO365" i="40" s="1"/>
  <c r="AG294" i="40"/>
  <c r="AG336" i="40"/>
  <c r="AG365" i="40" s="1"/>
  <c r="Y294" i="40"/>
  <c r="Y336" i="40"/>
  <c r="Y365" i="40" s="1"/>
  <c r="Q298" i="40"/>
  <c r="Q336" i="40"/>
  <c r="Q365" i="40" s="1"/>
  <c r="DO130" i="40"/>
  <c r="DO335" i="40"/>
  <c r="DO364" i="40" s="1"/>
  <c r="DG130" i="40"/>
  <c r="DG335" i="40"/>
  <c r="DG364" i="40" s="1"/>
  <c r="CY130" i="40"/>
  <c r="CY335" i="40"/>
  <c r="CY364" i="40" s="1"/>
  <c r="CQ130" i="40"/>
  <c r="CQ335" i="40"/>
  <c r="CQ364" i="40" s="1"/>
  <c r="CI130" i="40"/>
  <c r="CI335" i="40"/>
  <c r="CI364" i="40" s="1"/>
  <c r="CA130" i="40"/>
  <c r="CA335" i="40"/>
  <c r="CA364" i="40" s="1"/>
  <c r="BS130" i="40"/>
  <c r="BS335" i="40"/>
  <c r="BS364" i="40" s="1"/>
  <c r="BK130" i="40"/>
  <c r="BK335" i="40"/>
  <c r="BK364" i="40" s="1"/>
  <c r="BC134" i="40"/>
  <c r="BC335" i="40"/>
  <c r="BC364" i="40" s="1"/>
  <c r="AU134" i="40"/>
  <c r="AU335" i="40"/>
  <c r="AU364" i="40" s="1"/>
  <c r="AM136" i="40"/>
  <c r="AM335" i="40"/>
  <c r="AM364" i="40" s="1"/>
  <c r="AE136" i="40"/>
  <c r="AE335" i="40"/>
  <c r="AE364" i="40" s="1"/>
  <c r="W136" i="40"/>
  <c r="W335" i="40"/>
  <c r="W364" i="40" s="1"/>
  <c r="O138" i="40"/>
  <c r="O335" i="40"/>
  <c r="O364" i="40" s="1"/>
  <c r="CO214" i="40"/>
  <c r="CO334" i="40"/>
  <c r="CO363" i="40" s="1"/>
  <c r="CG214" i="40"/>
  <c r="CG334" i="40"/>
  <c r="CG363" i="40" s="1"/>
  <c r="BY216" i="40"/>
  <c r="BY334" i="40"/>
  <c r="BQ216" i="40"/>
  <c r="BQ334" i="40"/>
  <c r="BQ363" i="40" s="1"/>
  <c r="BI216" i="40"/>
  <c r="BI334" i="40"/>
  <c r="BA212" i="40"/>
  <c r="BA334" i="40"/>
  <c r="AS210" i="40"/>
  <c r="AS334" i="40"/>
  <c r="AK210" i="40"/>
  <c r="AK334" i="40"/>
  <c r="AK363" i="40" s="1"/>
  <c r="AC208" i="40"/>
  <c r="AC334" i="40"/>
  <c r="U208" i="40"/>
  <c r="U334" i="40"/>
  <c r="M206" i="40"/>
  <c r="M334" i="40"/>
  <c r="DK242" i="40"/>
  <c r="DK333" i="40"/>
  <c r="DK362" i="40" s="1"/>
  <c r="DC242" i="40"/>
  <c r="DC333" i="40"/>
  <c r="DC362" i="40" s="1"/>
  <c r="CU242" i="40"/>
  <c r="CU333" i="40"/>
  <c r="CU362" i="40" s="1"/>
  <c r="CM242" i="40"/>
  <c r="CM333" i="40"/>
  <c r="CM362" i="40" s="1"/>
  <c r="CE242" i="40"/>
  <c r="CE333" i="40"/>
  <c r="CE362" i="40" s="1"/>
  <c r="BW242" i="40"/>
  <c r="BW333" i="40"/>
  <c r="BW362" i="40" s="1"/>
  <c r="BO242" i="40"/>
  <c r="BO333" i="40"/>
  <c r="BO362" i="40" s="1"/>
  <c r="BG242" i="40"/>
  <c r="BG333" i="40"/>
  <c r="BG362" i="40" s="1"/>
  <c r="AY242" i="40"/>
  <c r="AY333" i="40"/>
  <c r="AY362" i="40" s="1"/>
  <c r="AQ242" i="40"/>
  <c r="AQ333" i="40"/>
  <c r="AQ362" i="40" s="1"/>
  <c r="AI242" i="40"/>
  <c r="AI333" i="40"/>
  <c r="AI362" i="40" s="1"/>
  <c r="AA242" i="40"/>
  <c r="AA333" i="40"/>
  <c r="AA362" i="40" s="1"/>
  <c r="S242" i="40"/>
  <c r="S333" i="40"/>
  <c r="S362" i="40" s="1"/>
  <c r="K242" i="40"/>
  <c r="K333" i="40"/>
  <c r="K362" i="40" s="1"/>
  <c r="DH194" i="40"/>
  <c r="DH332" i="40"/>
  <c r="DH361" i="40" s="1"/>
  <c r="BO194" i="40"/>
  <c r="BO332" i="40"/>
  <c r="BO361" i="40" s="1"/>
  <c r="BG194" i="40"/>
  <c r="BG332" i="40"/>
  <c r="BG361" i="40" s="1"/>
  <c r="AY194" i="40"/>
  <c r="AY332" i="40"/>
  <c r="AY361" i="40" s="1"/>
  <c r="AQ194" i="40"/>
  <c r="AI182" i="40"/>
  <c r="AI332" i="40"/>
  <c r="AI361" i="40" s="1"/>
  <c r="AA194" i="40"/>
  <c r="S194" i="40"/>
  <c r="S332" i="40"/>
  <c r="S361" i="40" s="1"/>
  <c r="K186" i="40"/>
  <c r="DI164" i="40"/>
  <c r="DI331" i="40"/>
  <c r="DI360" i="40" s="1"/>
  <c r="DA178" i="40"/>
  <c r="CS164" i="40"/>
  <c r="CS331" i="40"/>
  <c r="CS360" i="40" s="1"/>
  <c r="CK178" i="40"/>
  <c r="CC178" i="40"/>
  <c r="CC331" i="40"/>
  <c r="CC360" i="40" s="1"/>
  <c r="BU164" i="40"/>
  <c r="BM164" i="40"/>
  <c r="BM331" i="40"/>
  <c r="BM360" i="40" s="1"/>
  <c r="BE172" i="40"/>
  <c r="AW172" i="40"/>
  <c r="AW331" i="40"/>
  <c r="AW360" i="40" s="1"/>
  <c r="AO174" i="40"/>
  <c r="AG174" i="40"/>
  <c r="AG331" i="40"/>
  <c r="AG360" i="40" s="1"/>
  <c r="Y176" i="40"/>
  <c r="Y331" i="40"/>
  <c r="Y360" i="40" s="1"/>
  <c r="Q176" i="40"/>
  <c r="Q331" i="40"/>
  <c r="Q360" i="40" s="1"/>
  <c r="DO359" i="40"/>
  <c r="DG94" i="40"/>
  <c r="DG330" i="40"/>
  <c r="DG359" i="40" s="1"/>
  <c r="CY94" i="40"/>
  <c r="CY330" i="40"/>
  <c r="CY359" i="40" s="1"/>
  <c r="CQ94" i="40"/>
  <c r="CQ330" i="40"/>
  <c r="CQ359" i="40" s="1"/>
  <c r="CI94" i="40"/>
  <c r="CI330" i="40"/>
  <c r="CI359" i="40" s="1"/>
  <c r="CA94" i="40"/>
  <c r="CA330" i="40"/>
  <c r="CA359" i="40" s="1"/>
  <c r="BS94" i="40"/>
  <c r="BS330" i="40"/>
  <c r="BS359" i="40" s="1"/>
  <c r="BK96" i="40"/>
  <c r="BK330" i="40"/>
  <c r="BK359" i="40" s="1"/>
  <c r="BC98" i="40"/>
  <c r="BC330" i="40"/>
  <c r="BC359" i="40" s="1"/>
  <c r="AU98" i="40"/>
  <c r="AU330" i="40"/>
  <c r="AU359" i="40" s="1"/>
  <c r="AM92" i="40"/>
  <c r="AM330" i="40"/>
  <c r="AM359" i="40" s="1"/>
  <c r="AE86" i="40"/>
  <c r="AE330" i="40"/>
  <c r="AE359" i="40" s="1"/>
  <c r="W86" i="40"/>
  <c r="W330" i="40"/>
  <c r="W359" i="40" s="1"/>
  <c r="O102" i="40"/>
  <c r="O330" i="40"/>
  <c r="O359" i="40" s="1"/>
  <c r="DM46" i="40"/>
  <c r="DM329" i="40"/>
  <c r="DM358" i="40" s="1"/>
  <c r="DE46" i="40"/>
  <c r="DE329" i="40"/>
  <c r="DE358" i="40" s="1"/>
  <c r="CW46" i="40"/>
  <c r="CW329" i="40"/>
  <c r="CW358" i="40" s="1"/>
  <c r="CO46" i="40"/>
  <c r="CO329" i="40"/>
  <c r="CO358" i="40" s="1"/>
  <c r="BS46" i="40"/>
  <c r="BS329" i="40"/>
  <c r="BS358" i="40" s="1"/>
  <c r="BK46" i="40"/>
  <c r="BK329" i="40"/>
  <c r="BK358" i="40" s="1"/>
  <c r="BC52" i="40"/>
  <c r="BC329" i="40"/>
  <c r="BC358" i="40" s="1"/>
  <c r="AU52" i="40"/>
  <c r="AU329" i="40"/>
  <c r="AU358" i="40" s="1"/>
  <c r="AM50" i="40"/>
  <c r="AM329" i="40"/>
  <c r="AM358" i="40" s="1"/>
  <c r="AE50" i="40"/>
  <c r="AE329" i="40"/>
  <c r="AE358" i="40" s="1"/>
  <c r="W48" i="40"/>
  <c r="W329" i="40"/>
  <c r="W358" i="40" s="1"/>
  <c r="O48" i="40"/>
  <c r="O329" i="40"/>
  <c r="O358" i="40" s="1"/>
  <c r="DM254" i="40"/>
  <c r="DM328" i="40"/>
  <c r="DM357" i="40" s="1"/>
  <c r="DE254" i="40"/>
  <c r="DE328" i="40"/>
  <c r="DE357" i="40" s="1"/>
  <c r="CW254" i="40"/>
  <c r="CW328" i="40"/>
  <c r="CW357" i="40" s="1"/>
  <c r="CO254" i="40"/>
  <c r="CO328" i="40"/>
  <c r="CO357" i="40" s="1"/>
  <c r="CG254" i="40"/>
  <c r="CG328" i="40"/>
  <c r="CG357" i="40" s="1"/>
  <c r="BY254" i="40"/>
  <c r="BY328" i="40"/>
  <c r="BY357" i="40" s="1"/>
  <c r="BQ254" i="40"/>
  <c r="BQ328" i="40"/>
  <c r="BQ357" i="40" s="1"/>
  <c r="BI254" i="40"/>
  <c r="BI328" i="40"/>
  <c r="BI357" i="40" s="1"/>
  <c r="BA256" i="40"/>
  <c r="BA328" i="40"/>
  <c r="BA357" i="40" s="1"/>
  <c r="AS252" i="40"/>
  <c r="AS328" i="40"/>
  <c r="AS357" i="40" s="1"/>
  <c r="AK252" i="40"/>
  <c r="AK328" i="40"/>
  <c r="AK357" i="40" s="1"/>
  <c r="AC250" i="40"/>
  <c r="AC328" i="40"/>
  <c r="AC357" i="40" s="1"/>
  <c r="U250" i="40"/>
  <c r="U328" i="40"/>
  <c r="U357" i="40" s="1"/>
  <c r="M248" i="40"/>
  <c r="M328" i="40"/>
  <c r="M357" i="40" s="1"/>
  <c r="CU272" i="40"/>
  <c r="CU327" i="40"/>
  <c r="CM272" i="40"/>
  <c r="CM327" i="40"/>
  <c r="CE272" i="40"/>
  <c r="CE327" i="40"/>
  <c r="BW270" i="40"/>
  <c r="BW327" i="40"/>
  <c r="BO270" i="40"/>
  <c r="BO327" i="40"/>
  <c r="BG280" i="40"/>
  <c r="BG327" i="40"/>
  <c r="AY280" i="40"/>
  <c r="AY327" i="40"/>
  <c r="AQ278" i="40"/>
  <c r="AQ327" i="40"/>
  <c r="AI276" i="40"/>
  <c r="AI327" i="40"/>
  <c r="AA276" i="40"/>
  <c r="AA327" i="40"/>
  <c r="S276" i="40"/>
  <c r="S327" i="40"/>
  <c r="K276" i="40"/>
  <c r="K327" i="40"/>
  <c r="DI72" i="40"/>
  <c r="DI326" i="40"/>
  <c r="DI355" i="40" s="1"/>
  <c r="DA72" i="40"/>
  <c r="DA326" i="40"/>
  <c r="DA355" i="40" s="1"/>
  <c r="CS72" i="40"/>
  <c r="CS326" i="40"/>
  <c r="CS355" i="40" s="1"/>
  <c r="CK72" i="40"/>
  <c r="CK326" i="40"/>
  <c r="CK355" i="40" s="1"/>
  <c r="CC72" i="40"/>
  <c r="CC326" i="40"/>
  <c r="CC355" i="40" s="1"/>
  <c r="BU72" i="40"/>
  <c r="BU326" i="40"/>
  <c r="BU355" i="40" s="1"/>
  <c r="BM72" i="40"/>
  <c r="BM326" i="40"/>
  <c r="BM355" i="40" s="1"/>
  <c r="AW74" i="40"/>
  <c r="AW326" i="40"/>
  <c r="AW355" i="40" s="1"/>
  <c r="AO80" i="40"/>
  <c r="AO326" i="40"/>
  <c r="AO355" i="40" s="1"/>
  <c r="AG82" i="40"/>
  <c r="AG326" i="40"/>
  <c r="AG355" i="40" s="1"/>
  <c r="Y82" i="40"/>
  <c r="Y326" i="40"/>
  <c r="Y355" i="40" s="1"/>
  <c r="Q82" i="40"/>
  <c r="Q326" i="40"/>
  <c r="Q355" i="40" s="1"/>
  <c r="DO16" i="40"/>
  <c r="DO325" i="40"/>
  <c r="DO354" i="40" s="1"/>
  <c r="DG14" i="40"/>
  <c r="DG325" i="40"/>
  <c r="DG354" i="40" s="1"/>
  <c r="CY14" i="40"/>
  <c r="CY325" i="40"/>
  <c r="CY354" i="40" s="1"/>
  <c r="CQ14" i="40"/>
  <c r="CQ325" i="40"/>
  <c r="CQ354" i="40" s="1"/>
  <c r="CI18" i="40"/>
  <c r="CI325" i="40"/>
  <c r="CI354" i="40" s="1"/>
  <c r="CA18" i="40"/>
  <c r="CA325" i="40"/>
  <c r="CA354" i="40" s="1"/>
  <c r="BS18" i="40"/>
  <c r="BS325" i="40"/>
  <c r="BS354" i="40" s="1"/>
  <c r="BK14" i="40"/>
  <c r="BK325" i="40"/>
  <c r="BK354" i="40" s="1"/>
  <c r="BC24" i="40"/>
  <c r="BC325" i="40"/>
  <c r="BC354" i="40" s="1"/>
  <c r="AU24" i="40"/>
  <c r="AU325" i="40"/>
  <c r="AU354" i="40" s="1"/>
  <c r="AM20" i="40"/>
  <c r="AM325" i="40"/>
  <c r="AM354" i="40" s="1"/>
  <c r="AE26" i="40"/>
  <c r="AE325" i="40"/>
  <c r="AE354" i="40" s="1"/>
  <c r="W26" i="40"/>
  <c r="W325" i="40"/>
  <c r="W354" i="40" s="1"/>
  <c r="O16" i="40"/>
  <c r="O325" i="40"/>
  <c r="O354" i="40" s="1"/>
  <c r="DM353" i="40"/>
  <c r="DE353" i="40"/>
  <c r="CW124" i="40"/>
  <c r="CW324" i="40"/>
  <c r="CW353" i="40" s="1"/>
  <c r="CO124" i="40"/>
  <c r="CO324" i="40"/>
  <c r="CO353" i="40" s="1"/>
  <c r="CG124" i="40"/>
  <c r="CG324" i="40"/>
  <c r="CG353" i="40" s="1"/>
  <c r="BY124" i="40"/>
  <c r="BY324" i="40"/>
  <c r="BY353" i="40" s="1"/>
  <c r="BQ124" i="40"/>
  <c r="BQ324" i="40"/>
  <c r="BQ353" i="40" s="1"/>
  <c r="BI124" i="40"/>
  <c r="BI324" i="40"/>
  <c r="BI353" i="40" s="1"/>
  <c r="BA124" i="40"/>
  <c r="BA324" i="40"/>
  <c r="BA353" i="40" s="1"/>
  <c r="R128" i="40"/>
  <c r="R324" i="40"/>
  <c r="R353" i="40" s="1"/>
  <c r="J126" i="40"/>
  <c r="J324" i="40"/>
  <c r="J353" i="40" s="1"/>
  <c r="DH352" i="40"/>
  <c r="CZ288" i="40"/>
  <c r="CZ323" i="40"/>
  <c r="CZ352" i="40" s="1"/>
  <c r="CR288" i="40"/>
  <c r="CR323" i="40"/>
  <c r="CR352" i="40" s="1"/>
  <c r="CJ288" i="40"/>
  <c r="CJ323" i="40"/>
  <c r="CJ352" i="40" s="1"/>
  <c r="CB288" i="40"/>
  <c r="CB323" i="40"/>
  <c r="CB352" i="40" s="1"/>
  <c r="BT288" i="40"/>
  <c r="BT323" i="40"/>
  <c r="BT352" i="40" s="1"/>
  <c r="BL288" i="40"/>
  <c r="BL323" i="40"/>
  <c r="BL352" i="40" s="1"/>
  <c r="BD288" i="40"/>
  <c r="BD323" i="40"/>
  <c r="BD352" i="40" s="1"/>
  <c r="L292" i="40"/>
  <c r="L323" i="40"/>
  <c r="L352" i="40" s="1"/>
  <c r="BZ284" i="40"/>
  <c r="BZ321" i="40"/>
  <c r="BZ350" i="40" s="1"/>
  <c r="BR284" i="40"/>
  <c r="BR321" i="40"/>
  <c r="BR350" i="40" s="1"/>
  <c r="BJ284" i="40"/>
  <c r="BJ321" i="40"/>
  <c r="BJ350" i="40" s="1"/>
  <c r="DD158" i="40"/>
  <c r="DD320" i="40"/>
  <c r="DD349" i="40" s="1"/>
  <c r="CV158" i="40"/>
  <c r="CV320" i="40"/>
  <c r="CV349" i="40" s="1"/>
  <c r="CN158" i="40"/>
  <c r="CN320" i="40"/>
  <c r="CN349" i="40" s="1"/>
  <c r="CF160" i="40"/>
  <c r="CF320" i="40"/>
  <c r="CF349" i="40" s="1"/>
  <c r="BX160" i="40"/>
  <c r="BX320" i="40"/>
  <c r="BX349" i="40" s="1"/>
  <c r="BP160" i="40"/>
  <c r="BP320" i="40"/>
  <c r="BP349" i="40" s="1"/>
  <c r="BH154" i="40"/>
  <c r="BH320" i="40"/>
  <c r="BH349" i="40" s="1"/>
  <c r="AZ154" i="40"/>
  <c r="AZ320" i="40"/>
  <c r="AZ349" i="40" s="1"/>
  <c r="AR150" i="40"/>
  <c r="AR320" i="40"/>
  <c r="AR349" i="40" s="1"/>
  <c r="AJ150" i="40"/>
  <c r="AJ320" i="40"/>
  <c r="AJ349" i="40" s="1"/>
  <c r="AB152" i="40"/>
  <c r="AB320" i="40"/>
  <c r="AB349" i="40" s="1"/>
  <c r="T146" i="40"/>
  <c r="T320" i="40"/>
  <c r="T349" i="40" s="1"/>
  <c r="L146" i="40"/>
  <c r="L320" i="40"/>
  <c r="L349" i="40" s="1"/>
  <c r="CH228" i="40"/>
  <c r="CH319" i="40"/>
  <c r="CH348" i="40" s="1"/>
  <c r="BZ228" i="40"/>
  <c r="BZ319" i="40"/>
  <c r="BZ348" i="40" s="1"/>
  <c r="BR230" i="40"/>
  <c r="BR319" i="40"/>
  <c r="BR348" i="40" s="1"/>
  <c r="BJ230" i="40"/>
  <c r="BJ319" i="40"/>
  <c r="BJ348" i="40" s="1"/>
  <c r="BB226" i="40"/>
  <c r="BB319" i="40"/>
  <c r="BB348" i="40" s="1"/>
  <c r="AT224" i="40"/>
  <c r="AT319" i="40"/>
  <c r="AT348" i="40" s="1"/>
  <c r="AL230" i="40"/>
  <c r="AL319" i="40"/>
  <c r="AL348" i="40" s="1"/>
  <c r="AD230" i="40"/>
  <c r="AD319" i="40"/>
  <c r="AD348" i="40" s="1"/>
  <c r="V230" i="40"/>
  <c r="V319" i="40"/>
  <c r="V348" i="40" s="1"/>
  <c r="N224" i="40"/>
  <c r="N319" i="40"/>
  <c r="N348" i="40" s="1"/>
  <c r="DL120" i="40"/>
  <c r="DL317" i="40"/>
  <c r="DL345" i="40" s="1"/>
  <c r="DD120" i="40"/>
  <c r="DD317" i="40"/>
  <c r="DD345" i="40" s="1"/>
  <c r="CV120" i="40"/>
  <c r="CV317" i="40"/>
  <c r="CV345" i="40" s="1"/>
  <c r="CN118" i="40"/>
  <c r="CN317" i="40"/>
  <c r="CN345" i="40" s="1"/>
  <c r="CF116" i="40"/>
  <c r="CF317" i="40"/>
  <c r="CF345" i="40" s="1"/>
  <c r="BX116" i="40"/>
  <c r="BX317" i="40"/>
  <c r="BX345" i="40" s="1"/>
  <c r="BP116" i="40"/>
  <c r="BP317" i="40"/>
  <c r="BP345" i="40" s="1"/>
  <c r="BH110" i="40"/>
  <c r="BH317" i="40"/>
  <c r="BH345" i="40" s="1"/>
  <c r="AZ110" i="40"/>
  <c r="AZ317" i="40"/>
  <c r="AZ345" i="40" s="1"/>
  <c r="AR112" i="40"/>
  <c r="AR317" i="40"/>
  <c r="AR345" i="40" s="1"/>
  <c r="AJ112" i="40"/>
  <c r="AJ317" i="40"/>
  <c r="AJ345" i="40" s="1"/>
  <c r="AB108" i="40"/>
  <c r="AB317" i="40"/>
  <c r="AB345" i="40" s="1"/>
  <c r="T108" i="40"/>
  <c r="T317" i="40"/>
  <c r="T345" i="40" s="1"/>
  <c r="L108" i="40"/>
  <c r="L317" i="40"/>
  <c r="L345" i="40" s="1"/>
  <c r="DJ40" i="40"/>
  <c r="DJ315" i="40"/>
  <c r="DJ343" i="40" s="1"/>
  <c r="DB40" i="40"/>
  <c r="DB315" i="40"/>
  <c r="CT40" i="40"/>
  <c r="CT315" i="40"/>
  <c r="CL40" i="40"/>
  <c r="CL315" i="40"/>
  <c r="CD40" i="40"/>
  <c r="CD315" i="40"/>
  <c r="CD343" i="40" s="1"/>
  <c r="BV40" i="40"/>
  <c r="BV315" i="40"/>
  <c r="BN40" i="40"/>
  <c r="BN315" i="40"/>
  <c r="BF38" i="40"/>
  <c r="BF315" i="40"/>
  <c r="AX34" i="40"/>
  <c r="AX315" i="40"/>
  <c r="AX343" i="40" s="1"/>
  <c r="AP36" i="40"/>
  <c r="AP315" i="40"/>
  <c r="AH30" i="40"/>
  <c r="AH9" i="40"/>
  <c r="AH10" i="40" s="1"/>
  <c r="AH315" i="40"/>
  <c r="Z30" i="40"/>
  <c r="Z9" i="40"/>
  <c r="Z10" i="40" s="1"/>
  <c r="Z315" i="40"/>
  <c r="Z343" i="40" s="1"/>
  <c r="R28" i="40"/>
  <c r="R9" i="40"/>
  <c r="R10" i="40" s="1"/>
  <c r="R315" i="40"/>
  <c r="J32" i="40"/>
  <c r="J9" i="40"/>
  <c r="J315" i="40"/>
  <c r="DH9" i="40"/>
  <c r="DH10" i="40" s="1"/>
  <c r="DH314" i="40"/>
  <c r="CZ9" i="40"/>
  <c r="CZ10" i="40" s="1"/>
  <c r="CZ258" i="40"/>
  <c r="CZ314" i="40"/>
  <c r="CR9" i="40"/>
  <c r="CR10" i="40" s="1"/>
  <c r="CR258" i="40"/>
  <c r="CR314" i="40"/>
  <c r="CJ9" i="40"/>
  <c r="CJ10" i="40" s="1"/>
  <c r="CJ260" i="40"/>
  <c r="CJ314" i="40"/>
  <c r="CB9" i="40"/>
  <c r="CB10" i="40" s="1"/>
  <c r="CB260" i="40"/>
  <c r="CB314" i="40"/>
  <c r="BT9" i="40"/>
  <c r="BT10" i="40" s="1"/>
  <c r="BT258" i="40"/>
  <c r="BT314" i="40"/>
  <c r="BL9" i="40"/>
  <c r="BL10" i="40" s="1"/>
  <c r="BL258" i="40"/>
  <c r="BL314" i="40"/>
  <c r="BD9" i="40"/>
  <c r="BD10" i="40" s="1"/>
  <c r="BD266" i="40"/>
  <c r="BD314" i="40"/>
  <c r="AV9" i="40"/>
  <c r="AV10" i="40" s="1"/>
  <c r="AV266" i="40"/>
  <c r="AV314" i="40"/>
  <c r="AN9" i="40"/>
  <c r="AN10" i="40" s="1"/>
  <c r="AN264" i="40"/>
  <c r="AN314" i="40"/>
  <c r="CX337" i="40"/>
  <c r="CX366" i="40" s="1"/>
  <c r="AL337" i="40"/>
  <c r="AL366" i="40" s="1"/>
  <c r="DA331" i="40"/>
  <c r="DA360" i="40" s="1"/>
  <c r="CH234" i="40"/>
  <c r="CH339" i="40"/>
  <c r="CH368" i="40" s="1"/>
  <c r="BZ232" i="40"/>
  <c r="BZ339" i="40"/>
  <c r="BZ368" i="40" s="1"/>
  <c r="BR232" i="40"/>
  <c r="BR339" i="40"/>
  <c r="BR368" i="40" s="1"/>
  <c r="BJ232" i="40"/>
  <c r="BJ339" i="40"/>
  <c r="BJ368" i="40" s="1"/>
  <c r="BB232" i="40"/>
  <c r="BB339" i="40"/>
  <c r="BB368" i="40" s="1"/>
  <c r="AT232" i="40"/>
  <c r="AT339" i="40"/>
  <c r="AT368" i="40" s="1"/>
  <c r="AL238" i="40"/>
  <c r="AL339" i="40"/>
  <c r="AL368" i="40" s="1"/>
  <c r="AD238" i="40"/>
  <c r="AD339" i="40"/>
  <c r="AD368" i="40" s="1"/>
  <c r="V238" i="40"/>
  <c r="V339" i="40"/>
  <c r="V368" i="40" s="1"/>
  <c r="N236" i="40"/>
  <c r="N339" i="40"/>
  <c r="N368" i="40" s="1"/>
  <c r="CK202" i="40"/>
  <c r="CK338" i="40"/>
  <c r="CK367" i="40" s="1"/>
  <c r="CC202" i="40"/>
  <c r="CC338" i="40"/>
  <c r="CC367" i="40" s="1"/>
  <c r="BU202" i="40"/>
  <c r="BU338" i="40"/>
  <c r="BU367" i="40" s="1"/>
  <c r="BA204" i="40"/>
  <c r="BA338" i="40"/>
  <c r="BA367" i="40" s="1"/>
  <c r="AS200" i="40"/>
  <c r="AS338" i="40"/>
  <c r="AS367" i="40" s="1"/>
  <c r="AK200" i="40"/>
  <c r="AK338" i="40"/>
  <c r="AK367" i="40" s="1"/>
  <c r="AC198" i="40"/>
  <c r="AC338" i="40"/>
  <c r="AC367" i="40" s="1"/>
  <c r="U198" i="40"/>
  <c r="U338" i="40"/>
  <c r="U367" i="40" s="1"/>
  <c r="M198" i="40"/>
  <c r="M338" i="40"/>
  <c r="M367" i="40" s="1"/>
  <c r="DE62" i="40"/>
  <c r="DE337" i="40"/>
  <c r="DE366" i="40" s="1"/>
  <c r="CW62" i="40"/>
  <c r="CW337" i="40"/>
  <c r="CW366" i="40" s="1"/>
  <c r="CO62" i="40"/>
  <c r="CO337" i="40"/>
  <c r="CO366" i="40" s="1"/>
  <c r="CG64" i="40"/>
  <c r="CG337" i="40"/>
  <c r="CG366" i="40" s="1"/>
  <c r="BY64" i="40"/>
  <c r="BY337" i="40"/>
  <c r="BY366" i="40" s="1"/>
  <c r="BQ64" i="40"/>
  <c r="BQ337" i="40"/>
  <c r="BQ366" i="40" s="1"/>
  <c r="BI62" i="40"/>
  <c r="BI337" i="40"/>
  <c r="BI366" i="40" s="1"/>
  <c r="BA66" i="40"/>
  <c r="BA337" i="40"/>
  <c r="BA366" i="40" s="1"/>
  <c r="AS60" i="40"/>
  <c r="AS337" i="40"/>
  <c r="AS366" i="40" s="1"/>
  <c r="AK60" i="40"/>
  <c r="AK337" i="40"/>
  <c r="AK366" i="40" s="1"/>
  <c r="AC56" i="40"/>
  <c r="AC337" i="40"/>
  <c r="AC366" i="40" s="1"/>
  <c r="U56" i="40"/>
  <c r="U337" i="40"/>
  <c r="U366" i="40" s="1"/>
  <c r="M56" i="40"/>
  <c r="M337" i="40"/>
  <c r="M366" i="40" s="1"/>
  <c r="CJ308" i="40"/>
  <c r="CJ336" i="40"/>
  <c r="CJ365" i="40" s="1"/>
  <c r="CB306" i="40"/>
  <c r="CB336" i="40"/>
  <c r="CB365" i="40" s="1"/>
  <c r="BT310" i="40"/>
  <c r="BT336" i="40"/>
  <c r="BT365" i="40" s="1"/>
  <c r="BL310" i="40"/>
  <c r="BL336" i="40"/>
  <c r="BL365" i="40" s="1"/>
  <c r="BD310" i="40"/>
  <c r="BD336" i="40"/>
  <c r="BD365" i="40" s="1"/>
  <c r="AV310" i="40"/>
  <c r="AV336" i="40"/>
  <c r="AV365" i="40" s="1"/>
  <c r="AN294" i="40"/>
  <c r="AN336" i="40"/>
  <c r="AN365" i="40" s="1"/>
  <c r="AF294" i="40"/>
  <c r="AF336" i="40"/>
  <c r="AF365" i="40" s="1"/>
  <c r="X294" i="40"/>
  <c r="X336" i="40"/>
  <c r="X365" i="40" s="1"/>
  <c r="P298" i="40"/>
  <c r="P336" i="40"/>
  <c r="P365" i="40" s="1"/>
  <c r="DN130" i="40"/>
  <c r="DN335" i="40"/>
  <c r="DN364" i="40" s="1"/>
  <c r="DF130" i="40"/>
  <c r="DF335" i="40"/>
  <c r="DF364" i="40" s="1"/>
  <c r="CX130" i="40"/>
  <c r="CX335" i="40"/>
  <c r="CX364" i="40" s="1"/>
  <c r="CP130" i="40"/>
  <c r="CP335" i="40"/>
  <c r="CP364" i="40" s="1"/>
  <c r="CH130" i="40"/>
  <c r="CH335" i="40"/>
  <c r="CH364" i="40" s="1"/>
  <c r="BZ130" i="40"/>
  <c r="BZ335" i="40"/>
  <c r="BZ364" i="40" s="1"/>
  <c r="BR130" i="40"/>
  <c r="BR335" i="40"/>
  <c r="BR364" i="40" s="1"/>
  <c r="BJ130" i="40"/>
  <c r="BJ335" i="40"/>
  <c r="BJ364" i="40" s="1"/>
  <c r="BB134" i="40"/>
  <c r="BB335" i="40"/>
  <c r="BB364" i="40" s="1"/>
  <c r="AT136" i="40"/>
  <c r="AT335" i="40"/>
  <c r="AT364" i="40" s="1"/>
  <c r="AL136" i="40"/>
  <c r="AL335" i="40"/>
  <c r="AL364" i="40" s="1"/>
  <c r="AD136" i="40"/>
  <c r="AD335" i="40"/>
  <c r="AD364" i="40" s="1"/>
  <c r="V138" i="40"/>
  <c r="V335" i="40"/>
  <c r="V364" i="40" s="1"/>
  <c r="N138" i="40"/>
  <c r="N335" i="40"/>
  <c r="N364" i="40" s="1"/>
  <c r="CN214" i="40"/>
  <c r="CN334" i="40"/>
  <c r="CN363" i="40" s="1"/>
  <c r="CF214" i="40"/>
  <c r="CF334" i="40"/>
  <c r="CF363" i="40" s="1"/>
  <c r="BX216" i="40"/>
  <c r="BX334" i="40"/>
  <c r="BX363" i="40" s="1"/>
  <c r="BP216" i="40"/>
  <c r="BP334" i="40"/>
  <c r="BP363" i="40" s="1"/>
  <c r="BH212" i="40"/>
  <c r="BH334" i="40"/>
  <c r="BH363" i="40" s="1"/>
  <c r="AZ212" i="40"/>
  <c r="AZ334" i="40"/>
  <c r="AZ363" i="40" s="1"/>
  <c r="AR210" i="40"/>
  <c r="AR334" i="40"/>
  <c r="AR363" i="40" s="1"/>
  <c r="AJ208" i="40"/>
  <c r="AJ334" i="40"/>
  <c r="AJ363" i="40" s="1"/>
  <c r="AB208" i="40"/>
  <c r="AB334" i="40"/>
  <c r="AB363" i="40" s="1"/>
  <c r="T208" i="40"/>
  <c r="T334" i="40"/>
  <c r="T363" i="40" s="1"/>
  <c r="L206" i="40"/>
  <c r="L334" i="40"/>
  <c r="L363" i="40" s="1"/>
  <c r="DJ242" i="40"/>
  <c r="DJ333" i="40"/>
  <c r="DJ362" i="40" s="1"/>
  <c r="DB242" i="40"/>
  <c r="DB333" i="40"/>
  <c r="DB362" i="40" s="1"/>
  <c r="CT242" i="40"/>
  <c r="CT333" i="40"/>
  <c r="CT362" i="40" s="1"/>
  <c r="CL242" i="40"/>
  <c r="CL333" i="40"/>
  <c r="CL362" i="40" s="1"/>
  <c r="CD242" i="40"/>
  <c r="CD333" i="40"/>
  <c r="CD362" i="40" s="1"/>
  <c r="BV242" i="40"/>
  <c r="BV333" i="40"/>
  <c r="BV362" i="40" s="1"/>
  <c r="BN242" i="40"/>
  <c r="BN333" i="40"/>
  <c r="BN362" i="40" s="1"/>
  <c r="BF242" i="40"/>
  <c r="BF333" i="40"/>
  <c r="BF362" i="40" s="1"/>
  <c r="AX242" i="40"/>
  <c r="AX333" i="40"/>
  <c r="AX362" i="40" s="1"/>
  <c r="AP242" i="40"/>
  <c r="AP333" i="40"/>
  <c r="AP362" i="40" s="1"/>
  <c r="AH242" i="40"/>
  <c r="AH333" i="40"/>
  <c r="AH362" i="40" s="1"/>
  <c r="Z242" i="40"/>
  <c r="Z333" i="40"/>
  <c r="Z362" i="40" s="1"/>
  <c r="R242" i="40"/>
  <c r="R333" i="40"/>
  <c r="R362" i="40" s="1"/>
  <c r="J242" i="40"/>
  <c r="J333" i="40"/>
  <c r="J362" i="40" s="1"/>
  <c r="DG194" i="40"/>
  <c r="DG332" i="40"/>
  <c r="DG361" i="40" s="1"/>
  <c r="BN194" i="40"/>
  <c r="BN332" i="40"/>
  <c r="BN361" i="40" s="1"/>
  <c r="BF194" i="40"/>
  <c r="BF332" i="40"/>
  <c r="BF361" i="40" s="1"/>
  <c r="AX194" i="40"/>
  <c r="AX332" i="40"/>
  <c r="AX361" i="40" s="1"/>
  <c r="AP194" i="40"/>
  <c r="AP332" i="40"/>
  <c r="AP361" i="40" s="1"/>
  <c r="AH182" i="40"/>
  <c r="AH332" i="40"/>
  <c r="AH361" i="40" s="1"/>
  <c r="Z194" i="40"/>
  <c r="Z332" i="40"/>
  <c r="Z361" i="40" s="1"/>
  <c r="R194" i="40"/>
  <c r="R332" i="40"/>
  <c r="R361" i="40" s="1"/>
  <c r="J186" i="40"/>
  <c r="G186" i="40" s="1"/>
  <c r="J332" i="40"/>
  <c r="J361" i="40" s="1"/>
  <c r="DH164" i="40"/>
  <c r="DH331" i="40"/>
  <c r="DH360" i="40" s="1"/>
  <c r="CZ164" i="40"/>
  <c r="CZ331" i="40"/>
  <c r="CZ360" i="40" s="1"/>
  <c r="CR164" i="40"/>
  <c r="CR331" i="40"/>
  <c r="CR360" i="40" s="1"/>
  <c r="CJ178" i="40"/>
  <c r="CJ331" i="40"/>
  <c r="CJ360" i="40" s="1"/>
  <c r="CB178" i="40"/>
  <c r="CB331" i="40"/>
  <c r="CB360" i="40" s="1"/>
  <c r="BT164" i="40"/>
  <c r="BT331" i="40"/>
  <c r="BT360" i="40" s="1"/>
  <c r="BL164" i="40"/>
  <c r="BL331" i="40"/>
  <c r="BL360" i="40" s="1"/>
  <c r="BD172" i="40"/>
  <c r="BD331" i="40"/>
  <c r="BD360" i="40" s="1"/>
  <c r="AV172" i="40"/>
  <c r="AV331" i="40"/>
  <c r="AV360" i="40" s="1"/>
  <c r="AN174" i="40"/>
  <c r="AN331" i="40"/>
  <c r="AN360" i="40" s="1"/>
  <c r="AF174" i="40"/>
  <c r="AF331" i="40"/>
  <c r="AF360" i="40" s="1"/>
  <c r="X176" i="40"/>
  <c r="X331" i="40"/>
  <c r="X360" i="40" s="1"/>
  <c r="P176" i="40"/>
  <c r="P331" i="40"/>
  <c r="P360" i="40" s="1"/>
  <c r="DF94" i="40"/>
  <c r="DF330" i="40"/>
  <c r="DF359" i="40" s="1"/>
  <c r="CX94" i="40"/>
  <c r="CX330" i="40"/>
  <c r="CX359" i="40" s="1"/>
  <c r="CP94" i="40"/>
  <c r="CP330" i="40"/>
  <c r="CP359" i="40" s="1"/>
  <c r="CH94" i="40"/>
  <c r="CH330" i="40"/>
  <c r="CH359" i="40" s="1"/>
  <c r="BZ94" i="40"/>
  <c r="BZ330" i="40"/>
  <c r="BZ359" i="40" s="1"/>
  <c r="BR94" i="40"/>
  <c r="BR330" i="40"/>
  <c r="BR359" i="40" s="1"/>
  <c r="BJ96" i="40"/>
  <c r="BJ330" i="40"/>
  <c r="BJ359" i="40" s="1"/>
  <c r="BB98" i="40"/>
  <c r="BB330" i="40"/>
  <c r="BB359" i="40" s="1"/>
  <c r="AT98" i="40"/>
  <c r="AT330" i="40"/>
  <c r="AT359" i="40" s="1"/>
  <c r="AL92" i="40"/>
  <c r="AL330" i="40"/>
  <c r="AL359" i="40" s="1"/>
  <c r="AD86" i="40"/>
  <c r="AD330" i="40"/>
  <c r="AD359" i="40" s="1"/>
  <c r="V86" i="40"/>
  <c r="V330" i="40"/>
  <c r="V359" i="40" s="1"/>
  <c r="N102" i="40"/>
  <c r="N330" i="40"/>
  <c r="N359" i="40" s="1"/>
  <c r="DL46" i="40"/>
  <c r="DL329" i="40"/>
  <c r="DL358" i="40" s="1"/>
  <c r="DD46" i="40"/>
  <c r="DD329" i="40"/>
  <c r="DD358" i="40" s="1"/>
  <c r="CV46" i="40"/>
  <c r="CV329" i="40"/>
  <c r="CV358" i="40" s="1"/>
  <c r="CN46" i="40"/>
  <c r="CN329" i="40"/>
  <c r="CN358" i="40" s="1"/>
  <c r="BR46" i="40"/>
  <c r="BR329" i="40"/>
  <c r="BR358" i="40" s="1"/>
  <c r="BJ46" i="40"/>
  <c r="BJ329" i="40"/>
  <c r="BJ358" i="40" s="1"/>
  <c r="BB52" i="40"/>
  <c r="BB329" i="40"/>
  <c r="BB358" i="40" s="1"/>
  <c r="AT52" i="40"/>
  <c r="AT329" i="40"/>
  <c r="AT358" i="40" s="1"/>
  <c r="AL50" i="40"/>
  <c r="AL329" i="40"/>
  <c r="AL358" i="40" s="1"/>
  <c r="AD50" i="40"/>
  <c r="AD329" i="40"/>
  <c r="AD358" i="40" s="1"/>
  <c r="V48" i="40"/>
  <c r="V329" i="40"/>
  <c r="V358" i="40" s="1"/>
  <c r="N48" i="40"/>
  <c r="N329" i="40"/>
  <c r="N358" i="40" s="1"/>
  <c r="DL254" i="40"/>
  <c r="DL328" i="40"/>
  <c r="DL357" i="40" s="1"/>
  <c r="DD254" i="40"/>
  <c r="DD328" i="40"/>
  <c r="DD357" i="40" s="1"/>
  <c r="CV254" i="40"/>
  <c r="CV328" i="40"/>
  <c r="CV357" i="40" s="1"/>
  <c r="CN254" i="40"/>
  <c r="CN328" i="40"/>
  <c r="CN357" i="40" s="1"/>
  <c r="CF254" i="40"/>
  <c r="CF328" i="40"/>
  <c r="CF357" i="40" s="1"/>
  <c r="BX254" i="40"/>
  <c r="BX328" i="40"/>
  <c r="BX357" i="40" s="1"/>
  <c r="BP254" i="40"/>
  <c r="BP328" i="40"/>
  <c r="BP357" i="40" s="1"/>
  <c r="BH256" i="40"/>
  <c r="BH328" i="40"/>
  <c r="BH357" i="40" s="1"/>
  <c r="AZ256" i="40"/>
  <c r="AZ328" i="40"/>
  <c r="AZ357" i="40" s="1"/>
  <c r="AR252" i="40"/>
  <c r="AR328" i="40"/>
  <c r="AR357" i="40" s="1"/>
  <c r="AJ250" i="40"/>
  <c r="AJ328" i="40"/>
  <c r="AJ357" i="40" s="1"/>
  <c r="AB250" i="40"/>
  <c r="AB328" i="40"/>
  <c r="AB357" i="40" s="1"/>
  <c r="T250" i="40"/>
  <c r="T328" i="40"/>
  <c r="T357" i="40" s="1"/>
  <c r="L248" i="40"/>
  <c r="L328" i="40"/>
  <c r="L357" i="40" s="1"/>
  <c r="CT272" i="40"/>
  <c r="CT327" i="40"/>
  <c r="CT356" i="40" s="1"/>
  <c r="CL272" i="40"/>
  <c r="CL327" i="40"/>
  <c r="CL356" i="40" s="1"/>
  <c r="CD272" i="40"/>
  <c r="CD327" i="40"/>
  <c r="CD356" i="40" s="1"/>
  <c r="BV270" i="40"/>
  <c r="BV327" i="40"/>
  <c r="BV356" i="40" s="1"/>
  <c r="BN270" i="40"/>
  <c r="BN327" i="40"/>
  <c r="BN356" i="40" s="1"/>
  <c r="BF280" i="40"/>
  <c r="BF327" i="40"/>
  <c r="BF356" i="40" s="1"/>
  <c r="AX280" i="40"/>
  <c r="AX327" i="40"/>
  <c r="AX356" i="40" s="1"/>
  <c r="AP278" i="40"/>
  <c r="AP327" i="40"/>
  <c r="AP356" i="40" s="1"/>
  <c r="AH276" i="40"/>
  <c r="AH327" i="40"/>
  <c r="AH356" i="40" s="1"/>
  <c r="Z276" i="40"/>
  <c r="Z327" i="40"/>
  <c r="Z356" i="40" s="1"/>
  <c r="R276" i="40"/>
  <c r="R327" i="40"/>
  <c r="R356" i="40" s="1"/>
  <c r="J276" i="40"/>
  <c r="J327" i="40"/>
  <c r="J356" i="40" s="1"/>
  <c r="DH72" i="40"/>
  <c r="DH326" i="40"/>
  <c r="DH355" i="40" s="1"/>
  <c r="CZ72" i="40"/>
  <c r="CZ326" i="40"/>
  <c r="CZ355" i="40" s="1"/>
  <c r="CR72" i="40"/>
  <c r="CR326" i="40"/>
  <c r="CR355" i="40" s="1"/>
  <c r="CJ72" i="40"/>
  <c r="CJ326" i="40"/>
  <c r="CJ355" i="40" s="1"/>
  <c r="CB72" i="40"/>
  <c r="CB326" i="40"/>
  <c r="CB355" i="40" s="1"/>
  <c r="BT72" i="40"/>
  <c r="BT326" i="40"/>
  <c r="BT355" i="40" s="1"/>
  <c r="BL72" i="40"/>
  <c r="BL326" i="40"/>
  <c r="BL355" i="40" s="1"/>
  <c r="AV74" i="40"/>
  <c r="AV326" i="40"/>
  <c r="AV355" i="40" s="1"/>
  <c r="AN80" i="40"/>
  <c r="AN326" i="40"/>
  <c r="AN355" i="40" s="1"/>
  <c r="AF82" i="40"/>
  <c r="AF326" i="40"/>
  <c r="AF355" i="40" s="1"/>
  <c r="X82" i="40"/>
  <c r="X326" i="40"/>
  <c r="X355" i="40" s="1"/>
  <c r="P82" i="40"/>
  <c r="P326" i="40"/>
  <c r="P355" i="40" s="1"/>
  <c r="DN16" i="40"/>
  <c r="DN325" i="40"/>
  <c r="DN354" i="40" s="1"/>
  <c r="DF16" i="40"/>
  <c r="DF325" i="40"/>
  <c r="DF354" i="40" s="1"/>
  <c r="CX14" i="40"/>
  <c r="CX325" i="40"/>
  <c r="CX354" i="40" s="1"/>
  <c r="CP14" i="40"/>
  <c r="CP325" i="40"/>
  <c r="CP354" i="40" s="1"/>
  <c r="CH18" i="40"/>
  <c r="CH325" i="40"/>
  <c r="CH354" i="40" s="1"/>
  <c r="BZ18" i="40"/>
  <c r="BZ325" i="40"/>
  <c r="BZ354" i="40" s="1"/>
  <c r="BR18" i="40"/>
  <c r="BR325" i="40"/>
  <c r="BR354" i="40" s="1"/>
  <c r="BJ14" i="40"/>
  <c r="BJ325" i="40"/>
  <c r="BJ354" i="40" s="1"/>
  <c r="BB24" i="40"/>
  <c r="BB325" i="40"/>
  <c r="BB354" i="40" s="1"/>
  <c r="AT20" i="40"/>
  <c r="AT325" i="40"/>
  <c r="AT354" i="40" s="1"/>
  <c r="AL20" i="40"/>
  <c r="AL325" i="40"/>
  <c r="AL354" i="40" s="1"/>
  <c r="AD26" i="40"/>
  <c r="AD325" i="40"/>
  <c r="AD354" i="40" s="1"/>
  <c r="V26" i="40"/>
  <c r="V325" i="40"/>
  <c r="V354" i="40" s="1"/>
  <c r="N16" i="40"/>
  <c r="N325" i="40"/>
  <c r="N354" i="40" s="1"/>
  <c r="DL353" i="40"/>
  <c r="DD124" i="40"/>
  <c r="DD324" i="40"/>
  <c r="DD353" i="40" s="1"/>
  <c r="CV124" i="40"/>
  <c r="CV324" i="40"/>
  <c r="CV353" i="40" s="1"/>
  <c r="CN124" i="40"/>
  <c r="CN324" i="40"/>
  <c r="CN353" i="40" s="1"/>
  <c r="CF124" i="40"/>
  <c r="CF324" i="40"/>
  <c r="CF353" i="40" s="1"/>
  <c r="BX124" i="40"/>
  <c r="BX324" i="40"/>
  <c r="BX353" i="40" s="1"/>
  <c r="BP124" i="40"/>
  <c r="BP324" i="40"/>
  <c r="BP353" i="40" s="1"/>
  <c r="BH124" i="40"/>
  <c r="BH324" i="40"/>
  <c r="BH353" i="40" s="1"/>
  <c r="Y353" i="40"/>
  <c r="Q128" i="40"/>
  <c r="Q324" i="40"/>
  <c r="Q353" i="40" s="1"/>
  <c r="DO352" i="40"/>
  <c r="DG352" i="40"/>
  <c r="CY288" i="40"/>
  <c r="CY323" i="40"/>
  <c r="CY352" i="40" s="1"/>
  <c r="CQ288" i="40"/>
  <c r="CQ323" i="40"/>
  <c r="CQ352" i="40" s="1"/>
  <c r="CI288" i="40"/>
  <c r="CI323" i="40"/>
  <c r="CI352" i="40" s="1"/>
  <c r="CA288" i="40"/>
  <c r="CA323" i="40"/>
  <c r="CA352" i="40" s="1"/>
  <c r="BS288" i="40"/>
  <c r="BS323" i="40"/>
  <c r="BS352" i="40" s="1"/>
  <c r="BK288" i="40"/>
  <c r="BK323" i="40"/>
  <c r="BK352" i="40" s="1"/>
  <c r="BC288" i="40"/>
  <c r="BC323" i="40"/>
  <c r="BC352" i="40" s="1"/>
  <c r="K292" i="40"/>
  <c r="K323" i="40"/>
  <c r="K352" i="40" s="1"/>
  <c r="BY284" i="40"/>
  <c r="BY321" i="40"/>
  <c r="BY350" i="40" s="1"/>
  <c r="BQ284" i="40"/>
  <c r="BQ321" i="40"/>
  <c r="BQ350" i="40" s="1"/>
  <c r="BI284" i="40"/>
  <c r="BI321" i="40"/>
  <c r="BI350" i="40" s="1"/>
  <c r="DC158" i="40"/>
  <c r="DC320" i="40"/>
  <c r="DC349" i="40" s="1"/>
  <c r="CU158" i="40"/>
  <c r="CU320" i="40"/>
  <c r="CU349" i="40" s="1"/>
  <c r="CM160" i="40"/>
  <c r="CM320" i="40"/>
  <c r="CM349" i="40" s="1"/>
  <c r="CE160" i="40"/>
  <c r="CE320" i="40"/>
  <c r="CE349" i="40" s="1"/>
  <c r="BW160" i="40"/>
  <c r="BW320" i="40"/>
  <c r="BW349" i="40" s="1"/>
  <c r="BO156" i="40"/>
  <c r="BO320" i="40"/>
  <c r="BO349" i="40" s="1"/>
  <c r="BG154" i="40"/>
  <c r="BG320" i="40"/>
  <c r="BG349" i="40" s="1"/>
  <c r="AY154" i="40"/>
  <c r="AY320" i="40"/>
  <c r="AY349" i="40" s="1"/>
  <c r="AQ150" i="40"/>
  <c r="AQ320" i="40"/>
  <c r="AQ349" i="40" s="1"/>
  <c r="AI150" i="40"/>
  <c r="AI320" i="40"/>
  <c r="AI349" i="40" s="1"/>
  <c r="AA152" i="40"/>
  <c r="AA320" i="40"/>
  <c r="AA349" i="40" s="1"/>
  <c r="S146" i="40"/>
  <c r="S320" i="40"/>
  <c r="S349" i="40" s="1"/>
  <c r="K146" i="40"/>
  <c r="K320" i="40"/>
  <c r="K349" i="40" s="1"/>
  <c r="CG228" i="40"/>
  <c r="CG319" i="40"/>
  <c r="CG348" i="40" s="1"/>
  <c r="BY228" i="40"/>
  <c r="BY319" i="40"/>
  <c r="BY348" i="40" s="1"/>
  <c r="BQ230" i="40"/>
  <c r="BQ319" i="40"/>
  <c r="BQ348" i="40" s="1"/>
  <c r="BI230" i="40"/>
  <c r="BI319" i="40"/>
  <c r="BI348" i="40" s="1"/>
  <c r="BA226" i="40"/>
  <c r="BA319" i="40"/>
  <c r="BA348" i="40" s="1"/>
  <c r="AS224" i="40"/>
  <c r="AS319" i="40"/>
  <c r="AS348" i="40" s="1"/>
  <c r="AK230" i="40"/>
  <c r="AK319" i="40"/>
  <c r="AK348" i="40" s="1"/>
  <c r="AC230" i="40"/>
  <c r="AC319" i="40"/>
  <c r="AC348" i="40" s="1"/>
  <c r="U230" i="40"/>
  <c r="U319" i="40"/>
  <c r="U348" i="40" s="1"/>
  <c r="M224" i="40"/>
  <c r="M319" i="40"/>
  <c r="M348" i="40" s="1"/>
  <c r="DK120" i="40"/>
  <c r="DK317" i="40"/>
  <c r="DK345" i="40" s="1"/>
  <c r="DC120" i="40"/>
  <c r="DC317" i="40"/>
  <c r="DC345" i="40" s="1"/>
  <c r="CU120" i="40"/>
  <c r="CU317" i="40"/>
  <c r="CU345" i="40" s="1"/>
  <c r="CM116" i="40"/>
  <c r="CM317" i="40"/>
  <c r="CM345" i="40" s="1"/>
  <c r="CE116" i="40"/>
  <c r="CE317" i="40"/>
  <c r="CE345" i="40" s="1"/>
  <c r="BW116" i="40"/>
  <c r="BW317" i="40"/>
  <c r="BW345" i="40" s="1"/>
  <c r="BO116" i="40"/>
  <c r="BO317" i="40"/>
  <c r="BO345" i="40" s="1"/>
  <c r="BG110" i="40"/>
  <c r="BG317" i="40"/>
  <c r="BG345" i="40" s="1"/>
  <c r="AY110" i="40"/>
  <c r="AY317" i="40"/>
  <c r="AY345" i="40" s="1"/>
  <c r="AQ112" i="40"/>
  <c r="AQ317" i="40"/>
  <c r="AQ345" i="40" s="1"/>
  <c r="AI112" i="40"/>
  <c r="AI317" i="40"/>
  <c r="AI345" i="40" s="1"/>
  <c r="AA108" i="40"/>
  <c r="AA317" i="40"/>
  <c r="AA345" i="40" s="1"/>
  <c r="S108" i="40"/>
  <c r="S317" i="40"/>
  <c r="S345" i="40" s="1"/>
  <c r="K108" i="40"/>
  <c r="K317" i="40"/>
  <c r="K345" i="40" s="1"/>
  <c r="DI40" i="40"/>
  <c r="DI315" i="40"/>
  <c r="DA40" i="40"/>
  <c r="DA315" i="40"/>
  <c r="CS40" i="40"/>
  <c r="CS315" i="40"/>
  <c r="CK40" i="40"/>
  <c r="CK315" i="40"/>
  <c r="CC40" i="40"/>
  <c r="CC315" i="40"/>
  <c r="BU40" i="40"/>
  <c r="BU315" i="40"/>
  <c r="BM40" i="40"/>
  <c r="BM315" i="40"/>
  <c r="BE38" i="40"/>
  <c r="BE315" i="40"/>
  <c r="AW34" i="40"/>
  <c r="G34" i="40" s="1"/>
  <c r="AW315" i="40"/>
  <c r="AO36" i="40"/>
  <c r="AO315" i="40"/>
  <c r="AG9" i="40"/>
  <c r="AG10" i="40" s="1"/>
  <c r="AG30" i="40"/>
  <c r="AG315" i="40"/>
  <c r="Y9" i="40"/>
  <c r="Y10" i="40" s="1"/>
  <c r="Y30" i="40"/>
  <c r="Y315" i="40"/>
  <c r="Q28" i="40"/>
  <c r="Q9" i="40"/>
  <c r="Q10" i="40" s="1"/>
  <c r="Q315" i="40"/>
  <c r="DO9" i="40"/>
  <c r="DO10" i="40" s="1"/>
  <c r="DO314" i="40"/>
  <c r="DG9" i="40"/>
  <c r="DG10" i="40" s="1"/>
  <c r="DG314" i="40"/>
  <c r="CY9" i="40"/>
  <c r="CY10" i="40" s="1"/>
  <c r="CY258" i="40"/>
  <c r="CY314" i="40"/>
  <c r="CQ9" i="40"/>
  <c r="CQ10" i="40" s="1"/>
  <c r="CQ258" i="40"/>
  <c r="CQ314" i="40"/>
  <c r="CI9" i="40"/>
  <c r="CI10" i="40" s="1"/>
  <c r="CI260" i="40"/>
  <c r="CI314" i="40"/>
  <c r="CA9" i="40"/>
  <c r="CA10" i="40" s="1"/>
  <c r="CA260" i="40"/>
  <c r="CA314" i="40"/>
  <c r="BS9" i="40"/>
  <c r="BS10" i="40" s="1"/>
  <c r="BS258" i="40"/>
  <c r="BS314" i="40"/>
  <c r="BK9" i="40"/>
  <c r="BK10" i="40" s="1"/>
  <c r="BK258" i="40"/>
  <c r="BK314" i="40"/>
  <c r="BC9" i="40"/>
  <c r="BC10" i="40" s="1"/>
  <c r="BC266" i="40"/>
  <c r="BC314" i="40"/>
  <c r="AU9" i="40"/>
  <c r="AU10" i="40" s="1"/>
  <c r="AU266" i="40"/>
  <c r="AU314" i="40"/>
  <c r="AM9" i="40"/>
  <c r="AM10" i="40" s="1"/>
  <c r="AM264" i="40"/>
  <c r="AM314" i="40"/>
  <c r="CP337" i="40"/>
  <c r="CP366" i="40" s="1"/>
  <c r="AD337" i="40"/>
  <c r="AD366" i="40" s="1"/>
  <c r="CK331" i="40"/>
  <c r="CK360" i="40" s="1"/>
  <c r="BY363" i="40"/>
  <c r="BI363" i="40"/>
  <c r="BA363" i="40"/>
  <c r="AS363" i="40"/>
  <c r="AC363" i="40"/>
  <c r="U363" i="40"/>
  <c r="M363" i="40"/>
  <c r="CG234" i="40"/>
  <c r="CG339" i="40"/>
  <c r="CG368" i="40" s="1"/>
  <c r="BY232" i="40"/>
  <c r="BY339" i="40"/>
  <c r="BY368" i="40" s="1"/>
  <c r="BQ232" i="40"/>
  <c r="BQ339" i="40"/>
  <c r="BQ368" i="40" s="1"/>
  <c r="BI232" i="40"/>
  <c r="BI339" i="40"/>
  <c r="BI368" i="40" s="1"/>
  <c r="BA232" i="40"/>
  <c r="BA339" i="40"/>
  <c r="BA368" i="40" s="1"/>
  <c r="AS232" i="40"/>
  <c r="AS339" i="40"/>
  <c r="AS368" i="40" s="1"/>
  <c r="AK238" i="40"/>
  <c r="AK339" i="40"/>
  <c r="AK368" i="40" s="1"/>
  <c r="AC238" i="40"/>
  <c r="AC339" i="40"/>
  <c r="AC368" i="40" s="1"/>
  <c r="U236" i="40"/>
  <c r="U339" i="40"/>
  <c r="U368" i="40" s="1"/>
  <c r="M236" i="40"/>
  <c r="M339" i="40"/>
  <c r="M368" i="40" s="1"/>
  <c r="CR202" i="40"/>
  <c r="CJ202" i="40"/>
  <c r="CB202" i="40"/>
  <c r="BH204" i="40"/>
  <c r="BH338" i="40"/>
  <c r="BH367" i="40" s="1"/>
  <c r="AZ204" i="40"/>
  <c r="AZ338" i="40"/>
  <c r="AZ367" i="40" s="1"/>
  <c r="AR200" i="40"/>
  <c r="AR338" i="40"/>
  <c r="AR367" i="40" s="1"/>
  <c r="AJ198" i="40"/>
  <c r="AJ338" i="40"/>
  <c r="AJ367" i="40" s="1"/>
  <c r="AB198" i="40"/>
  <c r="AB338" i="40"/>
  <c r="AB367" i="40" s="1"/>
  <c r="T198" i="40"/>
  <c r="T338" i="40"/>
  <c r="T367" i="40" s="1"/>
  <c r="L198" i="40"/>
  <c r="L338" i="40"/>
  <c r="L367" i="40" s="1"/>
  <c r="DD62" i="40"/>
  <c r="DD337" i="40"/>
  <c r="DD366" i="40" s="1"/>
  <c r="CV62" i="40"/>
  <c r="CV337" i="40"/>
  <c r="CV366" i="40" s="1"/>
  <c r="CN62" i="40"/>
  <c r="CN337" i="40"/>
  <c r="CN366" i="40" s="1"/>
  <c r="CF64" i="40"/>
  <c r="CF337" i="40"/>
  <c r="CF366" i="40" s="1"/>
  <c r="BX64" i="40"/>
  <c r="BX337" i="40"/>
  <c r="BX366" i="40" s="1"/>
  <c r="BP62" i="40"/>
  <c r="BP337" i="40"/>
  <c r="BP366" i="40" s="1"/>
  <c r="BH66" i="40"/>
  <c r="BH337" i="40"/>
  <c r="BH366" i="40" s="1"/>
  <c r="AZ66" i="40"/>
  <c r="AZ337" i="40"/>
  <c r="AZ366" i="40" s="1"/>
  <c r="AR60" i="40"/>
  <c r="AR337" i="40"/>
  <c r="AR366" i="40" s="1"/>
  <c r="AJ60" i="40"/>
  <c r="AJ337" i="40"/>
  <c r="AJ366" i="40" s="1"/>
  <c r="AB56" i="40"/>
  <c r="AB337" i="40"/>
  <c r="AB366" i="40" s="1"/>
  <c r="T56" i="40"/>
  <c r="T337" i="40"/>
  <c r="T366" i="40" s="1"/>
  <c r="L56" i="40"/>
  <c r="L337" i="40"/>
  <c r="L366" i="40" s="1"/>
  <c r="CI308" i="40"/>
  <c r="CI336" i="40"/>
  <c r="CI365" i="40" s="1"/>
  <c r="CA306" i="40"/>
  <c r="CA336" i="40"/>
  <c r="CA365" i="40" s="1"/>
  <c r="BS310" i="40"/>
  <c r="BS336" i="40"/>
  <c r="BS365" i="40" s="1"/>
  <c r="BK310" i="40"/>
  <c r="BK336" i="40"/>
  <c r="BK365" i="40" s="1"/>
  <c r="BC310" i="40"/>
  <c r="BC336" i="40"/>
  <c r="BC365" i="40" s="1"/>
  <c r="AU310" i="40"/>
  <c r="AU336" i="40"/>
  <c r="AU365" i="40" s="1"/>
  <c r="AM294" i="40"/>
  <c r="AM336" i="40"/>
  <c r="AM365" i="40" s="1"/>
  <c r="AE294" i="40"/>
  <c r="AE336" i="40"/>
  <c r="AE365" i="40" s="1"/>
  <c r="W294" i="40"/>
  <c r="W336" i="40"/>
  <c r="W365" i="40" s="1"/>
  <c r="O298" i="40"/>
  <c r="O336" i="40"/>
  <c r="O365" i="40" s="1"/>
  <c r="DM130" i="40"/>
  <c r="DM335" i="40"/>
  <c r="DM364" i="40" s="1"/>
  <c r="DE130" i="40"/>
  <c r="DE335" i="40"/>
  <c r="DE364" i="40" s="1"/>
  <c r="CW130" i="40"/>
  <c r="CW335" i="40"/>
  <c r="CW364" i="40" s="1"/>
  <c r="CO130" i="40"/>
  <c r="CO335" i="40"/>
  <c r="CO364" i="40" s="1"/>
  <c r="CG130" i="40"/>
  <c r="CG335" i="40"/>
  <c r="CG364" i="40" s="1"/>
  <c r="BY130" i="40"/>
  <c r="BY335" i="40"/>
  <c r="BY364" i="40" s="1"/>
  <c r="BQ130" i="40"/>
  <c r="BQ335" i="40"/>
  <c r="BQ364" i="40" s="1"/>
  <c r="BI130" i="40"/>
  <c r="BI335" i="40"/>
  <c r="BI364" i="40" s="1"/>
  <c r="BA134" i="40"/>
  <c r="BA335" i="40"/>
  <c r="BA364" i="40" s="1"/>
  <c r="AS136" i="40"/>
  <c r="AS335" i="40"/>
  <c r="AS364" i="40" s="1"/>
  <c r="AK136" i="40"/>
  <c r="AK335" i="40"/>
  <c r="AK364" i="40" s="1"/>
  <c r="AC136" i="40"/>
  <c r="AC335" i="40"/>
  <c r="AC364" i="40" s="1"/>
  <c r="U138" i="40"/>
  <c r="U335" i="40"/>
  <c r="U364" i="40" s="1"/>
  <c r="M138" i="40"/>
  <c r="M335" i="40"/>
  <c r="M364" i="40" s="1"/>
  <c r="CU214" i="40"/>
  <c r="CU334" i="40"/>
  <c r="CU363" i="40" s="1"/>
  <c r="CM214" i="40"/>
  <c r="CM334" i="40"/>
  <c r="CM363" i="40" s="1"/>
  <c r="CE214" i="40"/>
  <c r="CE334" i="40"/>
  <c r="CE363" i="40" s="1"/>
  <c r="BW216" i="40"/>
  <c r="BW334" i="40"/>
  <c r="BO216" i="40"/>
  <c r="BO334" i="40"/>
  <c r="BG212" i="40"/>
  <c r="BG334" i="40"/>
  <c r="AY212" i="40"/>
  <c r="AY334" i="40"/>
  <c r="AQ210" i="40"/>
  <c r="AQ334" i="40"/>
  <c r="AI208" i="40"/>
  <c r="AI334" i="40"/>
  <c r="AA208" i="40"/>
  <c r="AA334" i="40"/>
  <c r="S206" i="40"/>
  <c r="S334" i="40"/>
  <c r="K206" i="40"/>
  <c r="K334" i="40"/>
  <c r="DI242" i="40"/>
  <c r="DI333" i="40"/>
  <c r="DI362" i="40" s="1"/>
  <c r="DA242" i="40"/>
  <c r="DA333" i="40"/>
  <c r="DA362" i="40" s="1"/>
  <c r="CS242" i="40"/>
  <c r="CS333" i="40"/>
  <c r="CS362" i="40" s="1"/>
  <c r="CK242" i="40"/>
  <c r="CK333" i="40"/>
  <c r="CK362" i="40" s="1"/>
  <c r="CC242" i="40"/>
  <c r="CC333" i="40"/>
  <c r="CC362" i="40" s="1"/>
  <c r="BU242" i="40"/>
  <c r="BU333" i="40"/>
  <c r="BU362" i="40" s="1"/>
  <c r="BM242" i="40"/>
  <c r="BM333" i="40"/>
  <c r="BM362" i="40" s="1"/>
  <c r="BE242" i="40"/>
  <c r="BE333" i="40"/>
  <c r="BE362" i="40" s="1"/>
  <c r="AW242" i="40"/>
  <c r="AW333" i="40"/>
  <c r="AW362" i="40" s="1"/>
  <c r="AO242" i="40"/>
  <c r="AO333" i="40"/>
  <c r="AO362" i="40" s="1"/>
  <c r="AG242" i="40"/>
  <c r="AG333" i="40"/>
  <c r="AG362" i="40" s="1"/>
  <c r="Y242" i="40"/>
  <c r="Y333" i="40"/>
  <c r="Y362" i="40" s="1"/>
  <c r="Q242" i="40"/>
  <c r="Q333" i="40"/>
  <c r="Q362" i="40" s="1"/>
  <c r="DN194" i="40"/>
  <c r="DN332" i="40"/>
  <c r="DN361" i="40" s="1"/>
  <c r="DF194" i="40"/>
  <c r="DF332" i="40"/>
  <c r="DF361" i="40" s="1"/>
  <c r="BM194" i="40"/>
  <c r="BM332" i="40"/>
  <c r="BM361" i="40" s="1"/>
  <c r="BE194" i="40"/>
  <c r="BE332" i="40"/>
  <c r="BE361" i="40" s="1"/>
  <c r="AW194" i="40"/>
  <c r="AW332" i="40"/>
  <c r="AW361" i="40" s="1"/>
  <c r="AO194" i="40"/>
  <c r="AO332" i="40"/>
  <c r="AO361" i="40" s="1"/>
  <c r="AG194" i="40"/>
  <c r="AG332" i="40"/>
  <c r="AG361" i="40" s="1"/>
  <c r="Y194" i="40"/>
  <c r="Y332" i="40"/>
  <c r="Y361" i="40" s="1"/>
  <c r="Q194" i="40"/>
  <c r="Q332" i="40"/>
  <c r="Q361" i="40" s="1"/>
  <c r="DO164" i="40"/>
  <c r="DO331" i="40"/>
  <c r="DO360" i="40" s="1"/>
  <c r="DG164" i="40"/>
  <c r="DG331" i="40"/>
  <c r="DG360" i="40" s="1"/>
  <c r="CY164" i="40"/>
  <c r="CY331" i="40"/>
  <c r="CY360" i="40" s="1"/>
  <c r="CQ164" i="40"/>
  <c r="CQ331" i="40"/>
  <c r="CQ360" i="40" s="1"/>
  <c r="CI164" i="40"/>
  <c r="CI331" i="40"/>
  <c r="CI360" i="40" s="1"/>
  <c r="CA178" i="40"/>
  <c r="CA331" i="40"/>
  <c r="CA360" i="40" s="1"/>
  <c r="BS164" i="40"/>
  <c r="BS331" i="40"/>
  <c r="BS360" i="40" s="1"/>
  <c r="BK164" i="40"/>
  <c r="BK331" i="40"/>
  <c r="BK360" i="40" s="1"/>
  <c r="BC172" i="40"/>
  <c r="BC331" i="40"/>
  <c r="BC360" i="40" s="1"/>
  <c r="AU172" i="40"/>
  <c r="AU331" i="40"/>
  <c r="AU360" i="40" s="1"/>
  <c r="AM174" i="40"/>
  <c r="AM331" i="40"/>
  <c r="AM360" i="40" s="1"/>
  <c r="AE174" i="40"/>
  <c r="AE331" i="40"/>
  <c r="AE360" i="40" s="1"/>
  <c r="W176" i="40"/>
  <c r="W331" i="40"/>
  <c r="W360" i="40" s="1"/>
  <c r="O164" i="40"/>
  <c r="O331" i="40"/>
  <c r="O360" i="40" s="1"/>
  <c r="DM359" i="40"/>
  <c r="DE94" i="40"/>
  <c r="DE330" i="40"/>
  <c r="DE359" i="40" s="1"/>
  <c r="CW94" i="40"/>
  <c r="CW330" i="40"/>
  <c r="CW359" i="40" s="1"/>
  <c r="CO94" i="40"/>
  <c r="CO330" i="40"/>
  <c r="CO359" i="40" s="1"/>
  <c r="CG94" i="40"/>
  <c r="CG330" i="40"/>
  <c r="CG359" i="40" s="1"/>
  <c r="BY94" i="40"/>
  <c r="BY330" i="40"/>
  <c r="BY359" i="40" s="1"/>
  <c r="BQ94" i="40"/>
  <c r="BQ330" i="40"/>
  <c r="BQ359" i="40" s="1"/>
  <c r="BI96" i="40"/>
  <c r="BI330" i="40"/>
  <c r="BI359" i="40" s="1"/>
  <c r="BA98" i="40"/>
  <c r="BA330" i="40"/>
  <c r="BA359" i="40" s="1"/>
  <c r="AS98" i="40"/>
  <c r="AS330" i="40"/>
  <c r="AS359" i="40" s="1"/>
  <c r="AK92" i="40"/>
  <c r="AK330" i="40"/>
  <c r="AK359" i="40" s="1"/>
  <c r="AC86" i="40"/>
  <c r="AC330" i="40"/>
  <c r="AC359" i="40" s="1"/>
  <c r="U102" i="40"/>
  <c r="U330" i="40"/>
  <c r="U359" i="40" s="1"/>
  <c r="M102" i="40"/>
  <c r="M330" i="40"/>
  <c r="M359" i="40" s="1"/>
  <c r="DK46" i="40"/>
  <c r="DK329" i="40"/>
  <c r="DK358" i="40" s="1"/>
  <c r="DC46" i="40"/>
  <c r="DC329" i="40"/>
  <c r="DC358" i="40" s="1"/>
  <c r="CU46" i="40"/>
  <c r="CU329" i="40"/>
  <c r="CU358" i="40" s="1"/>
  <c r="BY46" i="40"/>
  <c r="BY329" i="40"/>
  <c r="BY358" i="40" s="1"/>
  <c r="BQ46" i="40"/>
  <c r="BQ329" i="40"/>
  <c r="BQ358" i="40" s="1"/>
  <c r="BI46" i="40"/>
  <c r="BI329" i="40"/>
  <c r="BI358" i="40" s="1"/>
  <c r="BA52" i="40"/>
  <c r="BA329" i="40"/>
  <c r="BA358" i="40" s="1"/>
  <c r="AS52" i="40"/>
  <c r="AS329" i="40"/>
  <c r="AS358" i="40" s="1"/>
  <c r="AK50" i="40"/>
  <c r="AK329" i="40"/>
  <c r="AK358" i="40" s="1"/>
  <c r="AC50" i="40"/>
  <c r="AC329" i="40"/>
  <c r="AC358" i="40" s="1"/>
  <c r="U48" i="40"/>
  <c r="U329" i="40"/>
  <c r="U358" i="40" s="1"/>
  <c r="M48" i="40"/>
  <c r="M329" i="40"/>
  <c r="M358" i="40" s="1"/>
  <c r="DK254" i="40"/>
  <c r="DK328" i="40"/>
  <c r="DK357" i="40" s="1"/>
  <c r="DC254" i="40"/>
  <c r="DC328" i="40"/>
  <c r="DC357" i="40" s="1"/>
  <c r="CU254" i="40"/>
  <c r="CU328" i="40"/>
  <c r="CU357" i="40" s="1"/>
  <c r="CM254" i="40"/>
  <c r="CM328" i="40"/>
  <c r="CM357" i="40" s="1"/>
  <c r="CE254" i="40"/>
  <c r="CE328" i="40"/>
  <c r="CE357" i="40" s="1"/>
  <c r="BW254" i="40"/>
  <c r="BW328" i="40"/>
  <c r="BW357" i="40" s="1"/>
  <c r="BO254" i="40"/>
  <c r="BO328" i="40"/>
  <c r="BO357" i="40" s="1"/>
  <c r="BG256" i="40"/>
  <c r="BG328" i="40"/>
  <c r="BG357" i="40" s="1"/>
  <c r="AY256" i="40"/>
  <c r="AY328" i="40"/>
  <c r="AY357" i="40" s="1"/>
  <c r="AQ252" i="40"/>
  <c r="AQ328" i="40"/>
  <c r="AQ357" i="40" s="1"/>
  <c r="AI250" i="40"/>
  <c r="AI328" i="40"/>
  <c r="AI357" i="40" s="1"/>
  <c r="AA250" i="40"/>
  <c r="AA328" i="40"/>
  <c r="AA357" i="40" s="1"/>
  <c r="S250" i="40"/>
  <c r="S328" i="40"/>
  <c r="S357" i="40" s="1"/>
  <c r="K248" i="40"/>
  <c r="K328" i="40"/>
  <c r="K357" i="40" s="1"/>
  <c r="CS272" i="40"/>
  <c r="CS327" i="40"/>
  <c r="CS356" i="40" s="1"/>
  <c r="CK272" i="40"/>
  <c r="CK327" i="40"/>
  <c r="CK356" i="40" s="1"/>
  <c r="CC270" i="40"/>
  <c r="CC327" i="40"/>
  <c r="CC356" i="40" s="1"/>
  <c r="BU270" i="40"/>
  <c r="BU327" i="40"/>
  <c r="BU356" i="40" s="1"/>
  <c r="BM270" i="40"/>
  <c r="BM327" i="40"/>
  <c r="BM356" i="40" s="1"/>
  <c r="BE280" i="40"/>
  <c r="BE327" i="40"/>
  <c r="BE356" i="40" s="1"/>
  <c r="AW280" i="40"/>
  <c r="AW327" i="40"/>
  <c r="AW356" i="40" s="1"/>
  <c r="AO278" i="40"/>
  <c r="AO327" i="40"/>
  <c r="AO356" i="40" s="1"/>
  <c r="AG276" i="40"/>
  <c r="AG327" i="40"/>
  <c r="AG356" i="40" s="1"/>
  <c r="Y276" i="40"/>
  <c r="Y327" i="40"/>
  <c r="Y356" i="40" s="1"/>
  <c r="Q276" i="40"/>
  <c r="Q327" i="40"/>
  <c r="Q356" i="40" s="1"/>
  <c r="DO72" i="40"/>
  <c r="DO326" i="40"/>
  <c r="DO355" i="40" s="1"/>
  <c r="DG72" i="40"/>
  <c r="DG326" i="40"/>
  <c r="DG355" i="40" s="1"/>
  <c r="CY72" i="40"/>
  <c r="CY326" i="40"/>
  <c r="CY355" i="40" s="1"/>
  <c r="CQ72" i="40"/>
  <c r="CQ326" i="40"/>
  <c r="CQ355" i="40" s="1"/>
  <c r="CI72" i="40"/>
  <c r="CI326" i="40"/>
  <c r="CI355" i="40" s="1"/>
  <c r="CA72" i="40"/>
  <c r="CA326" i="40"/>
  <c r="CA355" i="40" s="1"/>
  <c r="BS72" i="40"/>
  <c r="BS326" i="40"/>
  <c r="BS355" i="40" s="1"/>
  <c r="BK72" i="40"/>
  <c r="BK326" i="40"/>
  <c r="BK355" i="40" s="1"/>
  <c r="AU74" i="40"/>
  <c r="AU326" i="40"/>
  <c r="AU355" i="40" s="1"/>
  <c r="AM80" i="40"/>
  <c r="AM326" i="40"/>
  <c r="AM355" i="40" s="1"/>
  <c r="AE82" i="40"/>
  <c r="AE326" i="40"/>
  <c r="AE355" i="40" s="1"/>
  <c r="W82" i="40"/>
  <c r="W326" i="40"/>
  <c r="W355" i="40" s="1"/>
  <c r="O82" i="40"/>
  <c r="O326" i="40"/>
  <c r="O355" i="40" s="1"/>
  <c r="DM16" i="40"/>
  <c r="DM325" i="40"/>
  <c r="DM354" i="40" s="1"/>
  <c r="DE16" i="40"/>
  <c r="DE325" i="40"/>
  <c r="DE354" i="40" s="1"/>
  <c r="CW16" i="40"/>
  <c r="CW325" i="40"/>
  <c r="CW354" i="40" s="1"/>
  <c r="CO14" i="40"/>
  <c r="CO325" i="40"/>
  <c r="CO354" i="40" s="1"/>
  <c r="CG18" i="40"/>
  <c r="CG325" i="40"/>
  <c r="CG354" i="40" s="1"/>
  <c r="BY18" i="40"/>
  <c r="BY325" i="40"/>
  <c r="BY354" i="40" s="1"/>
  <c r="BQ18" i="40"/>
  <c r="BQ325" i="40"/>
  <c r="BQ354" i="40" s="1"/>
  <c r="BI14" i="40"/>
  <c r="BI325" i="40"/>
  <c r="BI354" i="40" s="1"/>
  <c r="BA24" i="40"/>
  <c r="BA325" i="40"/>
  <c r="BA354" i="40" s="1"/>
  <c r="AS20" i="40"/>
  <c r="AS325" i="40"/>
  <c r="AS354" i="40" s="1"/>
  <c r="AK20" i="40"/>
  <c r="AK325" i="40"/>
  <c r="AK354" i="40" s="1"/>
  <c r="AC26" i="40"/>
  <c r="AC325" i="40"/>
  <c r="AC354" i="40" s="1"/>
  <c r="U26" i="40"/>
  <c r="U325" i="40"/>
  <c r="U354" i="40" s="1"/>
  <c r="M16" i="40"/>
  <c r="M325" i="40"/>
  <c r="M354" i="40" s="1"/>
  <c r="DK353" i="40"/>
  <c r="DC124" i="40"/>
  <c r="DC324" i="40"/>
  <c r="DC353" i="40" s="1"/>
  <c r="CU124" i="40"/>
  <c r="CU324" i="40"/>
  <c r="CU353" i="40" s="1"/>
  <c r="CM124" i="40"/>
  <c r="CM324" i="40"/>
  <c r="CM353" i="40" s="1"/>
  <c r="CE124" i="40"/>
  <c r="CE324" i="40"/>
  <c r="CE353" i="40" s="1"/>
  <c r="BW124" i="40"/>
  <c r="BW324" i="40"/>
  <c r="BW353" i="40" s="1"/>
  <c r="BO124" i="40"/>
  <c r="BO324" i="40"/>
  <c r="BO353" i="40" s="1"/>
  <c r="BG124" i="40"/>
  <c r="BG324" i="40"/>
  <c r="BG353" i="40" s="1"/>
  <c r="X128" i="40"/>
  <c r="X324" i="40"/>
  <c r="X353" i="40" s="1"/>
  <c r="P128" i="40"/>
  <c r="P324" i="40"/>
  <c r="P353" i="40" s="1"/>
  <c r="DN352" i="40"/>
  <c r="DF352" i="40"/>
  <c r="CX288" i="40"/>
  <c r="CX323" i="40"/>
  <c r="CX352" i="40" s="1"/>
  <c r="CP288" i="40"/>
  <c r="CP323" i="40"/>
  <c r="CP352" i="40" s="1"/>
  <c r="CH288" i="40"/>
  <c r="CH323" i="40"/>
  <c r="CH352" i="40" s="1"/>
  <c r="BZ288" i="40"/>
  <c r="BZ323" i="40"/>
  <c r="BZ352" i="40" s="1"/>
  <c r="BR288" i="40"/>
  <c r="BR323" i="40"/>
  <c r="BR352" i="40" s="1"/>
  <c r="BJ288" i="40"/>
  <c r="BJ323" i="40"/>
  <c r="BJ352" i="40" s="1"/>
  <c r="BB288" i="40"/>
  <c r="BB323" i="40"/>
  <c r="BB352" i="40" s="1"/>
  <c r="J292" i="40"/>
  <c r="J323" i="40"/>
  <c r="J352" i="40" s="1"/>
  <c r="BX284" i="40"/>
  <c r="BX321" i="40"/>
  <c r="BX350" i="40" s="1"/>
  <c r="BP284" i="40"/>
  <c r="BP321" i="40"/>
  <c r="BP350" i="40" s="1"/>
  <c r="DJ158" i="40"/>
  <c r="DJ320" i="40"/>
  <c r="DJ349" i="40" s="1"/>
  <c r="DB158" i="40"/>
  <c r="DB320" i="40"/>
  <c r="DB349" i="40" s="1"/>
  <c r="CT158" i="40"/>
  <c r="CT320" i="40"/>
  <c r="CT349" i="40" s="1"/>
  <c r="CL160" i="40"/>
  <c r="CL320" i="40"/>
  <c r="CL349" i="40" s="1"/>
  <c r="CD160" i="40"/>
  <c r="CD320" i="40"/>
  <c r="CD349" i="40" s="1"/>
  <c r="BV160" i="40"/>
  <c r="BV320" i="40"/>
  <c r="BV349" i="40" s="1"/>
  <c r="BN156" i="40"/>
  <c r="BN320" i="40"/>
  <c r="BN349" i="40" s="1"/>
  <c r="BF154" i="40"/>
  <c r="BF320" i="40"/>
  <c r="BF349" i="40" s="1"/>
  <c r="AX154" i="40"/>
  <c r="AX320" i="40"/>
  <c r="AX349" i="40" s="1"/>
  <c r="AP150" i="40"/>
  <c r="AP320" i="40"/>
  <c r="AP349" i="40" s="1"/>
  <c r="AH150" i="40"/>
  <c r="AH320" i="40"/>
  <c r="AH349" i="40" s="1"/>
  <c r="Z152" i="40"/>
  <c r="Z320" i="40"/>
  <c r="Z349" i="40" s="1"/>
  <c r="R146" i="40"/>
  <c r="R320" i="40"/>
  <c r="R349" i="40" s="1"/>
  <c r="J146" i="40"/>
  <c r="J320" i="40"/>
  <c r="J349" i="40" s="1"/>
  <c r="CF228" i="40"/>
  <c r="CF319" i="40"/>
  <c r="CF348" i="40" s="1"/>
  <c r="BX230" i="40"/>
  <c r="BX319" i="40"/>
  <c r="BX348" i="40" s="1"/>
  <c r="BP230" i="40"/>
  <c r="BP319" i="40"/>
  <c r="BP348" i="40" s="1"/>
  <c r="BH226" i="40"/>
  <c r="BH319" i="40"/>
  <c r="BH348" i="40" s="1"/>
  <c r="AZ226" i="40"/>
  <c r="AZ319" i="40"/>
  <c r="AZ348" i="40" s="1"/>
  <c r="AR224" i="40"/>
  <c r="AR319" i="40"/>
  <c r="AR348" i="40" s="1"/>
  <c r="AJ230" i="40"/>
  <c r="AJ319" i="40"/>
  <c r="AJ348" i="40" s="1"/>
  <c r="AB230" i="40"/>
  <c r="AB319" i="40"/>
  <c r="AB348" i="40" s="1"/>
  <c r="T230" i="40"/>
  <c r="T319" i="40"/>
  <c r="T348" i="40" s="1"/>
  <c r="L224" i="40"/>
  <c r="L319" i="40"/>
  <c r="L348" i="40" s="1"/>
  <c r="DJ120" i="40"/>
  <c r="DJ317" i="40"/>
  <c r="DJ345" i="40" s="1"/>
  <c r="DB120" i="40"/>
  <c r="DB317" i="40"/>
  <c r="DB345" i="40" s="1"/>
  <c r="CT120" i="40"/>
  <c r="CT317" i="40"/>
  <c r="CT345" i="40" s="1"/>
  <c r="CL116" i="40"/>
  <c r="CL317" i="40"/>
  <c r="CL345" i="40" s="1"/>
  <c r="CD116" i="40"/>
  <c r="CD317" i="40"/>
  <c r="CD345" i="40" s="1"/>
  <c r="BV116" i="40"/>
  <c r="BV317" i="40"/>
  <c r="BV345" i="40" s="1"/>
  <c r="BN120" i="40"/>
  <c r="BN317" i="40"/>
  <c r="BN345" i="40" s="1"/>
  <c r="BF110" i="40"/>
  <c r="BF317" i="40"/>
  <c r="BF345" i="40" s="1"/>
  <c r="AX110" i="40"/>
  <c r="AX317" i="40"/>
  <c r="AX345" i="40" s="1"/>
  <c r="AP112" i="40"/>
  <c r="AP317" i="40"/>
  <c r="AP345" i="40" s="1"/>
  <c r="AH108" i="40"/>
  <c r="AH317" i="40"/>
  <c r="AH345" i="40" s="1"/>
  <c r="Z108" i="40"/>
  <c r="Z317" i="40"/>
  <c r="Z345" i="40" s="1"/>
  <c r="R108" i="40"/>
  <c r="R317" i="40"/>
  <c r="R345" i="40" s="1"/>
  <c r="J108" i="40"/>
  <c r="J317" i="40"/>
  <c r="J345" i="40" s="1"/>
  <c r="DH40" i="40"/>
  <c r="DH315" i="40"/>
  <c r="DH343" i="40" s="1"/>
  <c r="CZ40" i="40"/>
  <c r="CZ315" i="40"/>
  <c r="CZ343" i="40" s="1"/>
  <c r="CR40" i="40"/>
  <c r="CR315" i="40"/>
  <c r="CR343" i="40" s="1"/>
  <c r="CJ40" i="40"/>
  <c r="CJ315" i="40"/>
  <c r="CJ343" i="40" s="1"/>
  <c r="CB40" i="40"/>
  <c r="CB315" i="40"/>
  <c r="CB343" i="40" s="1"/>
  <c r="BT40" i="40"/>
  <c r="BT315" i="40"/>
  <c r="BT343" i="40" s="1"/>
  <c r="BL40" i="40"/>
  <c r="BL315" i="40"/>
  <c r="BL343" i="40" s="1"/>
  <c r="BD38" i="40"/>
  <c r="BD315" i="40"/>
  <c r="BD343" i="40" s="1"/>
  <c r="AV36" i="40"/>
  <c r="AV315" i="40"/>
  <c r="AV343" i="40" s="1"/>
  <c r="AN36" i="40"/>
  <c r="AN315" i="40"/>
  <c r="AN343" i="40" s="1"/>
  <c r="AF9" i="40"/>
  <c r="AF10" i="40" s="1"/>
  <c r="AF30" i="40"/>
  <c r="AF315" i="40"/>
  <c r="AF343" i="40" s="1"/>
  <c r="X9" i="40"/>
  <c r="X10" i="40" s="1"/>
  <c r="X30" i="40"/>
  <c r="X315" i="40"/>
  <c r="X343" i="40" s="1"/>
  <c r="P28" i="40"/>
  <c r="P9" i="40"/>
  <c r="P10" i="40" s="1"/>
  <c r="P315" i="40"/>
  <c r="P343" i="40" s="1"/>
  <c r="DN9" i="40"/>
  <c r="DN10" i="40" s="1"/>
  <c r="DN314" i="40"/>
  <c r="DF9" i="40"/>
  <c r="DF10" i="40" s="1"/>
  <c r="DF314" i="40"/>
  <c r="CX9" i="40"/>
  <c r="CX10" i="40" s="1"/>
  <c r="CX258" i="40"/>
  <c r="CX314" i="40"/>
  <c r="CP9" i="40"/>
  <c r="CP10" i="40" s="1"/>
  <c r="CP258" i="40"/>
  <c r="CP314" i="40"/>
  <c r="CH9" i="40"/>
  <c r="CH10" i="40" s="1"/>
  <c r="CH260" i="40"/>
  <c r="CH314" i="40"/>
  <c r="BZ9" i="40"/>
  <c r="BZ260" i="40"/>
  <c r="BZ314" i="40"/>
  <c r="BR9" i="40"/>
  <c r="BR10" i="40" s="1"/>
  <c r="BR258" i="40"/>
  <c r="BR314" i="40"/>
  <c r="BJ9" i="40"/>
  <c r="BJ10" i="40" s="1"/>
  <c r="BJ258" i="40"/>
  <c r="BJ314" i="40"/>
  <c r="BB9" i="40"/>
  <c r="BB10" i="40" s="1"/>
  <c r="BB266" i="40"/>
  <c r="BB314" i="40"/>
  <c r="AT9" i="40"/>
  <c r="AT10" i="40" s="1"/>
  <c r="AT266" i="40"/>
  <c r="AT314" i="40"/>
  <c r="AL9" i="40"/>
  <c r="AL10" i="40" s="1"/>
  <c r="AL262" i="40"/>
  <c r="AL314" i="40"/>
  <c r="CH337" i="40"/>
  <c r="CH366" i="40" s="1"/>
  <c r="V337" i="40"/>
  <c r="V366" i="40" s="1"/>
  <c r="BP332" i="40"/>
  <c r="BP361" i="40" s="1"/>
  <c r="BU331" i="40"/>
  <c r="BU360" i="40" s="1"/>
  <c r="CF234" i="40"/>
  <c r="CF339" i="40"/>
  <c r="CF368" i="40" s="1"/>
  <c r="BX232" i="40"/>
  <c r="BX339" i="40"/>
  <c r="BX368" i="40" s="1"/>
  <c r="BP232" i="40"/>
  <c r="BP339" i="40"/>
  <c r="BP368" i="40" s="1"/>
  <c r="BH232" i="40"/>
  <c r="BH339" i="40"/>
  <c r="BH368" i="40" s="1"/>
  <c r="AZ232" i="40"/>
  <c r="AZ339" i="40"/>
  <c r="AZ368" i="40" s="1"/>
  <c r="AR232" i="40"/>
  <c r="AR339" i="40"/>
  <c r="AR368" i="40" s="1"/>
  <c r="AJ238" i="40"/>
  <c r="AJ339" i="40"/>
  <c r="AJ368" i="40" s="1"/>
  <c r="AB238" i="40"/>
  <c r="AB339" i="40"/>
  <c r="AB368" i="40" s="1"/>
  <c r="T236" i="40"/>
  <c r="T339" i="40"/>
  <c r="T368" i="40" s="1"/>
  <c r="L236" i="40"/>
  <c r="L339" i="40"/>
  <c r="L368" i="40" s="1"/>
  <c r="CQ202" i="40"/>
  <c r="CQ338" i="40"/>
  <c r="CQ367" i="40" s="1"/>
  <c r="CI202" i="40"/>
  <c r="CI338" i="40"/>
  <c r="CI367" i="40" s="1"/>
  <c r="CA202" i="40"/>
  <c r="CA338" i="40"/>
  <c r="CA367" i="40" s="1"/>
  <c r="BG204" i="40"/>
  <c r="BG338" i="40"/>
  <c r="BG367" i="40" s="1"/>
  <c r="AY204" i="40"/>
  <c r="AY338" i="40"/>
  <c r="AY367" i="40" s="1"/>
  <c r="AQ200" i="40"/>
  <c r="AQ338" i="40"/>
  <c r="AQ367" i="40" s="1"/>
  <c r="AI198" i="40"/>
  <c r="AI338" i="40"/>
  <c r="AI367" i="40" s="1"/>
  <c r="AA198" i="40"/>
  <c r="AA338" i="40"/>
  <c r="AA367" i="40" s="1"/>
  <c r="S198" i="40"/>
  <c r="S338" i="40"/>
  <c r="S367" i="40" s="1"/>
  <c r="K198" i="40"/>
  <c r="K338" i="40"/>
  <c r="K367" i="40" s="1"/>
  <c r="DC62" i="40"/>
  <c r="DC337" i="40"/>
  <c r="DC366" i="40" s="1"/>
  <c r="CU62" i="40"/>
  <c r="CU337" i="40"/>
  <c r="CU366" i="40" s="1"/>
  <c r="CM64" i="40"/>
  <c r="CM337" i="40"/>
  <c r="CM366" i="40" s="1"/>
  <c r="CE64" i="40"/>
  <c r="CE337" i="40"/>
  <c r="CE366" i="40" s="1"/>
  <c r="BW64" i="40"/>
  <c r="BW337" i="40"/>
  <c r="BW366" i="40" s="1"/>
  <c r="BO62" i="40"/>
  <c r="BO337" i="40"/>
  <c r="BO366" i="40" s="1"/>
  <c r="BG66" i="40"/>
  <c r="BG337" i="40"/>
  <c r="BG366" i="40" s="1"/>
  <c r="AY66" i="40"/>
  <c r="AY337" i="40"/>
  <c r="AY366" i="40" s="1"/>
  <c r="AQ60" i="40"/>
  <c r="AQ337" i="40"/>
  <c r="AQ366" i="40" s="1"/>
  <c r="AI56" i="40"/>
  <c r="AI337" i="40"/>
  <c r="AI366" i="40" s="1"/>
  <c r="AA56" i="40"/>
  <c r="AA337" i="40"/>
  <c r="AA366" i="40" s="1"/>
  <c r="S56" i="40"/>
  <c r="S337" i="40"/>
  <c r="S366" i="40" s="1"/>
  <c r="K56" i="40"/>
  <c r="K337" i="40"/>
  <c r="K366" i="40" s="1"/>
  <c r="CH306" i="40"/>
  <c r="CH336" i="40"/>
  <c r="CH365" i="40" s="1"/>
  <c r="BZ306" i="40"/>
  <c r="BZ336" i="40"/>
  <c r="BZ365" i="40" s="1"/>
  <c r="BR310" i="40"/>
  <c r="BR336" i="40"/>
  <c r="BR365" i="40" s="1"/>
  <c r="BJ310" i="40"/>
  <c r="BJ336" i="40"/>
  <c r="BJ365" i="40" s="1"/>
  <c r="BB310" i="40"/>
  <c r="BB336" i="40"/>
  <c r="BB365" i="40" s="1"/>
  <c r="AT310" i="40"/>
  <c r="AT336" i="40"/>
  <c r="AT365" i="40" s="1"/>
  <c r="AL294" i="40"/>
  <c r="AL336" i="40"/>
  <c r="AL365" i="40" s="1"/>
  <c r="AD294" i="40"/>
  <c r="AD336" i="40"/>
  <c r="AD365" i="40" s="1"/>
  <c r="V294" i="40"/>
  <c r="V336" i="40"/>
  <c r="V365" i="40" s="1"/>
  <c r="N298" i="40"/>
  <c r="N336" i="40"/>
  <c r="N365" i="40" s="1"/>
  <c r="DL130" i="40"/>
  <c r="DL335" i="40"/>
  <c r="DL364" i="40" s="1"/>
  <c r="DD130" i="40"/>
  <c r="DD335" i="40"/>
  <c r="DD364" i="40" s="1"/>
  <c r="CV130" i="40"/>
  <c r="CV335" i="40"/>
  <c r="CV364" i="40" s="1"/>
  <c r="CN130" i="40"/>
  <c r="CN335" i="40"/>
  <c r="CN364" i="40" s="1"/>
  <c r="CF130" i="40"/>
  <c r="CF335" i="40"/>
  <c r="CF364" i="40" s="1"/>
  <c r="BX130" i="40"/>
  <c r="BX335" i="40"/>
  <c r="BX364" i="40" s="1"/>
  <c r="BP130" i="40"/>
  <c r="BP335" i="40"/>
  <c r="BP364" i="40" s="1"/>
  <c r="BH134" i="40"/>
  <c r="BH335" i="40"/>
  <c r="BH364" i="40" s="1"/>
  <c r="AZ134" i="40"/>
  <c r="AZ335" i="40"/>
  <c r="AZ364" i="40" s="1"/>
  <c r="AR136" i="40"/>
  <c r="AR335" i="40"/>
  <c r="AR364" i="40" s="1"/>
  <c r="AJ136" i="40"/>
  <c r="AJ335" i="40"/>
  <c r="AJ364" i="40" s="1"/>
  <c r="AB136" i="40"/>
  <c r="AB335" i="40"/>
  <c r="AB364" i="40" s="1"/>
  <c r="T138" i="40"/>
  <c r="T335" i="40"/>
  <c r="T364" i="40" s="1"/>
  <c r="L138" i="40"/>
  <c r="L335" i="40"/>
  <c r="L364" i="40" s="1"/>
  <c r="CT214" i="40"/>
  <c r="CT334" i="40"/>
  <c r="CT363" i="40" s="1"/>
  <c r="CL214" i="40"/>
  <c r="CL334" i="40"/>
  <c r="CL363" i="40" s="1"/>
  <c r="CD214" i="40"/>
  <c r="CD334" i="40"/>
  <c r="CD363" i="40" s="1"/>
  <c r="BV216" i="40"/>
  <c r="BV334" i="40"/>
  <c r="BV363" i="40" s="1"/>
  <c r="BN216" i="40"/>
  <c r="BN334" i="40"/>
  <c r="BN363" i="40" s="1"/>
  <c r="BF212" i="40"/>
  <c r="BF334" i="40"/>
  <c r="BF363" i="40" s="1"/>
  <c r="AX212" i="40"/>
  <c r="AX334" i="40"/>
  <c r="AX363" i="40" s="1"/>
  <c r="AP210" i="40"/>
  <c r="AP334" i="40"/>
  <c r="AP363" i="40" s="1"/>
  <c r="AH208" i="40"/>
  <c r="AH334" i="40"/>
  <c r="AH363" i="40" s="1"/>
  <c r="Z208" i="40"/>
  <c r="Z334" i="40"/>
  <c r="Z363" i="40" s="1"/>
  <c r="R206" i="40"/>
  <c r="R334" i="40"/>
  <c r="R363" i="40" s="1"/>
  <c r="J206" i="40"/>
  <c r="J334" i="40"/>
  <c r="J363" i="40" s="1"/>
  <c r="DH242" i="40"/>
  <c r="DH333" i="40"/>
  <c r="DH362" i="40" s="1"/>
  <c r="CZ242" i="40"/>
  <c r="CZ333" i="40"/>
  <c r="CZ362" i="40" s="1"/>
  <c r="CR242" i="40"/>
  <c r="CR333" i="40"/>
  <c r="CR362" i="40" s="1"/>
  <c r="CJ242" i="40"/>
  <c r="CJ333" i="40"/>
  <c r="CJ362" i="40" s="1"/>
  <c r="CB242" i="40"/>
  <c r="CB333" i="40"/>
  <c r="CB362" i="40" s="1"/>
  <c r="BT242" i="40"/>
  <c r="BT333" i="40"/>
  <c r="BT362" i="40" s="1"/>
  <c r="BL242" i="40"/>
  <c r="BL333" i="40"/>
  <c r="BL362" i="40" s="1"/>
  <c r="BD242" i="40"/>
  <c r="BD333" i="40"/>
  <c r="BD362" i="40" s="1"/>
  <c r="AV242" i="40"/>
  <c r="AV333" i="40"/>
  <c r="AV362" i="40" s="1"/>
  <c r="AN242" i="40"/>
  <c r="AN333" i="40"/>
  <c r="AN362" i="40" s="1"/>
  <c r="AF242" i="40"/>
  <c r="AF333" i="40"/>
  <c r="AF362" i="40" s="1"/>
  <c r="X242" i="40"/>
  <c r="X333" i="40"/>
  <c r="X362" i="40" s="1"/>
  <c r="P242" i="40"/>
  <c r="P333" i="40"/>
  <c r="P362" i="40" s="1"/>
  <c r="DM194" i="40"/>
  <c r="DM332" i="40"/>
  <c r="DM361" i="40" s="1"/>
  <c r="BT194" i="40"/>
  <c r="BT332" i="40"/>
  <c r="BT361" i="40" s="1"/>
  <c r="BL194" i="40"/>
  <c r="BL332" i="40"/>
  <c r="BL361" i="40" s="1"/>
  <c r="BD194" i="40"/>
  <c r="BD332" i="40"/>
  <c r="BD361" i="40" s="1"/>
  <c r="AV194" i="40"/>
  <c r="AV332" i="40"/>
  <c r="AV361" i="40" s="1"/>
  <c r="AN194" i="40"/>
  <c r="AN332" i="40"/>
  <c r="AN361" i="40" s="1"/>
  <c r="AF194" i="40"/>
  <c r="AF332" i="40"/>
  <c r="AF361" i="40" s="1"/>
  <c r="X194" i="40"/>
  <c r="X332" i="40"/>
  <c r="X361" i="40" s="1"/>
  <c r="P194" i="40"/>
  <c r="P332" i="40"/>
  <c r="P361" i="40" s="1"/>
  <c r="DN164" i="40"/>
  <c r="DN331" i="40"/>
  <c r="DN360" i="40" s="1"/>
  <c r="DF164" i="40"/>
  <c r="DF331" i="40"/>
  <c r="DF360" i="40" s="1"/>
  <c r="CX164" i="40"/>
  <c r="CX331" i="40"/>
  <c r="CX360" i="40" s="1"/>
  <c r="CP164" i="40"/>
  <c r="CP331" i="40"/>
  <c r="CP360" i="40" s="1"/>
  <c r="CH164" i="40"/>
  <c r="CH331" i="40"/>
  <c r="CH360" i="40" s="1"/>
  <c r="BZ178" i="40"/>
  <c r="BZ331" i="40"/>
  <c r="BZ360" i="40" s="1"/>
  <c r="BR164" i="40"/>
  <c r="BR331" i="40"/>
  <c r="BR360" i="40" s="1"/>
  <c r="BJ164" i="40"/>
  <c r="BJ331" i="40"/>
  <c r="BJ360" i="40" s="1"/>
  <c r="BB172" i="40"/>
  <c r="BB331" i="40"/>
  <c r="BB360" i="40" s="1"/>
  <c r="AT172" i="40"/>
  <c r="AT331" i="40"/>
  <c r="AT360" i="40" s="1"/>
  <c r="AL174" i="40"/>
  <c r="AL331" i="40"/>
  <c r="AL360" i="40" s="1"/>
  <c r="AD174" i="40"/>
  <c r="AD331" i="40"/>
  <c r="AD360" i="40" s="1"/>
  <c r="V176" i="40"/>
  <c r="V331" i="40"/>
  <c r="V360" i="40" s="1"/>
  <c r="N178" i="40"/>
  <c r="N331" i="40"/>
  <c r="N360" i="40" s="1"/>
  <c r="DD94" i="40"/>
  <c r="DD330" i="40"/>
  <c r="DD359" i="40" s="1"/>
  <c r="CV94" i="40"/>
  <c r="CV330" i="40"/>
  <c r="CV359" i="40" s="1"/>
  <c r="CN94" i="40"/>
  <c r="CN330" i="40"/>
  <c r="CN359" i="40" s="1"/>
  <c r="CF94" i="40"/>
  <c r="CF330" i="40"/>
  <c r="CF359" i="40" s="1"/>
  <c r="BX94" i="40"/>
  <c r="BX330" i="40"/>
  <c r="BX359" i="40" s="1"/>
  <c r="BP94" i="40"/>
  <c r="BP330" i="40"/>
  <c r="BP359" i="40" s="1"/>
  <c r="BH96" i="40"/>
  <c r="BH330" i="40"/>
  <c r="BH359" i="40" s="1"/>
  <c r="AZ98" i="40"/>
  <c r="AZ330" i="40"/>
  <c r="AZ359" i="40" s="1"/>
  <c r="AR98" i="40"/>
  <c r="AR330" i="40"/>
  <c r="AR359" i="40" s="1"/>
  <c r="AJ92" i="40"/>
  <c r="AJ330" i="40"/>
  <c r="AJ359" i="40" s="1"/>
  <c r="AB86" i="40"/>
  <c r="AB330" i="40"/>
  <c r="AB359" i="40" s="1"/>
  <c r="T102" i="40"/>
  <c r="T330" i="40"/>
  <c r="T359" i="40" s="1"/>
  <c r="L102" i="40"/>
  <c r="L330" i="40"/>
  <c r="L359" i="40" s="1"/>
  <c r="DJ46" i="40"/>
  <c r="DJ329" i="40"/>
  <c r="DJ358" i="40" s="1"/>
  <c r="DB46" i="40"/>
  <c r="DB329" i="40"/>
  <c r="DB358" i="40" s="1"/>
  <c r="CT46" i="40"/>
  <c r="CT329" i="40"/>
  <c r="CT358" i="40" s="1"/>
  <c r="BX46" i="40"/>
  <c r="BX329" i="40"/>
  <c r="BX358" i="40" s="1"/>
  <c r="BP46" i="40"/>
  <c r="BP329" i="40"/>
  <c r="BP358" i="40" s="1"/>
  <c r="BH46" i="40"/>
  <c r="BH329" i="40"/>
  <c r="BH358" i="40" s="1"/>
  <c r="AZ52" i="40"/>
  <c r="AZ329" i="40"/>
  <c r="AZ358" i="40" s="1"/>
  <c r="AR50" i="40"/>
  <c r="AR329" i="40"/>
  <c r="AR358" i="40" s="1"/>
  <c r="AJ50" i="40"/>
  <c r="AJ329" i="40"/>
  <c r="AJ358" i="40" s="1"/>
  <c r="AB50" i="40"/>
  <c r="AB329" i="40"/>
  <c r="AB358" i="40" s="1"/>
  <c r="T48" i="40"/>
  <c r="T329" i="40"/>
  <c r="T358" i="40" s="1"/>
  <c r="L48" i="40"/>
  <c r="L329" i="40"/>
  <c r="L358" i="40" s="1"/>
  <c r="DJ254" i="40"/>
  <c r="DJ328" i="40"/>
  <c r="DJ357" i="40" s="1"/>
  <c r="DB254" i="40"/>
  <c r="DB328" i="40"/>
  <c r="DB357" i="40" s="1"/>
  <c r="CT254" i="40"/>
  <c r="CT328" i="40"/>
  <c r="CT357" i="40" s="1"/>
  <c r="CL254" i="40"/>
  <c r="CL328" i="40"/>
  <c r="CL357" i="40" s="1"/>
  <c r="CD254" i="40"/>
  <c r="CD328" i="40"/>
  <c r="CD357" i="40" s="1"/>
  <c r="BV254" i="40"/>
  <c r="BV328" i="40"/>
  <c r="BV357" i="40" s="1"/>
  <c r="BN254" i="40"/>
  <c r="BN328" i="40"/>
  <c r="BN357" i="40" s="1"/>
  <c r="BF256" i="40"/>
  <c r="BF328" i="40"/>
  <c r="BF357" i="40" s="1"/>
  <c r="AX256" i="40"/>
  <c r="AX328" i="40"/>
  <c r="AX357" i="40" s="1"/>
  <c r="AP252" i="40"/>
  <c r="AP328" i="40"/>
  <c r="AP357" i="40" s="1"/>
  <c r="AH250" i="40"/>
  <c r="AH328" i="40"/>
  <c r="AH357" i="40" s="1"/>
  <c r="Z250" i="40"/>
  <c r="Z328" i="40"/>
  <c r="Z357" i="40" s="1"/>
  <c r="R250" i="40"/>
  <c r="R328" i="40"/>
  <c r="R357" i="40" s="1"/>
  <c r="J248" i="40"/>
  <c r="J328" i="40"/>
  <c r="J357" i="40" s="1"/>
  <c r="CR272" i="40"/>
  <c r="CR327" i="40"/>
  <c r="CR356" i="40" s="1"/>
  <c r="CJ272" i="40"/>
  <c r="CJ327" i="40"/>
  <c r="CJ356" i="40" s="1"/>
  <c r="CB270" i="40"/>
  <c r="CB327" i="40"/>
  <c r="CB356" i="40" s="1"/>
  <c r="BT270" i="40"/>
  <c r="BT327" i="40"/>
  <c r="BT356" i="40" s="1"/>
  <c r="BL270" i="40"/>
  <c r="BL327" i="40"/>
  <c r="BL356" i="40" s="1"/>
  <c r="BD280" i="40"/>
  <c r="BD327" i="40"/>
  <c r="BD356" i="40" s="1"/>
  <c r="AV280" i="40"/>
  <c r="AV327" i="40"/>
  <c r="AV356" i="40" s="1"/>
  <c r="AN278" i="40"/>
  <c r="AN327" i="40"/>
  <c r="AN356" i="40" s="1"/>
  <c r="AF276" i="40"/>
  <c r="AF327" i="40"/>
  <c r="AF356" i="40" s="1"/>
  <c r="X276" i="40"/>
  <c r="X327" i="40"/>
  <c r="X356" i="40" s="1"/>
  <c r="P276" i="40"/>
  <c r="P327" i="40"/>
  <c r="P356" i="40" s="1"/>
  <c r="DN72" i="40"/>
  <c r="DN326" i="40"/>
  <c r="DN355" i="40" s="1"/>
  <c r="DF72" i="40"/>
  <c r="DF326" i="40"/>
  <c r="DF355" i="40" s="1"/>
  <c r="CX72" i="40"/>
  <c r="CX326" i="40"/>
  <c r="CX355" i="40" s="1"/>
  <c r="CP72" i="40"/>
  <c r="CP326" i="40"/>
  <c r="CP355" i="40" s="1"/>
  <c r="CH72" i="40"/>
  <c r="CH326" i="40"/>
  <c r="CH355" i="40" s="1"/>
  <c r="BZ72" i="40"/>
  <c r="BZ326" i="40"/>
  <c r="BZ355" i="40" s="1"/>
  <c r="BR72" i="40"/>
  <c r="BR326" i="40"/>
  <c r="BR355" i="40" s="1"/>
  <c r="BJ72" i="40"/>
  <c r="BJ326" i="40"/>
  <c r="BJ355" i="40" s="1"/>
  <c r="AT74" i="40"/>
  <c r="G74" i="40" s="1"/>
  <c r="AT326" i="40"/>
  <c r="AT355" i="40" s="1"/>
  <c r="AL80" i="40"/>
  <c r="AL326" i="40"/>
  <c r="AL355" i="40" s="1"/>
  <c r="AD82" i="40"/>
  <c r="AD326" i="40"/>
  <c r="AD355" i="40" s="1"/>
  <c r="V82" i="40"/>
  <c r="V326" i="40"/>
  <c r="V355" i="40" s="1"/>
  <c r="N82" i="40"/>
  <c r="N326" i="40"/>
  <c r="N355" i="40" s="1"/>
  <c r="DL14" i="40"/>
  <c r="DL325" i="40"/>
  <c r="DL354" i="40" s="1"/>
  <c r="DD16" i="40"/>
  <c r="DD325" i="40"/>
  <c r="DD354" i="40" s="1"/>
  <c r="CV16" i="40"/>
  <c r="CV325" i="40"/>
  <c r="CV354" i="40" s="1"/>
  <c r="CN14" i="40"/>
  <c r="CN325" i="40"/>
  <c r="CN354" i="40" s="1"/>
  <c r="CF18" i="40"/>
  <c r="CF325" i="40"/>
  <c r="CF354" i="40" s="1"/>
  <c r="BX18" i="40"/>
  <c r="BX325" i="40"/>
  <c r="BX354" i="40" s="1"/>
  <c r="BP18" i="40"/>
  <c r="BP325" i="40"/>
  <c r="BP354" i="40" s="1"/>
  <c r="BH24" i="40"/>
  <c r="BH325" i="40"/>
  <c r="BH354" i="40" s="1"/>
  <c r="AZ24" i="40"/>
  <c r="AZ325" i="40"/>
  <c r="AZ354" i="40" s="1"/>
  <c r="AR20" i="40"/>
  <c r="AR325" i="40"/>
  <c r="AR354" i="40" s="1"/>
  <c r="AJ22" i="40"/>
  <c r="AJ325" i="40"/>
  <c r="AJ354" i="40" s="1"/>
  <c r="AB26" i="40"/>
  <c r="AB325" i="40"/>
  <c r="AB354" i="40" s="1"/>
  <c r="T16" i="40"/>
  <c r="T325" i="40"/>
  <c r="T354" i="40" s="1"/>
  <c r="L16" i="40"/>
  <c r="L325" i="40"/>
  <c r="L354" i="40" s="1"/>
  <c r="DJ353" i="40"/>
  <c r="DB124" i="40"/>
  <c r="DB324" i="40"/>
  <c r="DB353" i="40" s="1"/>
  <c r="CT124" i="40"/>
  <c r="CT324" i="40"/>
  <c r="CT353" i="40" s="1"/>
  <c r="CL124" i="40"/>
  <c r="CL324" i="40"/>
  <c r="CL353" i="40" s="1"/>
  <c r="CD124" i="40"/>
  <c r="CD324" i="40"/>
  <c r="CD353" i="40" s="1"/>
  <c r="BV124" i="40"/>
  <c r="BV324" i="40"/>
  <c r="BV353" i="40" s="1"/>
  <c r="BN124" i="40"/>
  <c r="BN324" i="40"/>
  <c r="BN353" i="40" s="1"/>
  <c r="BF124" i="40"/>
  <c r="BF324" i="40"/>
  <c r="BF353" i="40" s="1"/>
  <c r="W128" i="40"/>
  <c r="W324" i="40"/>
  <c r="W353" i="40" s="1"/>
  <c r="O126" i="40"/>
  <c r="O324" i="40"/>
  <c r="O353" i="40" s="1"/>
  <c r="DM352" i="40"/>
  <c r="DE352" i="40"/>
  <c r="CW288" i="40"/>
  <c r="CW323" i="40"/>
  <c r="CW352" i="40" s="1"/>
  <c r="CO288" i="40"/>
  <c r="CO323" i="40"/>
  <c r="CO352" i="40" s="1"/>
  <c r="CG288" i="40"/>
  <c r="CG323" i="40"/>
  <c r="CG352" i="40" s="1"/>
  <c r="BY288" i="40"/>
  <c r="BY323" i="40"/>
  <c r="BY352" i="40" s="1"/>
  <c r="BQ288" i="40"/>
  <c r="BQ323" i="40"/>
  <c r="BQ352" i="40" s="1"/>
  <c r="BI288" i="40"/>
  <c r="BI323" i="40"/>
  <c r="BI352" i="40" s="1"/>
  <c r="BA288" i="40"/>
  <c r="BA323" i="40"/>
  <c r="BA352" i="40" s="1"/>
  <c r="CE284" i="40"/>
  <c r="CE321" i="40"/>
  <c r="CE350" i="40" s="1"/>
  <c r="BW284" i="40"/>
  <c r="BW321" i="40"/>
  <c r="BW350" i="40" s="1"/>
  <c r="BO284" i="40"/>
  <c r="BO321" i="40"/>
  <c r="BO350" i="40" s="1"/>
  <c r="DI158" i="40"/>
  <c r="DI320" i="40"/>
  <c r="DI349" i="40" s="1"/>
  <c r="DA158" i="40"/>
  <c r="DA320" i="40"/>
  <c r="DA349" i="40" s="1"/>
  <c r="CS158" i="40"/>
  <c r="CS320" i="40"/>
  <c r="CS349" i="40" s="1"/>
  <c r="CK160" i="40"/>
  <c r="CK320" i="40"/>
  <c r="CK349" i="40" s="1"/>
  <c r="CC160" i="40"/>
  <c r="CC320" i="40"/>
  <c r="CC349" i="40" s="1"/>
  <c r="BU160" i="40"/>
  <c r="BU320" i="40"/>
  <c r="BU349" i="40" s="1"/>
  <c r="BM156" i="40"/>
  <c r="BM320" i="40"/>
  <c r="BM349" i="40" s="1"/>
  <c r="BE154" i="40"/>
  <c r="BE320" i="40"/>
  <c r="BE349" i="40" s="1"/>
  <c r="AW154" i="40"/>
  <c r="AW320" i="40"/>
  <c r="AW349" i="40" s="1"/>
  <c r="AO150" i="40"/>
  <c r="AO320" i="40"/>
  <c r="AO349" i="40" s="1"/>
  <c r="AG152" i="40"/>
  <c r="AG320" i="40"/>
  <c r="AG349" i="40" s="1"/>
  <c r="Y152" i="40"/>
  <c r="Y320" i="40"/>
  <c r="Y349" i="40" s="1"/>
  <c r="Q146" i="40"/>
  <c r="Q320" i="40"/>
  <c r="Q349" i="40" s="1"/>
  <c r="CM228" i="40"/>
  <c r="CM319" i="40"/>
  <c r="CM348" i="40" s="1"/>
  <c r="CE228" i="40"/>
  <c r="CE319" i="40"/>
  <c r="CE348" i="40" s="1"/>
  <c r="BW230" i="40"/>
  <c r="BW319" i="40"/>
  <c r="BW348" i="40" s="1"/>
  <c r="BO230" i="40"/>
  <c r="BO319" i="40"/>
  <c r="BO348" i="40" s="1"/>
  <c r="BG226" i="40"/>
  <c r="BG319" i="40"/>
  <c r="BG348" i="40" s="1"/>
  <c r="AY226" i="40"/>
  <c r="AY319" i="40"/>
  <c r="AY348" i="40" s="1"/>
  <c r="AQ224" i="40"/>
  <c r="AQ319" i="40"/>
  <c r="AQ348" i="40" s="1"/>
  <c r="AI230" i="40"/>
  <c r="AI319" i="40"/>
  <c r="AI348" i="40" s="1"/>
  <c r="AA230" i="40"/>
  <c r="AA319" i="40"/>
  <c r="AA348" i="40" s="1"/>
  <c r="S230" i="40"/>
  <c r="S319" i="40"/>
  <c r="S348" i="40" s="1"/>
  <c r="K224" i="40"/>
  <c r="K319" i="40"/>
  <c r="K348" i="40" s="1"/>
  <c r="DI120" i="40"/>
  <c r="DI317" i="40"/>
  <c r="DI345" i="40" s="1"/>
  <c r="DA120" i="40"/>
  <c r="DA317" i="40"/>
  <c r="DA345" i="40" s="1"/>
  <c r="CS118" i="40"/>
  <c r="CS317" i="40"/>
  <c r="CS345" i="40" s="1"/>
  <c r="CK116" i="40"/>
  <c r="CK317" i="40"/>
  <c r="CK345" i="40" s="1"/>
  <c r="CC116" i="40"/>
  <c r="CC317" i="40"/>
  <c r="CC345" i="40" s="1"/>
  <c r="BU116" i="40"/>
  <c r="BU317" i="40"/>
  <c r="BU345" i="40" s="1"/>
  <c r="BM120" i="40"/>
  <c r="BM317" i="40"/>
  <c r="BM345" i="40" s="1"/>
  <c r="BE110" i="40"/>
  <c r="BE317" i="40"/>
  <c r="BE345" i="40" s="1"/>
  <c r="AW110" i="40"/>
  <c r="AW317" i="40"/>
  <c r="AW345" i="40" s="1"/>
  <c r="AO112" i="40"/>
  <c r="AO317" i="40"/>
  <c r="AO345" i="40" s="1"/>
  <c r="AG108" i="40"/>
  <c r="AG317" i="40"/>
  <c r="AG345" i="40" s="1"/>
  <c r="Y108" i="40"/>
  <c r="Y317" i="40"/>
  <c r="Y345" i="40" s="1"/>
  <c r="Q108" i="40"/>
  <c r="Q317" i="40"/>
  <c r="Q345" i="40" s="1"/>
  <c r="DO40" i="40"/>
  <c r="DO315" i="40"/>
  <c r="DO343" i="40" s="1"/>
  <c r="DG40" i="40"/>
  <c r="DG315" i="40"/>
  <c r="DG343" i="40" s="1"/>
  <c r="CY40" i="40"/>
  <c r="CY315" i="40"/>
  <c r="CY343" i="40" s="1"/>
  <c r="CQ40" i="40"/>
  <c r="CQ315" i="40"/>
  <c r="CQ343" i="40" s="1"/>
  <c r="CI40" i="40"/>
  <c r="CI315" i="40"/>
  <c r="CI343" i="40" s="1"/>
  <c r="CA40" i="40"/>
  <c r="CA315" i="40"/>
  <c r="CA343" i="40" s="1"/>
  <c r="BS40" i="40"/>
  <c r="BS315" i="40"/>
  <c r="BS343" i="40" s="1"/>
  <c r="BK40" i="40"/>
  <c r="BK315" i="40"/>
  <c r="BK343" i="40" s="1"/>
  <c r="BC38" i="40"/>
  <c r="BC315" i="40"/>
  <c r="BC343" i="40" s="1"/>
  <c r="AU36" i="40"/>
  <c r="AU315" i="40"/>
  <c r="AU343" i="40" s="1"/>
  <c r="AM28" i="40"/>
  <c r="AM315" i="40"/>
  <c r="AM343" i="40" s="1"/>
  <c r="AE9" i="40"/>
  <c r="AE10" i="40" s="1"/>
  <c r="AE30" i="40"/>
  <c r="AE315" i="40"/>
  <c r="AE343" i="40" s="1"/>
  <c r="W28" i="40"/>
  <c r="W9" i="40"/>
  <c r="W10" i="40" s="1"/>
  <c r="W315" i="40"/>
  <c r="W343" i="40" s="1"/>
  <c r="O28" i="40"/>
  <c r="O9" i="40"/>
  <c r="O10" i="40" s="1"/>
  <c r="O315" i="40"/>
  <c r="O343" i="40" s="1"/>
  <c r="DM9" i="40"/>
  <c r="DM10" i="40" s="1"/>
  <c r="DM314" i="40"/>
  <c r="DE9" i="40"/>
  <c r="DE10" i="40" s="1"/>
  <c r="DE314" i="40"/>
  <c r="CW9" i="40"/>
  <c r="CW10" i="40" s="1"/>
  <c r="CW258" i="40"/>
  <c r="CW314" i="40"/>
  <c r="CO9" i="40"/>
  <c r="CO10" i="40" s="1"/>
  <c r="CO258" i="40"/>
  <c r="CO314" i="40"/>
  <c r="CG9" i="40"/>
  <c r="CG10" i="40" s="1"/>
  <c r="CG260" i="40"/>
  <c r="CG314" i="40"/>
  <c r="BY9" i="40"/>
  <c r="BY10" i="40" s="1"/>
  <c r="BY258" i="40"/>
  <c r="BY314" i="40"/>
  <c r="BQ9" i="40"/>
  <c r="BQ10" i="40" s="1"/>
  <c r="BQ258" i="40"/>
  <c r="BQ314" i="40"/>
  <c r="BI9" i="40"/>
  <c r="BI10" i="40" s="1"/>
  <c r="BI266" i="40"/>
  <c r="BI314" i="40"/>
  <c r="BA9" i="40"/>
  <c r="BA10" i="40" s="1"/>
  <c r="BA266" i="40"/>
  <c r="BA314" i="40"/>
  <c r="AS9" i="40"/>
  <c r="AS10" i="40" s="1"/>
  <c r="AS264" i="40"/>
  <c r="AS314" i="40"/>
  <c r="AK9" i="40"/>
  <c r="AK262" i="40"/>
  <c r="G262" i="40" s="1"/>
  <c r="AK314" i="40"/>
  <c r="BZ337" i="40"/>
  <c r="BZ366" i="40" s="1"/>
  <c r="N337" i="40"/>
  <c r="N366" i="40" s="1"/>
  <c r="BH332" i="40"/>
  <c r="BH361" i="40" s="1"/>
  <c r="BE331" i="40"/>
  <c r="BE360" i="40" s="1"/>
  <c r="BW363" i="40"/>
  <c r="BO363" i="40"/>
  <c r="BG363" i="40"/>
  <c r="AY363" i="40"/>
  <c r="AQ363" i="40"/>
  <c r="AI363" i="40"/>
  <c r="AA363" i="40"/>
  <c r="S363" i="40"/>
  <c r="K363" i="40"/>
  <c r="DK343" i="40"/>
  <c r="DC343" i="40"/>
  <c r="CU343" i="40"/>
  <c r="CM343" i="40"/>
  <c r="CE343" i="40"/>
  <c r="BW343" i="40"/>
  <c r="BO343" i="40"/>
  <c r="BG343" i="40"/>
  <c r="AY343" i="40"/>
  <c r="AQ343" i="40"/>
  <c r="AI343" i="40"/>
  <c r="AA343" i="40"/>
  <c r="S343" i="40"/>
  <c r="K343" i="40"/>
  <c r="CM234" i="40"/>
  <c r="CM339" i="40"/>
  <c r="CM368" i="40" s="1"/>
  <c r="CE234" i="40"/>
  <c r="CE339" i="40"/>
  <c r="CE368" i="40" s="1"/>
  <c r="BW232" i="40"/>
  <c r="BW339" i="40"/>
  <c r="BW368" i="40" s="1"/>
  <c r="BO232" i="40"/>
  <c r="BO339" i="40"/>
  <c r="BO368" i="40" s="1"/>
  <c r="BG232" i="40"/>
  <c r="BG339" i="40"/>
  <c r="BG368" i="40" s="1"/>
  <c r="AY232" i="40"/>
  <c r="AY339" i="40"/>
  <c r="AY368" i="40" s="1"/>
  <c r="AQ238" i="40"/>
  <c r="AQ339" i="40"/>
  <c r="AQ368" i="40" s="1"/>
  <c r="AI238" i="40"/>
  <c r="AI339" i="40"/>
  <c r="AI368" i="40" s="1"/>
  <c r="AA238" i="40"/>
  <c r="AA339" i="40"/>
  <c r="AA368" i="40" s="1"/>
  <c r="S236" i="40"/>
  <c r="S339" i="40"/>
  <c r="S368" i="40" s="1"/>
  <c r="K236" i="40"/>
  <c r="K339" i="40"/>
  <c r="K368" i="40" s="1"/>
  <c r="CP202" i="40"/>
  <c r="CP338" i="40"/>
  <c r="CP367" i="40" s="1"/>
  <c r="CH202" i="40"/>
  <c r="CH338" i="40"/>
  <c r="CH367" i="40" s="1"/>
  <c r="BZ202" i="40"/>
  <c r="BZ338" i="40"/>
  <c r="BZ367" i="40" s="1"/>
  <c r="BF204" i="40"/>
  <c r="BF338" i="40"/>
  <c r="BF367" i="40" s="1"/>
  <c r="AX204" i="40"/>
  <c r="AX338" i="40"/>
  <c r="AX367" i="40" s="1"/>
  <c r="AP200" i="40"/>
  <c r="AP338" i="40"/>
  <c r="AP367" i="40" s="1"/>
  <c r="AH198" i="40"/>
  <c r="AH338" i="40"/>
  <c r="AH367" i="40" s="1"/>
  <c r="Z198" i="40"/>
  <c r="Z338" i="40"/>
  <c r="Z367" i="40" s="1"/>
  <c r="R198" i="40"/>
  <c r="R338" i="40"/>
  <c r="R367" i="40" s="1"/>
  <c r="J198" i="40"/>
  <c r="J338" i="40"/>
  <c r="J367" i="40" s="1"/>
  <c r="DB62" i="40"/>
  <c r="DB337" i="40"/>
  <c r="DB366" i="40" s="1"/>
  <c r="CT62" i="40"/>
  <c r="CT337" i="40"/>
  <c r="CT366" i="40" s="1"/>
  <c r="CL64" i="40"/>
  <c r="CL337" i="40"/>
  <c r="CL366" i="40" s="1"/>
  <c r="CD64" i="40"/>
  <c r="CD337" i="40"/>
  <c r="CD366" i="40" s="1"/>
  <c r="BV64" i="40"/>
  <c r="BV337" i="40"/>
  <c r="BV366" i="40" s="1"/>
  <c r="BN62" i="40"/>
  <c r="BN337" i="40"/>
  <c r="BN366" i="40" s="1"/>
  <c r="BF66" i="40"/>
  <c r="BF337" i="40"/>
  <c r="BF366" i="40" s="1"/>
  <c r="AX66" i="40"/>
  <c r="AX337" i="40"/>
  <c r="AX366" i="40" s="1"/>
  <c r="AP60" i="40"/>
  <c r="AP337" i="40"/>
  <c r="AP366" i="40" s="1"/>
  <c r="AH56" i="40"/>
  <c r="AH337" i="40"/>
  <c r="AH366" i="40" s="1"/>
  <c r="Z56" i="40"/>
  <c r="Z337" i="40"/>
  <c r="Z366" i="40" s="1"/>
  <c r="R56" i="40"/>
  <c r="R337" i="40"/>
  <c r="R366" i="40" s="1"/>
  <c r="J56" i="40"/>
  <c r="J337" i="40"/>
  <c r="J366" i="40" s="1"/>
  <c r="CG306" i="40"/>
  <c r="CG336" i="40"/>
  <c r="CG365" i="40" s="1"/>
  <c r="BY310" i="40"/>
  <c r="BY336" i="40"/>
  <c r="BY365" i="40" s="1"/>
  <c r="BQ310" i="40"/>
  <c r="BQ336" i="40"/>
  <c r="BQ365" i="40" s="1"/>
  <c r="BI310" i="40"/>
  <c r="BI336" i="40"/>
  <c r="BI365" i="40" s="1"/>
  <c r="BA310" i="40"/>
  <c r="BA336" i="40"/>
  <c r="BA365" i="40" s="1"/>
  <c r="AS310" i="40"/>
  <c r="AS336" i="40"/>
  <c r="AS365" i="40" s="1"/>
  <c r="AK294" i="40"/>
  <c r="AK336" i="40"/>
  <c r="AK365" i="40" s="1"/>
  <c r="AC294" i="40"/>
  <c r="AC336" i="40"/>
  <c r="AC365" i="40" s="1"/>
  <c r="U294" i="40"/>
  <c r="U336" i="40"/>
  <c r="U365" i="40" s="1"/>
  <c r="M298" i="40"/>
  <c r="M336" i="40"/>
  <c r="M365" i="40" s="1"/>
  <c r="DK130" i="40"/>
  <c r="DK335" i="40"/>
  <c r="DK364" i="40" s="1"/>
  <c r="DC130" i="40"/>
  <c r="DC335" i="40"/>
  <c r="DC364" i="40" s="1"/>
  <c r="CU130" i="40"/>
  <c r="CU335" i="40"/>
  <c r="CU364" i="40" s="1"/>
  <c r="CM130" i="40"/>
  <c r="CM335" i="40"/>
  <c r="CM364" i="40" s="1"/>
  <c r="CE130" i="40"/>
  <c r="CE335" i="40"/>
  <c r="CE364" i="40" s="1"/>
  <c r="BW130" i="40"/>
  <c r="BW335" i="40"/>
  <c r="BW364" i="40" s="1"/>
  <c r="BO130" i="40"/>
  <c r="BO335" i="40"/>
  <c r="BO364" i="40" s="1"/>
  <c r="BG134" i="40"/>
  <c r="BG335" i="40"/>
  <c r="BG364" i="40" s="1"/>
  <c r="AY134" i="40"/>
  <c r="AY335" i="40"/>
  <c r="AY364" i="40" s="1"/>
  <c r="AQ136" i="40"/>
  <c r="AQ335" i="40"/>
  <c r="AQ364" i="40" s="1"/>
  <c r="AI136" i="40"/>
  <c r="AI335" i="40"/>
  <c r="AI364" i="40" s="1"/>
  <c r="AA136" i="40"/>
  <c r="AA335" i="40"/>
  <c r="AA364" i="40" s="1"/>
  <c r="S138" i="40"/>
  <c r="S335" i="40"/>
  <c r="S364" i="40" s="1"/>
  <c r="K138" i="40"/>
  <c r="K335" i="40"/>
  <c r="K364" i="40" s="1"/>
  <c r="CS214" i="40"/>
  <c r="CS334" i="40"/>
  <c r="CS363" i="40" s="1"/>
  <c r="CK214" i="40"/>
  <c r="CK334" i="40"/>
  <c r="CK363" i="40" s="1"/>
  <c r="CC216" i="40"/>
  <c r="CC334" i="40"/>
  <c r="CC363" i="40" s="1"/>
  <c r="BU216" i="40"/>
  <c r="BU334" i="40"/>
  <c r="BU363" i="40" s="1"/>
  <c r="BM216" i="40"/>
  <c r="BM334" i="40"/>
  <c r="BE212" i="40"/>
  <c r="BE334" i="40"/>
  <c r="AW212" i="40"/>
  <c r="AW334" i="40"/>
  <c r="AO210" i="40"/>
  <c r="AO334" i="40"/>
  <c r="AO363" i="40" s="1"/>
  <c r="AG208" i="40"/>
  <c r="AG334" i="40"/>
  <c r="Y208" i="40"/>
  <c r="Y334" i="40"/>
  <c r="Q206" i="40"/>
  <c r="Q334" i="40"/>
  <c r="DO362" i="40"/>
  <c r="DG242" i="40"/>
  <c r="DG333" i="40"/>
  <c r="DG362" i="40" s="1"/>
  <c r="CY242" i="40"/>
  <c r="CY333" i="40"/>
  <c r="CY362" i="40" s="1"/>
  <c r="CQ242" i="40"/>
  <c r="CQ333" i="40"/>
  <c r="CQ362" i="40" s="1"/>
  <c r="CI242" i="40"/>
  <c r="CI333" i="40"/>
  <c r="CI362" i="40" s="1"/>
  <c r="CA242" i="40"/>
  <c r="CA333" i="40"/>
  <c r="CA362" i="40" s="1"/>
  <c r="BS242" i="40"/>
  <c r="BS333" i="40"/>
  <c r="BS362" i="40" s="1"/>
  <c r="BK242" i="40"/>
  <c r="BK333" i="40"/>
  <c r="BK362" i="40" s="1"/>
  <c r="BC242" i="40"/>
  <c r="BC333" i="40"/>
  <c r="BC362" i="40" s="1"/>
  <c r="AU242" i="40"/>
  <c r="AU333" i="40"/>
  <c r="AU362" i="40" s="1"/>
  <c r="AM242" i="40"/>
  <c r="AM333" i="40"/>
  <c r="AM362" i="40" s="1"/>
  <c r="AE242" i="40"/>
  <c r="AE333" i="40"/>
  <c r="AE362" i="40" s="1"/>
  <c r="W242" i="40"/>
  <c r="W333" i="40"/>
  <c r="W362" i="40" s="1"/>
  <c r="O242" i="40"/>
  <c r="O333" i="40"/>
  <c r="O362" i="40" s="1"/>
  <c r="DL194" i="40"/>
  <c r="BS194" i="40"/>
  <c r="BS332" i="40"/>
  <c r="BS361" i="40" s="1"/>
  <c r="BK194" i="40"/>
  <c r="BK332" i="40"/>
  <c r="BK361" i="40" s="1"/>
  <c r="BC194" i="40"/>
  <c r="BC332" i="40"/>
  <c r="BC361" i="40" s="1"/>
  <c r="AU194" i="40"/>
  <c r="AU332" i="40"/>
  <c r="AU361" i="40" s="1"/>
  <c r="AM194" i="40"/>
  <c r="AM332" i="40"/>
  <c r="AM361" i="40" s="1"/>
  <c r="AE190" i="40"/>
  <c r="AE332" i="40"/>
  <c r="AE361" i="40" s="1"/>
  <c r="W194" i="40"/>
  <c r="W332" i="40"/>
  <c r="W361" i="40" s="1"/>
  <c r="O194" i="40"/>
  <c r="O332" i="40"/>
  <c r="O361" i="40" s="1"/>
  <c r="DM164" i="40"/>
  <c r="DM331" i="40"/>
  <c r="DM360" i="40" s="1"/>
  <c r="DE164" i="40"/>
  <c r="DE331" i="40"/>
  <c r="DE360" i="40" s="1"/>
  <c r="CW164" i="40"/>
  <c r="CW331" i="40"/>
  <c r="CW360" i="40" s="1"/>
  <c r="CO164" i="40"/>
  <c r="CO331" i="40"/>
  <c r="CO360" i="40" s="1"/>
  <c r="CG164" i="40"/>
  <c r="CG331" i="40"/>
  <c r="CG360" i="40" s="1"/>
  <c r="BY178" i="40"/>
  <c r="BY331" i="40"/>
  <c r="BY360" i="40" s="1"/>
  <c r="BQ164" i="40"/>
  <c r="BQ331" i="40"/>
  <c r="BQ360" i="40" s="1"/>
  <c r="BI164" i="40"/>
  <c r="BI331" i="40"/>
  <c r="BI360" i="40" s="1"/>
  <c r="BA172" i="40"/>
  <c r="BA331" i="40"/>
  <c r="BA360" i="40" s="1"/>
  <c r="AS172" i="40"/>
  <c r="AS331" i="40"/>
  <c r="AS360" i="40" s="1"/>
  <c r="AK174" i="40"/>
  <c r="AK331" i="40"/>
  <c r="AK360" i="40" s="1"/>
  <c r="AC174" i="40"/>
  <c r="AC331" i="40"/>
  <c r="AC360" i="40" s="1"/>
  <c r="U176" i="40"/>
  <c r="M178" i="40"/>
  <c r="M331" i="40"/>
  <c r="M360" i="40" s="1"/>
  <c r="DK94" i="40"/>
  <c r="DK330" i="40"/>
  <c r="DK359" i="40" s="1"/>
  <c r="DC94" i="40"/>
  <c r="DC330" i="40"/>
  <c r="DC359" i="40" s="1"/>
  <c r="CU94" i="40"/>
  <c r="CU330" i="40"/>
  <c r="CU359" i="40" s="1"/>
  <c r="CM94" i="40"/>
  <c r="CM330" i="40"/>
  <c r="CM359" i="40" s="1"/>
  <c r="CE94" i="40"/>
  <c r="CE330" i="40"/>
  <c r="CE359" i="40" s="1"/>
  <c r="BW94" i="40"/>
  <c r="BW330" i="40"/>
  <c r="BW359" i="40" s="1"/>
  <c r="BO94" i="40"/>
  <c r="BO330" i="40"/>
  <c r="BO359" i="40" s="1"/>
  <c r="BG98" i="40"/>
  <c r="BG330" i="40"/>
  <c r="BG359" i="40" s="1"/>
  <c r="AY98" i="40"/>
  <c r="AY330" i="40"/>
  <c r="AY359" i="40" s="1"/>
  <c r="AQ98" i="40"/>
  <c r="AQ330" i="40"/>
  <c r="AQ359" i="40" s="1"/>
  <c r="AI92" i="40"/>
  <c r="AI330" i="40"/>
  <c r="AI359" i="40" s="1"/>
  <c r="AA86" i="40"/>
  <c r="AA330" i="40"/>
  <c r="AA359" i="40" s="1"/>
  <c r="S102" i="40"/>
  <c r="S330" i="40"/>
  <c r="S359" i="40" s="1"/>
  <c r="K102" i="40"/>
  <c r="K330" i="40"/>
  <c r="K359" i="40" s="1"/>
  <c r="DI46" i="40"/>
  <c r="DI329" i="40"/>
  <c r="DI358" i="40" s="1"/>
  <c r="DA46" i="40"/>
  <c r="DA329" i="40"/>
  <c r="DA358" i="40" s="1"/>
  <c r="CS46" i="40"/>
  <c r="CS329" i="40"/>
  <c r="CS358" i="40" s="1"/>
  <c r="BW46" i="40"/>
  <c r="BW329" i="40"/>
  <c r="BW358" i="40" s="1"/>
  <c r="BO46" i="40"/>
  <c r="BO329" i="40"/>
  <c r="BO358" i="40" s="1"/>
  <c r="BG52" i="40"/>
  <c r="BG329" i="40"/>
  <c r="BG358" i="40" s="1"/>
  <c r="AY52" i="40"/>
  <c r="AY329" i="40"/>
  <c r="AY358" i="40" s="1"/>
  <c r="AQ50" i="40"/>
  <c r="AQ329" i="40"/>
  <c r="AQ358" i="40" s="1"/>
  <c r="AI50" i="40"/>
  <c r="AI329" i="40"/>
  <c r="AI358" i="40" s="1"/>
  <c r="AA50" i="40"/>
  <c r="AA329" i="40"/>
  <c r="AA358" i="40" s="1"/>
  <c r="S48" i="40"/>
  <c r="S329" i="40"/>
  <c r="S358" i="40" s="1"/>
  <c r="K48" i="40"/>
  <c r="K329" i="40"/>
  <c r="K358" i="40" s="1"/>
  <c r="DI254" i="40"/>
  <c r="DI328" i="40"/>
  <c r="DI357" i="40" s="1"/>
  <c r="DA254" i="40"/>
  <c r="DA328" i="40"/>
  <c r="DA357" i="40" s="1"/>
  <c r="CS254" i="40"/>
  <c r="CS328" i="40"/>
  <c r="CS357" i="40" s="1"/>
  <c r="CK254" i="40"/>
  <c r="CK328" i="40"/>
  <c r="CK357" i="40" s="1"/>
  <c r="CC254" i="40"/>
  <c r="CC328" i="40"/>
  <c r="CC357" i="40" s="1"/>
  <c r="BU254" i="40"/>
  <c r="BU328" i="40"/>
  <c r="BU357" i="40" s="1"/>
  <c r="BM254" i="40"/>
  <c r="BM328" i="40"/>
  <c r="BM357" i="40" s="1"/>
  <c r="BE256" i="40"/>
  <c r="BE328" i="40"/>
  <c r="BE357" i="40" s="1"/>
  <c r="AW256" i="40"/>
  <c r="AW328" i="40"/>
  <c r="AW357" i="40" s="1"/>
  <c r="AO252" i="40"/>
  <c r="AO328" i="40"/>
  <c r="AO357" i="40" s="1"/>
  <c r="AG250" i="40"/>
  <c r="AG328" i="40"/>
  <c r="AG357" i="40" s="1"/>
  <c r="Y250" i="40"/>
  <c r="Y328" i="40"/>
  <c r="Y357" i="40" s="1"/>
  <c r="Q250" i="40"/>
  <c r="Q328" i="40"/>
  <c r="Q357" i="40" s="1"/>
  <c r="CQ272" i="40"/>
  <c r="CQ327" i="40"/>
  <c r="CQ356" i="40" s="1"/>
  <c r="CI272" i="40"/>
  <c r="CI327" i="40"/>
  <c r="CI356" i="40" s="1"/>
  <c r="CA270" i="40"/>
  <c r="CA327" i="40"/>
  <c r="CA356" i="40" s="1"/>
  <c r="BS270" i="40"/>
  <c r="BS327" i="40"/>
  <c r="BS356" i="40" s="1"/>
  <c r="BK270" i="40"/>
  <c r="BK327" i="40"/>
  <c r="BK356" i="40" s="1"/>
  <c r="BC280" i="40"/>
  <c r="BC327" i="40"/>
  <c r="BC356" i="40" s="1"/>
  <c r="AU280" i="40"/>
  <c r="AU327" i="40"/>
  <c r="AU356" i="40" s="1"/>
  <c r="AM278" i="40"/>
  <c r="AM327" i="40"/>
  <c r="AM356" i="40" s="1"/>
  <c r="AE276" i="40"/>
  <c r="AE327" i="40"/>
  <c r="AE356" i="40" s="1"/>
  <c r="W276" i="40"/>
  <c r="W327" i="40"/>
  <c r="W356" i="40" s="1"/>
  <c r="O276" i="40"/>
  <c r="O327" i="40"/>
  <c r="O356" i="40" s="1"/>
  <c r="DM72" i="40"/>
  <c r="DM326" i="40"/>
  <c r="DM355" i="40" s="1"/>
  <c r="DE72" i="40"/>
  <c r="DE326" i="40"/>
  <c r="DE355" i="40" s="1"/>
  <c r="CW72" i="40"/>
  <c r="CW326" i="40"/>
  <c r="CW355" i="40" s="1"/>
  <c r="CO72" i="40"/>
  <c r="CO326" i="40"/>
  <c r="CO355" i="40" s="1"/>
  <c r="CG72" i="40"/>
  <c r="CG326" i="40"/>
  <c r="CG355" i="40" s="1"/>
  <c r="BY72" i="40"/>
  <c r="BY326" i="40"/>
  <c r="BY355" i="40" s="1"/>
  <c r="BQ72" i="40"/>
  <c r="BQ326" i="40"/>
  <c r="BQ355" i="40" s="1"/>
  <c r="BI72" i="40"/>
  <c r="BI326" i="40"/>
  <c r="BI355" i="40" s="1"/>
  <c r="AS80" i="40"/>
  <c r="AS326" i="40"/>
  <c r="AS355" i="40" s="1"/>
  <c r="AK80" i="40"/>
  <c r="AK326" i="40"/>
  <c r="AK355" i="40" s="1"/>
  <c r="AC82" i="40"/>
  <c r="AC326" i="40"/>
  <c r="AC355" i="40" s="1"/>
  <c r="U82" i="40"/>
  <c r="U326" i="40"/>
  <c r="U355" i="40" s="1"/>
  <c r="M82" i="40"/>
  <c r="M326" i="40"/>
  <c r="M355" i="40" s="1"/>
  <c r="DK14" i="40"/>
  <c r="DK325" i="40"/>
  <c r="DK354" i="40" s="1"/>
  <c r="DC14" i="40"/>
  <c r="DC325" i="40"/>
  <c r="DC354" i="40" s="1"/>
  <c r="CU16" i="40"/>
  <c r="CU325" i="40"/>
  <c r="CU354" i="40" s="1"/>
  <c r="CM14" i="40"/>
  <c r="CM325" i="40"/>
  <c r="CM354" i="40" s="1"/>
  <c r="CE18" i="40"/>
  <c r="CE325" i="40"/>
  <c r="CE354" i="40" s="1"/>
  <c r="BW18" i="40"/>
  <c r="BW325" i="40"/>
  <c r="BW354" i="40" s="1"/>
  <c r="BO14" i="40"/>
  <c r="BO325" i="40"/>
  <c r="BO354" i="40" s="1"/>
  <c r="BG24" i="40"/>
  <c r="BG325" i="40"/>
  <c r="BG354" i="40" s="1"/>
  <c r="AY24" i="40"/>
  <c r="AY325" i="40"/>
  <c r="AY354" i="40" s="1"/>
  <c r="AQ20" i="40"/>
  <c r="AQ325" i="40"/>
  <c r="AQ354" i="40" s="1"/>
  <c r="AI22" i="40"/>
  <c r="AI325" i="40"/>
  <c r="AI354" i="40" s="1"/>
  <c r="AA26" i="40"/>
  <c r="AA325" i="40"/>
  <c r="AA354" i="40" s="1"/>
  <c r="S16" i="40"/>
  <c r="S325" i="40"/>
  <c r="S354" i="40" s="1"/>
  <c r="K16" i="40"/>
  <c r="K325" i="40"/>
  <c r="K354" i="40" s="1"/>
  <c r="DI353" i="40"/>
  <c r="DA124" i="40"/>
  <c r="DA324" i="40"/>
  <c r="DA353" i="40" s="1"/>
  <c r="CS124" i="40"/>
  <c r="CS324" i="40"/>
  <c r="CS353" i="40" s="1"/>
  <c r="CK124" i="40"/>
  <c r="CK324" i="40"/>
  <c r="CK353" i="40" s="1"/>
  <c r="CC124" i="40"/>
  <c r="CC324" i="40"/>
  <c r="CC353" i="40" s="1"/>
  <c r="BU124" i="40"/>
  <c r="BU324" i="40"/>
  <c r="BU353" i="40" s="1"/>
  <c r="BM124" i="40"/>
  <c r="BM324" i="40"/>
  <c r="BM353" i="40" s="1"/>
  <c r="BE124" i="40"/>
  <c r="BE324" i="40"/>
  <c r="BE353" i="40" s="1"/>
  <c r="V128" i="40"/>
  <c r="V324" i="40"/>
  <c r="V353" i="40" s="1"/>
  <c r="N126" i="40"/>
  <c r="N324" i="40"/>
  <c r="N353" i="40" s="1"/>
  <c r="DD288" i="40"/>
  <c r="DD323" i="40"/>
  <c r="DD352" i="40" s="1"/>
  <c r="CV288" i="40"/>
  <c r="CV323" i="40"/>
  <c r="CV352" i="40" s="1"/>
  <c r="CN288" i="40"/>
  <c r="CN323" i="40"/>
  <c r="CN352" i="40" s="1"/>
  <c r="CF288" i="40"/>
  <c r="CF323" i="40"/>
  <c r="CF352" i="40" s="1"/>
  <c r="BX288" i="40"/>
  <c r="BX323" i="40"/>
  <c r="BX352" i="40" s="1"/>
  <c r="BP288" i="40"/>
  <c r="BP323" i="40"/>
  <c r="BP352" i="40" s="1"/>
  <c r="BH288" i="40"/>
  <c r="BH323" i="40"/>
  <c r="BH352" i="40" s="1"/>
  <c r="P292" i="40"/>
  <c r="P323" i="40"/>
  <c r="P352" i="40" s="1"/>
  <c r="CD284" i="40"/>
  <c r="CD321" i="40"/>
  <c r="CD350" i="40" s="1"/>
  <c r="BV284" i="40"/>
  <c r="BV321" i="40"/>
  <c r="BV350" i="40" s="1"/>
  <c r="BN284" i="40"/>
  <c r="BN321" i="40"/>
  <c r="BN350" i="40" s="1"/>
  <c r="DH158" i="40"/>
  <c r="DH320" i="40"/>
  <c r="DH349" i="40" s="1"/>
  <c r="CZ158" i="40"/>
  <c r="CZ320" i="40"/>
  <c r="CZ349" i="40" s="1"/>
  <c r="CR158" i="40"/>
  <c r="CR320" i="40"/>
  <c r="CR349" i="40" s="1"/>
  <c r="CJ160" i="40"/>
  <c r="CJ320" i="40"/>
  <c r="CJ349" i="40" s="1"/>
  <c r="CB160" i="40"/>
  <c r="CB320" i="40"/>
  <c r="CB349" i="40" s="1"/>
  <c r="BT160" i="40"/>
  <c r="BT320" i="40"/>
  <c r="BT349" i="40" s="1"/>
  <c r="BL156" i="40"/>
  <c r="BL320" i="40"/>
  <c r="BL349" i="40" s="1"/>
  <c r="BD154" i="40"/>
  <c r="BD320" i="40"/>
  <c r="BD349" i="40" s="1"/>
  <c r="AV154" i="40"/>
  <c r="AV320" i="40"/>
  <c r="AV349" i="40" s="1"/>
  <c r="AN150" i="40"/>
  <c r="AN320" i="40"/>
  <c r="AN349" i="40" s="1"/>
  <c r="AF152" i="40"/>
  <c r="AF320" i="40"/>
  <c r="AF349" i="40" s="1"/>
  <c r="X152" i="40"/>
  <c r="X320" i="40"/>
  <c r="X349" i="40" s="1"/>
  <c r="P146" i="40"/>
  <c r="P320" i="40"/>
  <c r="P349" i="40" s="1"/>
  <c r="CL228" i="40"/>
  <c r="CL319" i="40"/>
  <c r="CL348" i="40" s="1"/>
  <c r="CD228" i="40"/>
  <c r="CD319" i="40"/>
  <c r="CD348" i="40" s="1"/>
  <c r="BV230" i="40"/>
  <c r="BV319" i="40"/>
  <c r="BV348" i="40" s="1"/>
  <c r="BN230" i="40"/>
  <c r="BN319" i="40"/>
  <c r="BN348" i="40" s="1"/>
  <c r="BF226" i="40"/>
  <c r="BF319" i="40"/>
  <c r="BF348" i="40" s="1"/>
  <c r="AX226" i="40"/>
  <c r="AX319" i="40"/>
  <c r="AX348" i="40" s="1"/>
  <c r="AP224" i="40"/>
  <c r="AP319" i="40"/>
  <c r="AP348" i="40" s="1"/>
  <c r="AH230" i="40"/>
  <c r="AH319" i="40"/>
  <c r="AH348" i="40" s="1"/>
  <c r="Z230" i="40"/>
  <c r="Z319" i="40"/>
  <c r="Z348" i="40" s="1"/>
  <c r="R230" i="40"/>
  <c r="R319" i="40"/>
  <c r="R348" i="40" s="1"/>
  <c r="J224" i="40"/>
  <c r="J319" i="40"/>
  <c r="J348" i="40" s="1"/>
  <c r="DH120" i="40"/>
  <c r="DH317" i="40"/>
  <c r="DH345" i="40" s="1"/>
  <c r="CZ120" i="40"/>
  <c r="CZ317" i="40"/>
  <c r="CZ345" i="40" s="1"/>
  <c r="CR118" i="40"/>
  <c r="CR317" i="40"/>
  <c r="CR345" i="40" s="1"/>
  <c r="CJ116" i="40"/>
  <c r="CJ317" i="40"/>
  <c r="CJ345" i="40" s="1"/>
  <c r="CB116" i="40"/>
  <c r="CB317" i="40"/>
  <c r="CB345" i="40" s="1"/>
  <c r="BT116" i="40"/>
  <c r="BT317" i="40"/>
  <c r="BT345" i="40" s="1"/>
  <c r="BL120" i="40"/>
  <c r="BL317" i="40"/>
  <c r="BL345" i="40" s="1"/>
  <c r="BD110" i="40"/>
  <c r="BD317" i="40"/>
  <c r="BD345" i="40" s="1"/>
  <c r="AV110" i="40"/>
  <c r="AV317" i="40"/>
  <c r="AV345" i="40" s="1"/>
  <c r="AN112" i="40"/>
  <c r="AN317" i="40"/>
  <c r="AN345" i="40" s="1"/>
  <c r="AF108" i="40"/>
  <c r="AF317" i="40"/>
  <c r="AF345" i="40" s="1"/>
  <c r="X108" i="40"/>
  <c r="X317" i="40"/>
  <c r="X345" i="40" s="1"/>
  <c r="P108" i="40"/>
  <c r="P317" i="40"/>
  <c r="P345" i="40" s="1"/>
  <c r="DN40" i="40"/>
  <c r="DN315" i="40"/>
  <c r="DN343" i="40" s="1"/>
  <c r="DF40" i="40"/>
  <c r="DF315" i="40"/>
  <c r="DF343" i="40" s="1"/>
  <c r="CX40" i="40"/>
  <c r="CX315" i="40"/>
  <c r="CX343" i="40" s="1"/>
  <c r="CP40" i="40"/>
  <c r="CP315" i="40"/>
  <c r="CP343" i="40" s="1"/>
  <c r="CH40" i="40"/>
  <c r="CH315" i="40"/>
  <c r="CH343" i="40" s="1"/>
  <c r="BZ40" i="40"/>
  <c r="BZ315" i="40"/>
  <c r="BZ343" i="40" s="1"/>
  <c r="BR40" i="40"/>
  <c r="BR315" i="40"/>
  <c r="BR343" i="40" s="1"/>
  <c r="BJ38" i="40"/>
  <c r="BJ315" i="40"/>
  <c r="BJ343" i="40" s="1"/>
  <c r="BB38" i="40"/>
  <c r="BB315" i="40"/>
  <c r="BB343" i="40" s="1"/>
  <c r="AT36" i="40"/>
  <c r="AT315" i="40"/>
  <c r="AT343" i="40" s="1"/>
  <c r="AL28" i="40"/>
  <c r="AL315" i="40"/>
  <c r="AL343" i="40" s="1"/>
  <c r="AD9" i="40"/>
  <c r="AD10" i="40" s="1"/>
  <c r="AD30" i="40"/>
  <c r="AD315" i="40"/>
  <c r="AD343" i="40" s="1"/>
  <c r="V9" i="40"/>
  <c r="V10" i="40" s="1"/>
  <c r="V28" i="40"/>
  <c r="V315" i="40"/>
  <c r="V343" i="40" s="1"/>
  <c r="N9" i="40"/>
  <c r="N10" i="40" s="1"/>
  <c r="N28" i="40"/>
  <c r="N315" i="40"/>
  <c r="N343" i="40" s="1"/>
  <c r="DL9" i="40"/>
  <c r="DL10" i="40" s="1"/>
  <c r="DL314" i="40"/>
  <c r="DD9" i="40"/>
  <c r="DD10" i="40" s="1"/>
  <c r="DD314" i="40"/>
  <c r="CV9" i="40"/>
  <c r="CV10" i="40" s="1"/>
  <c r="CV258" i="40"/>
  <c r="CV314" i="40"/>
  <c r="CN9" i="40"/>
  <c r="CN10" i="40" s="1"/>
  <c r="CN258" i="40"/>
  <c r="CN314" i="40"/>
  <c r="CF9" i="40"/>
  <c r="CF10" i="40" s="1"/>
  <c r="CF260" i="40"/>
  <c r="CF314" i="40"/>
  <c r="BX9" i="40"/>
  <c r="BX10" i="40" s="1"/>
  <c r="BX258" i="40"/>
  <c r="BX314" i="40"/>
  <c r="BP9" i="40"/>
  <c r="BP10" i="40" s="1"/>
  <c r="BP258" i="40"/>
  <c r="BP314" i="40"/>
  <c r="BH9" i="40"/>
  <c r="BH10" i="40" s="1"/>
  <c r="BH266" i="40"/>
  <c r="BH314" i="40"/>
  <c r="AZ9" i="40"/>
  <c r="AZ10" i="40" s="1"/>
  <c r="AZ266" i="40"/>
  <c r="AZ314" i="40"/>
  <c r="AR9" i="40"/>
  <c r="AR10" i="40" s="1"/>
  <c r="AR264" i="40"/>
  <c r="AR314" i="40"/>
  <c r="CR338" i="40"/>
  <c r="CR367" i="40" s="1"/>
  <c r="BR337" i="40"/>
  <c r="BR366" i="40" s="1"/>
  <c r="DL332" i="40"/>
  <c r="DL361" i="40" s="1"/>
  <c r="AZ332" i="40"/>
  <c r="AZ361" i="40" s="1"/>
  <c r="AO331" i="40"/>
  <c r="AO360" i="40" s="1"/>
  <c r="DB343" i="40"/>
  <c r="CT343" i="40"/>
  <c r="CL343" i="40"/>
  <c r="BV343" i="40"/>
  <c r="BN343" i="40"/>
  <c r="BF343" i="40"/>
  <c r="AP343" i="40"/>
  <c r="AH343" i="40"/>
  <c r="R343" i="40"/>
  <c r="J343" i="40"/>
  <c r="CL234" i="40"/>
  <c r="CD232" i="40"/>
  <c r="BV232" i="40"/>
  <c r="BN232" i="40"/>
  <c r="BF232" i="40"/>
  <c r="AX232" i="40"/>
  <c r="AP238" i="40"/>
  <c r="AH238" i="40"/>
  <c r="Z238" i="40"/>
  <c r="R236" i="40"/>
  <c r="J236" i="40"/>
  <c r="CO202" i="40"/>
  <c r="CO338" i="40"/>
  <c r="CO367" i="40" s="1"/>
  <c r="CG202" i="40"/>
  <c r="CG338" i="40"/>
  <c r="CG367" i="40" s="1"/>
  <c r="BY202" i="40"/>
  <c r="BY338" i="40"/>
  <c r="BY367" i="40" s="1"/>
  <c r="BE204" i="40"/>
  <c r="BE338" i="40"/>
  <c r="BE367" i="40" s="1"/>
  <c r="AW204" i="40"/>
  <c r="AW338" i="40"/>
  <c r="AW367" i="40" s="1"/>
  <c r="AO200" i="40"/>
  <c r="AO338" i="40"/>
  <c r="AO367" i="40" s="1"/>
  <c r="AG198" i="40"/>
  <c r="AG338" i="40"/>
  <c r="AG367" i="40" s="1"/>
  <c r="Y198" i="40"/>
  <c r="Y338" i="40"/>
  <c r="Y367" i="40" s="1"/>
  <c r="Q198" i="40"/>
  <c r="Q338" i="40"/>
  <c r="Q367" i="40" s="1"/>
  <c r="DI62" i="40"/>
  <c r="DI337" i="40"/>
  <c r="DI366" i="40" s="1"/>
  <c r="DA62" i="40"/>
  <c r="DA337" i="40"/>
  <c r="DA366" i="40" s="1"/>
  <c r="CS62" i="40"/>
  <c r="CS337" i="40"/>
  <c r="CS366" i="40" s="1"/>
  <c r="CK64" i="40"/>
  <c r="CK337" i="40"/>
  <c r="CK366" i="40" s="1"/>
  <c r="CC64" i="40"/>
  <c r="CC337" i="40"/>
  <c r="CC366" i="40" s="1"/>
  <c r="BU64" i="40"/>
  <c r="BU337" i="40"/>
  <c r="BU366" i="40" s="1"/>
  <c r="BM62" i="40"/>
  <c r="BM337" i="40"/>
  <c r="BM366" i="40" s="1"/>
  <c r="BE66" i="40"/>
  <c r="BE337" i="40"/>
  <c r="BE366" i="40" s="1"/>
  <c r="AW66" i="40"/>
  <c r="AW337" i="40"/>
  <c r="AW366" i="40" s="1"/>
  <c r="AO60" i="40"/>
  <c r="AO337" i="40"/>
  <c r="AO366" i="40" s="1"/>
  <c r="AG56" i="40"/>
  <c r="AG337" i="40"/>
  <c r="AG366" i="40" s="1"/>
  <c r="Y56" i="40"/>
  <c r="Y337" i="40"/>
  <c r="Y366" i="40" s="1"/>
  <c r="Q56" i="40"/>
  <c r="Q337" i="40"/>
  <c r="Q366" i="40" s="1"/>
  <c r="CN308" i="40"/>
  <c r="CF306" i="40"/>
  <c r="BX310" i="40"/>
  <c r="BP310" i="40"/>
  <c r="BH310" i="40"/>
  <c r="AZ310" i="40"/>
  <c r="AJ294" i="40"/>
  <c r="AB294" i="40"/>
  <c r="T294" i="40"/>
  <c r="L298" i="40"/>
  <c r="DJ130" i="40"/>
  <c r="DB130" i="40"/>
  <c r="CT130" i="40"/>
  <c r="CL130" i="40"/>
  <c r="CD130" i="40"/>
  <c r="BV130" i="40"/>
  <c r="BN130" i="40"/>
  <c r="BF134" i="40"/>
  <c r="AX134" i="40"/>
  <c r="AP136" i="40"/>
  <c r="AH136" i="40"/>
  <c r="Z136" i="40"/>
  <c r="R138" i="40"/>
  <c r="J138" i="40"/>
  <c r="CR214" i="40"/>
  <c r="CJ214" i="40"/>
  <c r="CB216" i="40"/>
  <c r="BT216" i="40"/>
  <c r="BL216" i="40"/>
  <c r="BD212" i="40"/>
  <c r="AV212" i="40"/>
  <c r="AN210" i="40"/>
  <c r="AF208" i="40"/>
  <c r="X208" i="40"/>
  <c r="P206" i="40"/>
  <c r="DF242" i="40"/>
  <c r="CX242" i="40"/>
  <c r="CP242" i="40"/>
  <c r="CH242" i="40"/>
  <c r="BZ242" i="40"/>
  <c r="BR242" i="40"/>
  <c r="BJ242" i="40"/>
  <c r="BB242" i="40"/>
  <c r="AT242" i="40"/>
  <c r="AL242" i="40"/>
  <c r="AD242" i="40"/>
  <c r="V242" i="40"/>
  <c r="N242" i="40"/>
  <c r="DK194" i="40"/>
  <c r="DK332" i="40"/>
  <c r="DK361" i="40" s="1"/>
  <c r="BR194" i="40"/>
  <c r="BR332" i="40"/>
  <c r="BR361" i="40" s="1"/>
  <c r="BJ194" i="40"/>
  <c r="BJ332" i="40"/>
  <c r="BJ361" i="40" s="1"/>
  <c r="BB194" i="40"/>
  <c r="BB332" i="40"/>
  <c r="BB361" i="40" s="1"/>
  <c r="AT194" i="40"/>
  <c r="AT332" i="40"/>
  <c r="AT361" i="40" s="1"/>
  <c r="AL182" i="40"/>
  <c r="AL332" i="40"/>
  <c r="AL361" i="40" s="1"/>
  <c r="AD190" i="40"/>
  <c r="G190" i="40" s="1"/>
  <c r="AD332" i="40"/>
  <c r="AD361" i="40" s="1"/>
  <c r="V194" i="40"/>
  <c r="V332" i="40"/>
  <c r="V361" i="40" s="1"/>
  <c r="N194" i="40"/>
  <c r="N332" i="40"/>
  <c r="N361" i="40" s="1"/>
  <c r="DL164" i="40"/>
  <c r="DL331" i="40"/>
  <c r="DL360" i="40" s="1"/>
  <c r="DD178" i="40"/>
  <c r="DD331" i="40"/>
  <c r="DD360" i="40" s="1"/>
  <c r="CV164" i="40"/>
  <c r="CV331" i="40"/>
  <c r="CV360" i="40" s="1"/>
  <c r="CN164" i="40"/>
  <c r="CN331" i="40"/>
  <c r="CN360" i="40" s="1"/>
  <c r="CF164" i="40"/>
  <c r="CF331" i="40"/>
  <c r="CF360" i="40" s="1"/>
  <c r="BX178" i="40"/>
  <c r="BX331" i="40"/>
  <c r="BX360" i="40" s="1"/>
  <c r="BP164" i="40"/>
  <c r="BP331" i="40"/>
  <c r="BP360" i="40" s="1"/>
  <c r="BH164" i="40"/>
  <c r="BH331" i="40"/>
  <c r="BH360" i="40" s="1"/>
  <c r="AZ172" i="40"/>
  <c r="AZ331" i="40"/>
  <c r="AZ360" i="40" s="1"/>
  <c r="AR172" i="40"/>
  <c r="AR331" i="40"/>
  <c r="AR360" i="40" s="1"/>
  <c r="AJ174" i="40"/>
  <c r="AJ331" i="40"/>
  <c r="AJ360" i="40" s="1"/>
  <c r="AB174" i="40"/>
  <c r="AB331" i="40"/>
  <c r="AB360" i="40" s="1"/>
  <c r="T176" i="40"/>
  <c r="T331" i="40"/>
  <c r="T360" i="40" s="1"/>
  <c r="L178" i="40"/>
  <c r="L331" i="40"/>
  <c r="L360" i="40" s="1"/>
  <c r="DJ94" i="40"/>
  <c r="DJ330" i="40"/>
  <c r="DJ359" i="40" s="1"/>
  <c r="DB94" i="40"/>
  <c r="DB330" i="40"/>
  <c r="DB359" i="40" s="1"/>
  <c r="CT94" i="40"/>
  <c r="CT330" i="40"/>
  <c r="CT359" i="40" s="1"/>
  <c r="CL94" i="40"/>
  <c r="CL330" i="40"/>
  <c r="CL359" i="40" s="1"/>
  <c r="CD94" i="40"/>
  <c r="CD330" i="40"/>
  <c r="CD359" i="40" s="1"/>
  <c r="BV94" i="40"/>
  <c r="BV330" i="40"/>
  <c r="BV359" i="40" s="1"/>
  <c r="BN96" i="40"/>
  <c r="BN330" i="40"/>
  <c r="BN359" i="40" s="1"/>
  <c r="BF98" i="40"/>
  <c r="BF330" i="40"/>
  <c r="BF359" i="40" s="1"/>
  <c r="AX98" i="40"/>
  <c r="AX330" i="40"/>
  <c r="AX359" i="40" s="1"/>
  <c r="AP98" i="40"/>
  <c r="AP330" i="40"/>
  <c r="AP359" i="40" s="1"/>
  <c r="AH92" i="40"/>
  <c r="AH330" i="40"/>
  <c r="AH359" i="40" s="1"/>
  <c r="Z86" i="40"/>
  <c r="Z330" i="40"/>
  <c r="Z359" i="40" s="1"/>
  <c r="R102" i="40"/>
  <c r="R330" i="40"/>
  <c r="R359" i="40" s="1"/>
  <c r="J102" i="40"/>
  <c r="J330" i="40"/>
  <c r="J359" i="40" s="1"/>
  <c r="DH46" i="40"/>
  <c r="DH329" i="40"/>
  <c r="DH358" i="40" s="1"/>
  <c r="CZ46" i="40"/>
  <c r="CZ329" i="40"/>
  <c r="CZ358" i="40" s="1"/>
  <c r="CR46" i="40"/>
  <c r="CR329" i="40"/>
  <c r="CR358" i="40" s="1"/>
  <c r="BV46" i="40"/>
  <c r="BV329" i="40"/>
  <c r="BV358" i="40" s="1"/>
  <c r="BN46" i="40"/>
  <c r="BN329" i="40"/>
  <c r="BN358" i="40" s="1"/>
  <c r="BF52" i="40"/>
  <c r="BF329" i="40"/>
  <c r="BF358" i="40" s="1"/>
  <c r="AX52" i="40"/>
  <c r="AX329" i="40"/>
  <c r="AX358" i="40" s="1"/>
  <c r="AP50" i="40"/>
  <c r="AP329" i="40"/>
  <c r="AP358" i="40" s="1"/>
  <c r="AH50" i="40"/>
  <c r="AH329" i="40"/>
  <c r="AH358" i="40" s="1"/>
  <c r="Z50" i="40"/>
  <c r="Z329" i="40"/>
  <c r="Z358" i="40" s="1"/>
  <c r="R48" i="40"/>
  <c r="R329" i="40"/>
  <c r="R358" i="40" s="1"/>
  <c r="J48" i="40"/>
  <c r="J329" i="40"/>
  <c r="J358" i="40" s="1"/>
  <c r="DH254" i="40"/>
  <c r="DH328" i="40"/>
  <c r="DH357" i="40" s="1"/>
  <c r="CZ254" i="40"/>
  <c r="CZ328" i="40"/>
  <c r="CZ357" i="40" s="1"/>
  <c r="CR254" i="40"/>
  <c r="CR328" i="40"/>
  <c r="CR357" i="40" s="1"/>
  <c r="CJ254" i="40"/>
  <c r="CJ328" i="40"/>
  <c r="CJ357" i="40" s="1"/>
  <c r="CB254" i="40"/>
  <c r="CB328" i="40"/>
  <c r="CB357" i="40" s="1"/>
  <c r="BT254" i="40"/>
  <c r="BT328" i="40"/>
  <c r="BT357" i="40" s="1"/>
  <c r="BL254" i="40"/>
  <c r="BL328" i="40"/>
  <c r="BL357" i="40" s="1"/>
  <c r="BD256" i="40"/>
  <c r="BD328" i="40"/>
  <c r="BD357" i="40" s="1"/>
  <c r="AV256" i="40"/>
  <c r="AV328" i="40"/>
  <c r="AV357" i="40" s="1"/>
  <c r="AN252" i="40"/>
  <c r="AN328" i="40"/>
  <c r="AN357" i="40" s="1"/>
  <c r="AF250" i="40"/>
  <c r="AF328" i="40"/>
  <c r="AF357" i="40" s="1"/>
  <c r="X250" i="40"/>
  <c r="X328" i="40"/>
  <c r="X357" i="40" s="1"/>
  <c r="P250" i="40"/>
  <c r="P328" i="40"/>
  <c r="P357" i="40" s="1"/>
  <c r="CP272" i="40"/>
  <c r="CP327" i="40"/>
  <c r="CP356" i="40" s="1"/>
  <c r="CH272" i="40"/>
  <c r="CH327" i="40"/>
  <c r="CH356" i="40" s="1"/>
  <c r="BZ270" i="40"/>
  <c r="BZ327" i="40"/>
  <c r="BZ356" i="40" s="1"/>
  <c r="BR270" i="40"/>
  <c r="BR327" i="40"/>
  <c r="BR356" i="40" s="1"/>
  <c r="BJ270" i="40"/>
  <c r="BJ327" i="40"/>
  <c r="BJ356" i="40" s="1"/>
  <c r="BB280" i="40"/>
  <c r="BB327" i="40"/>
  <c r="BB356" i="40" s="1"/>
  <c r="AT280" i="40"/>
  <c r="AT327" i="40"/>
  <c r="AT356" i="40" s="1"/>
  <c r="AL278" i="40"/>
  <c r="AL327" i="40"/>
  <c r="AL356" i="40" s="1"/>
  <c r="AD276" i="40"/>
  <c r="AD327" i="40"/>
  <c r="V276" i="40"/>
  <c r="V327" i="40"/>
  <c r="V356" i="40" s="1"/>
  <c r="N276" i="40"/>
  <c r="N327" i="40"/>
  <c r="N356" i="40" s="1"/>
  <c r="DL72" i="40"/>
  <c r="DL326" i="40"/>
  <c r="DL355" i="40" s="1"/>
  <c r="DD72" i="40"/>
  <c r="DD326" i="40"/>
  <c r="DD355" i="40" s="1"/>
  <c r="CV72" i="40"/>
  <c r="CV326" i="40"/>
  <c r="CV355" i="40" s="1"/>
  <c r="CN72" i="40"/>
  <c r="CN326" i="40"/>
  <c r="CN355" i="40" s="1"/>
  <c r="CF72" i="40"/>
  <c r="CF326" i="40"/>
  <c r="CF355" i="40" s="1"/>
  <c r="BX72" i="40"/>
  <c r="BX326" i="40"/>
  <c r="BX355" i="40" s="1"/>
  <c r="BP72" i="40"/>
  <c r="BP326" i="40"/>
  <c r="BP355" i="40" s="1"/>
  <c r="AZ76" i="40"/>
  <c r="AZ326" i="40"/>
  <c r="AZ355" i="40" s="1"/>
  <c r="AR80" i="40"/>
  <c r="AR326" i="40"/>
  <c r="AR355" i="40" s="1"/>
  <c r="AJ80" i="40"/>
  <c r="AJ326" i="40"/>
  <c r="AJ355" i="40" s="1"/>
  <c r="AB82" i="40"/>
  <c r="AB326" i="40"/>
  <c r="AB355" i="40" s="1"/>
  <c r="T82" i="40"/>
  <c r="T326" i="40"/>
  <c r="T355" i="40" s="1"/>
  <c r="L82" i="40"/>
  <c r="L326" i="40"/>
  <c r="L355" i="40" s="1"/>
  <c r="DJ14" i="40"/>
  <c r="DJ325" i="40"/>
  <c r="DJ354" i="40" s="1"/>
  <c r="DB14" i="40"/>
  <c r="DB325" i="40"/>
  <c r="DB354" i="40" s="1"/>
  <c r="CT16" i="40"/>
  <c r="CT325" i="40"/>
  <c r="CT354" i="40" s="1"/>
  <c r="CL18" i="40"/>
  <c r="CL325" i="40"/>
  <c r="CL354" i="40" s="1"/>
  <c r="CD18" i="40"/>
  <c r="CD325" i="40"/>
  <c r="CD354" i="40" s="1"/>
  <c r="BV18" i="40"/>
  <c r="BV325" i="40"/>
  <c r="BV354" i="40" s="1"/>
  <c r="BN14" i="40"/>
  <c r="BN325" i="40"/>
  <c r="BN354" i="40" s="1"/>
  <c r="BF24" i="40"/>
  <c r="BF325" i="40"/>
  <c r="BF354" i="40" s="1"/>
  <c r="AX24" i="40"/>
  <c r="AX325" i="40"/>
  <c r="AX354" i="40" s="1"/>
  <c r="AP20" i="40"/>
  <c r="AP325" i="40"/>
  <c r="AP354" i="40" s="1"/>
  <c r="AH22" i="40"/>
  <c r="AH325" i="40"/>
  <c r="AH354" i="40" s="1"/>
  <c r="Z26" i="40"/>
  <c r="Z325" i="40"/>
  <c r="Z354" i="40" s="1"/>
  <c r="R16" i="40"/>
  <c r="R325" i="40"/>
  <c r="R354" i="40" s="1"/>
  <c r="J16" i="40"/>
  <c r="J325" i="40"/>
  <c r="J354" i="40" s="1"/>
  <c r="DH353" i="40"/>
  <c r="CZ124" i="40"/>
  <c r="CZ324" i="40"/>
  <c r="CZ353" i="40" s="1"/>
  <c r="CR124" i="40"/>
  <c r="CR324" i="40"/>
  <c r="CR353" i="40" s="1"/>
  <c r="CJ124" i="40"/>
  <c r="CJ324" i="40"/>
  <c r="CJ353" i="40" s="1"/>
  <c r="CB124" i="40"/>
  <c r="CB324" i="40"/>
  <c r="CB353" i="40" s="1"/>
  <c r="BT124" i="40"/>
  <c r="BT324" i="40"/>
  <c r="BT353" i="40" s="1"/>
  <c r="BL124" i="40"/>
  <c r="BL324" i="40"/>
  <c r="BL353" i="40" s="1"/>
  <c r="BD124" i="40"/>
  <c r="BD324" i="40"/>
  <c r="BD353" i="40" s="1"/>
  <c r="U128" i="40"/>
  <c r="U324" i="40"/>
  <c r="U353" i="40" s="1"/>
  <c r="M126" i="40"/>
  <c r="M324" i="40"/>
  <c r="M353" i="40" s="1"/>
  <c r="DK352" i="40"/>
  <c r="DC288" i="40"/>
  <c r="DC323" i="40"/>
  <c r="DC352" i="40" s="1"/>
  <c r="CU288" i="40"/>
  <c r="CU323" i="40"/>
  <c r="CU352" i="40" s="1"/>
  <c r="CM288" i="40"/>
  <c r="CM323" i="40"/>
  <c r="CM352" i="40" s="1"/>
  <c r="CE288" i="40"/>
  <c r="CE323" i="40"/>
  <c r="CE352" i="40" s="1"/>
  <c r="BW288" i="40"/>
  <c r="BW323" i="40"/>
  <c r="BW352" i="40" s="1"/>
  <c r="BO288" i="40"/>
  <c r="BO323" i="40"/>
  <c r="BO352" i="40" s="1"/>
  <c r="BG288" i="40"/>
  <c r="BG323" i="40"/>
  <c r="BG352" i="40" s="1"/>
  <c r="O292" i="40"/>
  <c r="O323" i="40"/>
  <c r="O352" i="40" s="1"/>
  <c r="CC284" i="40"/>
  <c r="CC321" i="40"/>
  <c r="CC350" i="40" s="1"/>
  <c r="BU284" i="40"/>
  <c r="BU321" i="40"/>
  <c r="BU350" i="40" s="1"/>
  <c r="BM284" i="40"/>
  <c r="BM321" i="40"/>
  <c r="BM350" i="40" s="1"/>
  <c r="DG158" i="40"/>
  <c r="DG320" i="40"/>
  <c r="DG349" i="40" s="1"/>
  <c r="CY158" i="40"/>
  <c r="CY320" i="40"/>
  <c r="CY349" i="40" s="1"/>
  <c r="CQ158" i="40"/>
  <c r="CQ320" i="40"/>
  <c r="CQ349" i="40" s="1"/>
  <c r="CI160" i="40"/>
  <c r="CI320" i="40"/>
  <c r="CI349" i="40" s="1"/>
  <c r="CA160" i="40"/>
  <c r="CA320" i="40"/>
  <c r="CA349" i="40" s="1"/>
  <c r="BS160" i="40"/>
  <c r="BS320" i="40"/>
  <c r="BS349" i="40" s="1"/>
  <c r="BK156" i="40"/>
  <c r="BK320" i="40"/>
  <c r="BK349" i="40" s="1"/>
  <c r="BC154" i="40"/>
  <c r="BC320" i="40"/>
  <c r="BC349" i="40" s="1"/>
  <c r="AU154" i="40"/>
  <c r="AU320" i="40"/>
  <c r="AU349" i="40" s="1"/>
  <c r="AM150" i="40"/>
  <c r="AM320" i="40"/>
  <c r="AM349" i="40" s="1"/>
  <c r="AE152" i="40"/>
  <c r="AE320" i="40"/>
  <c r="AE349" i="40" s="1"/>
  <c r="W152" i="40"/>
  <c r="W320" i="40"/>
  <c r="W349" i="40" s="1"/>
  <c r="O146" i="40"/>
  <c r="O320" i="40"/>
  <c r="O349" i="40" s="1"/>
  <c r="CK228" i="40"/>
  <c r="CK319" i="40"/>
  <c r="CK348" i="40" s="1"/>
  <c r="CC228" i="40"/>
  <c r="CC319" i="40"/>
  <c r="CC348" i="40" s="1"/>
  <c r="BU230" i="40"/>
  <c r="BU319" i="40"/>
  <c r="BU348" i="40" s="1"/>
  <c r="BM230" i="40"/>
  <c r="BM319" i="40"/>
  <c r="BM348" i="40" s="1"/>
  <c r="BE226" i="40"/>
  <c r="BE319" i="40"/>
  <c r="BE348" i="40" s="1"/>
  <c r="AW226" i="40"/>
  <c r="AW319" i="40"/>
  <c r="AW348" i="40" s="1"/>
  <c r="AO230" i="40"/>
  <c r="AO319" i="40"/>
  <c r="AO348" i="40" s="1"/>
  <c r="AG230" i="40"/>
  <c r="AG319" i="40"/>
  <c r="AG348" i="40" s="1"/>
  <c r="Y230" i="40"/>
  <c r="Y319" i="40"/>
  <c r="Y348" i="40" s="1"/>
  <c r="Q224" i="40"/>
  <c r="Q319" i="40"/>
  <c r="Q348" i="40" s="1"/>
  <c r="DO120" i="40"/>
  <c r="DO317" i="40"/>
  <c r="DO345" i="40" s="1"/>
  <c r="DG120" i="40"/>
  <c r="DG317" i="40"/>
  <c r="DG345" i="40" s="1"/>
  <c r="CY120" i="40"/>
  <c r="CY317" i="40"/>
  <c r="CY345" i="40" s="1"/>
  <c r="CQ118" i="40"/>
  <c r="CQ317" i="40"/>
  <c r="CQ345" i="40" s="1"/>
  <c r="CI116" i="40"/>
  <c r="CI317" i="40"/>
  <c r="CI345" i="40" s="1"/>
  <c r="CA116" i="40"/>
  <c r="CA317" i="40"/>
  <c r="CA345" i="40" s="1"/>
  <c r="BS116" i="40"/>
  <c r="BS317" i="40"/>
  <c r="BS345" i="40" s="1"/>
  <c r="BK120" i="40"/>
  <c r="BK317" i="40"/>
  <c r="BK345" i="40" s="1"/>
  <c r="BC110" i="40"/>
  <c r="BC317" i="40"/>
  <c r="BC345" i="40" s="1"/>
  <c r="AU110" i="40"/>
  <c r="AU317" i="40"/>
  <c r="AU345" i="40" s="1"/>
  <c r="AM112" i="40"/>
  <c r="AM317" i="40"/>
  <c r="AM345" i="40" s="1"/>
  <c r="AE108" i="40"/>
  <c r="AE317" i="40"/>
  <c r="AE345" i="40" s="1"/>
  <c r="W108" i="40"/>
  <c r="W317" i="40"/>
  <c r="W345" i="40" s="1"/>
  <c r="O108" i="40"/>
  <c r="O317" i="40"/>
  <c r="O345" i="40" s="1"/>
  <c r="DM40" i="40"/>
  <c r="DM315" i="40"/>
  <c r="DM343" i="40" s="1"/>
  <c r="DE40" i="40"/>
  <c r="DE315" i="40"/>
  <c r="DE343" i="40" s="1"/>
  <c r="CW40" i="40"/>
  <c r="CW315" i="40"/>
  <c r="CW343" i="40" s="1"/>
  <c r="CO40" i="40"/>
  <c r="CO315" i="40"/>
  <c r="CO343" i="40" s="1"/>
  <c r="CG40" i="40"/>
  <c r="CG315" i="40"/>
  <c r="CG343" i="40" s="1"/>
  <c r="BY40" i="40"/>
  <c r="BY315" i="40"/>
  <c r="BY343" i="40" s="1"/>
  <c r="BQ40" i="40"/>
  <c r="BQ315" i="40"/>
  <c r="BQ343" i="40" s="1"/>
  <c r="BI38" i="40"/>
  <c r="BI315" i="40"/>
  <c r="BI343" i="40" s="1"/>
  <c r="BA38" i="40"/>
  <c r="BA315" i="40"/>
  <c r="BA343" i="40" s="1"/>
  <c r="AS36" i="40"/>
  <c r="AS315" i="40"/>
  <c r="AS343" i="40" s="1"/>
  <c r="AK28" i="40"/>
  <c r="AK315" i="40"/>
  <c r="AK343" i="40" s="1"/>
  <c r="AC9" i="40"/>
  <c r="AC10" i="40" s="1"/>
  <c r="AC30" i="40"/>
  <c r="AC315" i="40"/>
  <c r="AC343" i="40" s="1"/>
  <c r="U9" i="40"/>
  <c r="U10" i="40" s="1"/>
  <c r="U28" i="40"/>
  <c r="U315" i="40"/>
  <c r="U343" i="40" s="1"/>
  <c r="M9" i="40"/>
  <c r="M10" i="40" s="1"/>
  <c r="M28" i="40"/>
  <c r="M315" i="40"/>
  <c r="M343" i="40" s="1"/>
  <c r="DK9" i="40"/>
  <c r="DK10" i="40" s="1"/>
  <c r="DK314" i="40"/>
  <c r="DC9" i="40"/>
  <c r="DC10" i="40" s="1"/>
  <c r="DC314" i="40"/>
  <c r="CU9" i="40"/>
  <c r="CU10" i="40" s="1"/>
  <c r="CU258" i="40"/>
  <c r="CU314" i="40"/>
  <c r="CM9" i="40"/>
  <c r="CM10" i="40" s="1"/>
  <c r="CM260" i="40"/>
  <c r="CM314" i="40"/>
  <c r="CE9" i="40"/>
  <c r="CE10" i="40" s="1"/>
  <c r="CE260" i="40"/>
  <c r="CE314" i="40"/>
  <c r="BW9" i="40"/>
  <c r="BW10" i="40" s="1"/>
  <c r="BW258" i="40"/>
  <c r="BW314" i="40"/>
  <c r="BO9" i="40"/>
  <c r="BO10" i="40" s="1"/>
  <c r="BO258" i="40"/>
  <c r="BO314" i="40"/>
  <c r="BG9" i="40"/>
  <c r="BG266" i="40"/>
  <c r="BG314" i="40"/>
  <c r="AY9" i="40"/>
  <c r="AY10" i="40" s="1"/>
  <c r="AY266" i="40"/>
  <c r="AY314" i="40"/>
  <c r="AQ9" i="40"/>
  <c r="AQ10" i="40" s="1"/>
  <c r="AQ264" i="40"/>
  <c r="AQ314" i="40"/>
  <c r="AH339" i="40"/>
  <c r="AH368" i="40" s="1"/>
  <c r="CJ338" i="40"/>
  <c r="CJ367" i="40" s="1"/>
  <c r="BJ337" i="40"/>
  <c r="BJ366" i="40" s="1"/>
  <c r="CL335" i="40"/>
  <c r="CL364" i="40" s="1"/>
  <c r="Z335" i="40"/>
  <c r="Z364" i="40" s="1"/>
  <c r="BT334" i="40"/>
  <c r="BT363" i="40" s="1"/>
  <c r="BB333" i="40"/>
  <c r="BB362" i="40" s="1"/>
  <c r="AQ332" i="40"/>
  <c r="AQ361" i="40" s="1"/>
  <c r="U331" i="40"/>
  <c r="U360" i="40" s="1"/>
  <c r="BM363" i="40"/>
  <c r="BE363" i="40"/>
  <c r="AW363" i="40"/>
  <c r="AG363" i="40"/>
  <c r="Y363" i="40"/>
  <c r="Q363" i="40"/>
  <c r="CU356" i="40"/>
  <c r="CM356" i="40"/>
  <c r="CE356" i="40"/>
  <c r="BW356" i="40"/>
  <c r="BO356" i="40"/>
  <c r="BG356" i="40"/>
  <c r="AY356" i="40"/>
  <c r="AQ356" i="40"/>
  <c r="AI356" i="40"/>
  <c r="AA356" i="40"/>
  <c r="S356" i="40"/>
  <c r="K356" i="40"/>
  <c r="DI343" i="40"/>
  <c r="DA343" i="40"/>
  <c r="CS343" i="40"/>
  <c r="CK343" i="40"/>
  <c r="CC343" i="40"/>
  <c r="BU343" i="40"/>
  <c r="BM343" i="40"/>
  <c r="BE343" i="40"/>
  <c r="AW343" i="40"/>
  <c r="AO343" i="40"/>
  <c r="AG343" i="40"/>
  <c r="Y343" i="40"/>
  <c r="Q343" i="40"/>
  <c r="CK234" i="40"/>
  <c r="CK339" i="40"/>
  <c r="CK368" i="40" s="1"/>
  <c r="CC232" i="40"/>
  <c r="CC339" i="40"/>
  <c r="CC368" i="40" s="1"/>
  <c r="BU232" i="40"/>
  <c r="BU339" i="40"/>
  <c r="BU368" i="40" s="1"/>
  <c r="BM232" i="40"/>
  <c r="BM339" i="40"/>
  <c r="BM368" i="40" s="1"/>
  <c r="BE232" i="40"/>
  <c r="BE339" i="40"/>
  <c r="BE368" i="40" s="1"/>
  <c r="AW232" i="40"/>
  <c r="AW339" i="40"/>
  <c r="AW368" i="40" s="1"/>
  <c r="AO238" i="40"/>
  <c r="AO339" i="40"/>
  <c r="AO368" i="40" s="1"/>
  <c r="AG238" i="40"/>
  <c r="AG339" i="40"/>
  <c r="AG368" i="40" s="1"/>
  <c r="Y238" i="40"/>
  <c r="Y339" i="40"/>
  <c r="Y368" i="40" s="1"/>
  <c r="Q236" i="40"/>
  <c r="Q339" i="40"/>
  <c r="Q368" i="40" s="1"/>
  <c r="CN202" i="40"/>
  <c r="CN338" i="40"/>
  <c r="CN367" i="40" s="1"/>
  <c r="CF202" i="40"/>
  <c r="CF338" i="40"/>
  <c r="CF367" i="40" s="1"/>
  <c r="BX202" i="40"/>
  <c r="BX338" i="40"/>
  <c r="BX367" i="40" s="1"/>
  <c r="BD204" i="40"/>
  <c r="AV204" i="40"/>
  <c r="AN200" i="40"/>
  <c r="AF198" i="40"/>
  <c r="X198" i="40"/>
  <c r="P198" i="40"/>
  <c r="DH62" i="40"/>
  <c r="DH337" i="40"/>
  <c r="DH366" i="40" s="1"/>
  <c r="CZ62" i="40"/>
  <c r="CZ337" i="40"/>
  <c r="CZ366" i="40" s="1"/>
  <c r="CR62" i="40"/>
  <c r="CR337" i="40"/>
  <c r="CR366" i="40" s="1"/>
  <c r="CJ64" i="40"/>
  <c r="CJ337" i="40"/>
  <c r="CJ366" i="40" s="1"/>
  <c r="CB64" i="40"/>
  <c r="CB337" i="40"/>
  <c r="CB366" i="40" s="1"/>
  <c r="BT64" i="40"/>
  <c r="BT337" i="40"/>
  <c r="BT366" i="40" s="1"/>
  <c r="BL62" i="40"/>
  <c r="BL337" i="40"/>
  <c r="BL366" i="40" s="1"/>
  <c r="BD66" i="40"/>
  <c r="BD337" i="40"/>
  <c r="BD366" i="40" s="1"/>
  <c r="AV66" i="40"/>
  <c r="AV337" i="40"/>
  <c r="AV366" i="40" s="1"/>
  <c r="AN60" i="40"/>
  <c r="AN337" i="40"/>
  <c r="AN366" i="40" s="1"/>
  <c r="AF56" i="40"/>
  <c r="AF337" i="40"/>
  <c r="AF366" i="40" s="1"/>
  <c r="X56" i="40"/>
  <c r="X337" i="40"/>
  <c r="X366" i="40" s="1"/>
  <c r="P56" i="40"/>
  <c r="P337" i="40"/>
  <c r="P366" i="40" s="1"/>
  <c r="CM308" i="40"/>
  <c r="CM336" i="40"/>
  <c r="CM365" i="40" s="1"/>
  <c r="CE306" i="40"/>
  <c r="CE336" i="40"/>
  <c r="CE365" i="40" s="1"/>
  <c r="BW310" i="40"/>
  <c r="BW336" i="40"/>
  <c r="BW365" i="40" s="1"/>
  <c r="BO310" i="40"/>
  <c r="BO336" i="40"/>
  <c r="BO365" i="40" s="1"/>
  <c r="BG310" i="40"/>
  <c r="BG336" i="40"/>
  <c r="BG365" i="40" s="1"/>
  <c r="AY310" i="40"/>
  <c r="AY336" i="40"/>
  <c r="AY365" i="40" s="1"/>
  <c r="AI294" i="40"/>
  <c r="AI336" i="40"/>
  <c r="AI365" i="40" s="1"/>
  <c r="AA294" i="40"/>
  <c r="AA336" i="40"/>
  <c r="AA365" i="40" s="1"/>
  <c r="S298" i="40"/>
  <c r="S336" i="40"/>
  <c r="S365" i="40" s="1"/>
  <c r="K302" i="40"/>
  <c r="K336" i="40"/>
  <c r="K365" i="40" s="1"/>
  <c r="DI130" i="40"/>
  <c r="DI335" i="40"/>
  <c r="DI364" i="40" s="1"/>
  <c r="DA130" i="40"/>
  <c r="DA335" i="40"/>
  <c r="DA364" i="40" s="1"/>
  <c r="CS130" i="40"/>
  <c r="CS335" i="40"/>
  <c r="CS364" i="40" s="1"/>
  <c r="CK130" i="40"/>
  <c r="CK335" i="40"/>
  <c r="CK364" i="40" s="1"/>
  <c r="CC130" i="40"/>
  <c r="CC335" i="40"/>
  <c r="CC364" i="40" s="1"/>
  <c r="BU130" i="40"/>
  <c r="BU335" i="40"/>
  <c r="BU364" i="40" s="1"/>
  <c r="BM130" i="40"/>
  <c r="BM335" i="40"/>
  <c r="BM364" i="40" s="1"/>
  <c r="BE134" i="40"/>
  <c r="BE335" i="40"/>
  <c r="BE364" i="40" s="1"/>
  <c r="AW134" i="40"/>
  <c r="AW335" i="40"/>
  <c r="AW364" i="40" s="1"/>
  <c r="AO136" i="40"/>
  <c r="AO335" i="40"/>
  <c r="AO364" i="40" s="1"/>
  <c r="AG136" i="40"/>
  <c r="AG335" i="40"/>
  <c r="AG364" i="40" s="1"/>
  <c r="Y136" i="40"/>
  <c r="Y335" i="40"/>
  <c r="Y364" i="40" s="1"/>
  <c r="Q138" i="40"/>
  <c r="Q335" i="40"/>
  <c r="Q364" i="40" s="1"/>
  <c r="CQ214" i="40"/>
  <c r="CQ334" i="40"/>
  <c r="CQ363" i="40" s="1"/>
  <c r="CI214" i="40"/>
  <c r="CI334" i="40"/>
  <c r="CI363" i="40" s="1"/>
  <c r="CA216" i="40"/>
  <c r="CA334" i="40"/>
  <c r="CA363" i="40" s="1"/>
  <c r="BS216" i="40"/>
  <c r="BS334" i="40"/>
  <c r="BS363" i="40" s="1"/>
  <c r="BK216" i="40"/>
  <c r="BK334" i="40"/>
  <c r="BK363" i="40" s="1"/>
  <c r="BC212" i="40"/>
  <c r="BC334" i="40"/>
  <c r="BC363" i="40" s="1"/>
  <c r="AU212" i="40"/>
  <c r="AU334" i="40"/>
  <c r="AU363" i="40" s="1"/>
  <c r="AM210" i="40"/>
  <c r="AM334" i="40"/>
  <c r="AM363" i="40" s="1"/>
  <c r="AE208" i="40"/>
  <c r="AE334" i="40"/>
  <c r="W208" i="40"/>
  <c r="W334" i="40"/>
  <c r="W363" i="40" s="1"/>
  <c r="O206" i="40"/>
  <c r="O334" i="40"/>
  <c r="O363" i="40" s="1"/>
  <c r="DE242" i="40"/>
  <c r="DE333" i="40"/>
  <c r="DE362" i="40" s="1"/>
  <c r="CW242" i="40"/>
  <c r="CW333" i="40"/>
  <c r="CW362" i="40" s="1"/>
  <c r="CO242" i="40"/>
  <c r="CO333" i="40"/>
  <c r="CO362" i="40" s="1"/>
  <c r="CG242" i="40"/>
  <c r="CG333" i="40"/>
  <c r="CG362" i="40" s="1"/>
  <c r="BY242" i="40"/>
  <c r="BY333" i="40"/>
  <c r="BY362" i="40" s="1"/>
  <c r="BQ242" i="40"/>
  <c r="BQ333" i="40"/>
  <c r="BQ362" i="40" s="1"/>
  <c r="BI242" i="40"/>
  <c r="BI333" i="40"/>
  <c r="BI362" i="40" s="1"/>
  <c r="BA242" i="40"/>
  <c r="BA333" i="40"/>
  <c r="BA362" i="40" s="1"/>
  <c r="AS242" i="40"/>
  <c r="AS333" i="40"/>
  <c r="AS362" i="40" s="1"/>
  <c r="AK242" i="40"/>
  <c r="AK333" i="40"/>
  <c r="AK362" i="40" s="1"/>
  <c r="AC242" i="40"/>
  <c r="AC333" i="40"/>
  <c r="AC362" i="40" s="1"/>
  <c r="U242" i="40"/>
  <c r="U333" i="40"/>
  <c r="U362" i="40" s="1"/>
  <c r="M242" i="40"/>
  <c r="M333" i="40"/>
  <c r="M362" i="40" s="1"/>
  <c r="DJ194" i="40"/>
  <c r="DJ332" i="40"/>
  <c r="DJ361" i="40" s="1"/>
  <c r="BQ194" i="40"/>
  <c r="BQ332" i="40"/>
  <c r="BQ361" i="40" s="1"/>
  <c r="BI194" i="40"/>
  <c r="BI332" i="40"/>
  <c r="BI361" i="40" s="1"/>
  <c r="BA194" i="40"/>
  <c r="BA332" i="40"/>
  <c r="BA361" i="40" s="1"/>
  <c r="AS194" i="40"/>
  <c r="AS332" i="40"/>
  <c r="AS361" i="40" s="1"/>
  <c r="AK182" i="40"/>
  <c r="AK332" i="40"/>
  <c r="AK361" i="40" s="1"/>
  <c r="AC194" i="40"/>
  <c r="AC332" i="40"/>
  <c r="AC361" i="40" s="1"/>
  <c r="U194" i="40"/>
  <c r="U332" i="40"/>
  <c r="U361" i="40" s="1"/>
  <c r="M194" i="40"/>
  <c r="M332" i="40"/>
  <c r="M361" i="40" s="1"/>
  <c r="DK164" i="40"/>
  <c r="DK331" i="40"/>
  <c r="DK360" i="40" s="1"/>
  <c r="DC178" i="40"/>
  <c r="DC331" i="40"/>
  <c r="DC360" i="40" s="1"/>
  <c r="CU164" i="40"/>
  <c r="CU331" i="40"/>
  <c r="CU360" i="40" s="1"/>
  <c r="CM164" i="40"/>
  <c r="CM331" i="40"/>
  <c r="CM360" i="40" s="1"/>
  <c r="CE178" i="40"/>
  <c r="CE331" i="40"/>
  <c r="CE360" i="40" s="1"/>
  <c r="BW164" i="40"/>
  <c r="BW331" i="40"/>
  <c r="BW360" i="40" s="1"/>
  <c r="BO164" i="40"/>
  <c r="BO331" i="40"/>
  <c r="BO360" i="40" s="1"/>
  <c r="BG172" i="40"/>
  <c r="BG331" i="40"/>
  <c r="BG360" i="40" s="1"/>
  <c r="AY172" i="40"/>
  <c r="AY331" i="40"/>
  <c r="AY360" i="40" s="1"/>
  <c r="AQ172" i="40"/>
  <c r="AQ331" i="40"/>
  <c r="AQ360" i="40" s="1"/>
  <c r="AI174" i="40"/>
  <c r="AI331" i="40"/>
  <c r="AI360" i="40" s="1"/>
  <c r="AA174" i="40"/>
  <c r="AA331" i="40"/>
  <c r="AA360" i="40" s="1"/>
  <c r="S176" i="40"/>
  <c r="S331" i="40"/>
  <c r="S360" i="40" s="1"/>
  <c r="K168" i="40"/>
  <c r="K331" i="40"/>
  <c r="K360" i="40" s="1"/>
  <c r="DI94" i="40"/>
  <c r="DI330" i="40"/>
  <c r="DI359" i="40" s="1"/>
  <c r="DA94" i="40"/>
  <c r="DA330" i="40"/>
  <c r="DA359" i="40" s="1"/>
  <c r="CS94" i="40"/>
  <c r="CS330" i="40"/>
  <c r="CS359" i="40" s="1"/>
  <c r="CK94" i="40"/>
  <c r="CK330" i="40"/>
  <c r="CK359" i="40" s="1"/>
  <c r="CC94" i="40"/>
  <c r="CC330" i="40"/>
  <c r="CC359" i="40" s="1"/>
  <c r="BU94" i="40"/>
  <c r="BU330" i="40"/>
  <c r="BU359" i="40" s="1"/>
  <c r="BM96" i="40"/>
  <c r="BM330" i="40"/>
  <c r="BM359" i="40" s="1"/>
  <c r="BE98" i="40"/>
  <c r="BE330" i="40"/>
  <c r="BE359" i="40" s="1"/>
  <c r="AW98" i="40"/>
  <c r="AW330" i="40"/>
  <c r="AW359" i="40" s="1"/>
  <c r="AO359" i="40"/>
  <c r="AG92" i="40"/>
  <c r="G92" i="40" s="1"/>
  <c r="AG330" i="40"/>
  <c r="AG359" i="40" s="1"/>
  <c r="Y86" i="40"/>
  <c r="Y330" i="40"/>
  <c r="Y359" i="40" s="1"/>
  <c r="Q102" i="40"/>
  <c r="Q330" i="40"/>
  <c r="Q359" i="40" s="1"/>
  <c r="DO46" i="40"/>
  <c r="DO329" i="40"/>
  <c r="DO358" i="40" s="1"/>
  <c r="DG46" i="40"/>
  <c r="DG329" i="40"/>
  <c r="DG358" i="40" s="1"/>
  <c r="CY46" i="40"/>
  <c r="CY329" i="40"/>
  <c r="CY358" i="40" s="1"/>
  <c r="CQ46" i="40"/>
  <c r="CQ329" i="40"/>
  <c r="CQ358" i="40" s="1"/>
  <c r="BU46" i="40"/>
  <c r="BU329" i="40"/>
  <c r="BU358" i="40" s="1"/>
  <c r="BM46" i="40"/>
  <c r="BM329" i="40"/>
  <c r="BM358" i="40" s="1"/>
  <c r="BE52" i="40"/>
  <c r="BE329" i="40"/>
  <c r="BE358" i="40" s="1"/>
  <c r="AW52" i="40"/>
  <c r="AW329" i="40"/>
  <c r="AW358" i="40" s="1"/>
  <c r="AO50" i="40"/>
  <c r="AO329" i="40"/>
  <c r="AO358" i="40" s="1"/>
  <c r="AG50" i="40"/>
  <c r="AG329" i="40"/>
  <c r="AG358" i="40" s="1"/>
  <c r="Y48" i="40"/>
  <c r="Y329" i="40"/>
  <c r="Y358" i="40" s="1"/>
  <c r="Q48" i="40"/>
  <c r="Q329" i="40"/>
  <c r="Q358" i="40" s="1"/>
  <c r="DO254" i="40"/>
  <c r="DO328" i="40"/>
  <c r="DO357" i="40" s="1"/>
  <c r="DG254" i="40"/>
  <c r="DG328" i="40"/>
  <c r="DG357" i="40" s="1"/>
  <c r="CY254" i="40"/>
  <c r="CY328" i="40"/>
  <c r="CY357" i="40" s="1"/>
  <c r="CQ254" i="40"/>
  <c r="CQ328" i="40"/>
  <c r="CQ357" i="40" s="1"/>
  <c r="CI254" i="40"/>
  <c r="CI328" i="40"/>
  <c r="CI357" i="40" s="1"/>
  <c r="CA254" i="40"/>
  <c r="CA328" i="40"/>
  <c r="CA357" i="40" s="1"/>
  <c r="BS254" i="40"/>
  <c r="BS328" i="40"/>
  <c r="BS357" i="40" s="1"/>
  <c r="BK254" i="40"/>
  <c r="BK328" i="40"/>
  <c r="BK357" i="40" s="1"/>
  <c r="BC256" i="40"/>
  <c r="BC328" i="40"/>
  <c r="BC357" i="40" s="1"/>
  <c r="AU252" i="40"/>
  <c r="AU328" i="40"/>
  <c r="AU357" i="40" s="1"/>
  <c r="AM252" i="40"/>
  <c r="AM328" i="40"/>
  <c r="AM357" i="40" s="1"/>
  <c r="AE250" i="40"/>
  <c r="AE328" i="40"/>
  <c r="AE357" i="40" s="1"/>
  <c r="W250" i="40"/>
  <c r="W328" i="40"/>
  <c r="W357" i="40" s="1"/>
  <c r="O248" i="40"/>
  <c r="O328" i="40"/>
  <c r="O357" i="40" s="1"/>
  <c r="CO272" i="40"/>
  <c r="CO327" i="40"/>
  <c r="CO356" i="40" s="1"/>
  <c r="CG272" i="40"/>
  <c r="CG327" i="40"/>
  <c r="CG356" i="40" s="1"/>
  <c r="BY270" i="40"/>
  <c r="BY327" i="40"/>
  <c r="BY356" i="40" s="1"/>
  <c r="BQ270" i="40"/>
  <c r="BQ327" i="40"/>
  <c r="BQ356" i="40" s="1"/>
  <c r="BI270" i="40"/>
  <c r="BI327" i="40"/>
  <c r="BI356" i="40" s="1"/>
  <c r="BA280" i="40"/>
  <c r="BA327" i="40"/>
  <c r="BA356" i="40" s="1"/>
  <c r="AS278" i="40"/>
  <c r="AS327" i="40"/>
  <c r="AS356" i="40" s="1"/>
  <c r="AK278" i="40"/>
  <c r="G278" i="40" s="1"/>
  <c r="AK327" i="40"/>
  <c r="AK356" i="40" s="1"/>
  <c r="AC276" i="40"/>
  <c r="AC327" i="40"/>
  <c r="AC356" i="40" s="1"/>
  <c r="U276" i="40"/>
  <c r="U327" i="40"/>
  <c r="U356" i="40" s="1"/>
  <c r="M276" i="40"/>
  <c r="M327" i="40"/>
  <c r="M356" i="40" s="1"/>
  <c r="DK72" i="40"/>
  <c r="DK326" i="40"/>
  <c r="DK355" i="40" s="1"/>
  <c r="DC72" i="40"/>
  <c r="DC326" i="40"/>
  <c r="DC355" i="40" s="1"/>
  <c r="CU72" i="40"/>
  <c r="CU326" i="40"/>
  <c r="CU355" i="40" s="1"/>
  <c r="CM72" i="40"/>
  <c r="CM326" i="40"/>
  <c r="CM355" i="40" s="1"/>
  <c r="CE72" i="40"/>
  <c r="CE326" i="40"/>
  <c r="CE355" i="40" s="1"/>
  <c r="BW72" i="40"/>
  <c r="BW326" i="40"/>
  <c r="BW355" i="40" s="1"/>
  <c r="BO72" i="40"/>
  <c r="BO326" i="40"/>
  <c r="BO355" i="40" s="1"/>
  <c r="AY76" i="40"/>
  <c r="G76" i="40" s="1"/>
  <c r="AY326" i="40"/>
  <c r="AY355" i="40" s="1"/>
  <c r="AQ80" i="40"/>
  <c r="AQ326" i="40"/>
  <c r="AQ355" i="40" s="1"/>
  <c r="AI82" i="40"/>
  <c r="AI326" i="40"/>
  <c r="AI355" i="40" s="1"/>
  <c r="AA82" i="40"/>
  <c r="AA326" i="40"/>
  <c r="AA355" i="40" s="1"/>
  <c r="S82" i="40"/>
  <c r="S326" i="40"/>
  <c r="S355" i="40" s="1"/>
  <c r="K82" i="40"/>
  <c r="K326" i="40"/>
  <c r="K355" i="40" s="1"/>
  <c r="DI14" i="40"/>
  <c r="DI325" i="40"/>
  <c r="DI354" i="40" s="1"/>
  <c r="DA14" i="40"/>
  <c r="DA325" i="40"/>
  <c r="DA354" i="40" s="1"/>
  <c r="CS16" i="40"/>
  <c r="CS325" i="40"/>
  <c r="CS354" i="40" s="1"/>
  <c r="CK18" i="40"/>
  <c r="CK325" i="40"/>
  <c r="CK354" i="40" s="1"/>
  <c r="CC18" i="40"/>
  <c r="CC325" i="40"/>
  <c r="CC354" i="40" s="1"/>
  <c r="BU18" i="40"/>
  <c r="BU325" i="40"/>
  <c r="BU354" i="40" s="1"/>
  <c r="BM14" i="40"/>
  <c r="BM325" i="40"/>
  <c r="BM354" i="40" s="1"/>
  <c r="BE24" i="40"/>
  <c r="BE325" i="40"/>
  <c r="BE354" i="40" s="1"/>
  <c r="AW24" i="40"/>
  <c r="AW325" i="40"/>
  <c r="AW354" i="40" s="1"/>
  <c r="AO20" i="40"/>
  <c r="AO325" i="40"/>
  <c r="AO354" i="40" s="1"/>
  <c r="AG22" i="40"/>
  <c r="AG325" i="40"/>
  <c r="AG354" i="40" s="1"/>
  <c r="Y26" i="40"/>
  <c r="Y325" i="40"/>
  <c r="Y354" i="40" s="1"/>
  <c r="Q16" i="40"/>
  <c r="Q325" i="40"/>
  <c r="Q354" i="40" s="1"/>
  <c r="DO353" i="40"/>
  <c r="DG353" i="40"/>
  <c r="CY124" i="40"/>
  <c r="CY324" i="40"/>
  <c r="CY353" i="40" s="1"/>
  <c r="CQ124" i="40"/>
  <c r="CQ324" i="40"/>
  <c r="CQ353" i="40" s="1"/>
  <c r="CI124" i="40"/>
  <c r="CI324" i="40"/>
  <c r="CI353" i="40" s="1"/>
  <c r="CA124" i="40"/>
  <c r="CA324" i="40"/>
  <c r="CA353" i="40" s="1"/>
  <c r="BS124" i="40"/>
  <c r="BS324" i="40"/>
  <c r="BS353" i="40" s="1"/>
  <c r="BK124" i="40"/>
  <c r="BK324" i="40"/>
  <c r="BK353" i="40" s="1"/>
  <c r="BC124" i="40"/>
  <c r="BC324" i="40"/>
  <c r="BC353" i="40" s="1"/>
  <c r="T128" i="40"/>
  <c r="T324" i="40"/>
  <c r="T353" i="40" s="1"/>
  <c r="L126" i="40"/>
  <c r="L324" i="40"/>
  <c r="L353" i="40" s="1"/>
  <c r="DJ352" i="40"/>
  <c r="DB288" i="40"/>
  <c r="DB323" i="40"/>
  <c r="DB352" i="40" s="1"/>
  <c r="CT288" i="40"/>
  <c r="CT323" i="40"/>
  <c r="CT352" i="40" s="1"/>
  <c r="CL288" i="40"/>
  <c r="CL323" i="40"/>
  <c r="CL352" i="40" s="1"/>
  <c r="CD288" i="40"/>
  <c r="CD323" i="40"/>
  <c r="CD352" i="40" s="1"/>
  <c r="BV288" i="40"/>
  <c r="BV323" i="40"/>
  <c r="BV352" i="40" s="1"/>
  <c r="BN288" i="40"/>
  <c r="BN323" i="40"/>
  <c r="BN352" i="40" s="1"/>
  <c r="BF288" i="40"/>
  <c r="BF323" i="40"/>
  <c r="BF352" i="40" s="1"/>
  <c r="N292" i="40"/>
  <c r="N323" i="40"/>
  <c r="N352" i="40" s="1"/>
  <c r="CB284" i="40"/>
  <c r="CB321" i="40"/>
  <c r="CB350" i="40" s="1"/>
  <c r="BT284" i="40"/>
  <c r="BT321" i="40"/>
  <c r="BT350" i="40" s="1"/>
  <c r="BL284" i="40"/>
  <c r="BL321" i="40"/>
  <c r="BL350" i="40" s="1"/>
  <c r="DF158" i="40"/>
  <c r="DF320" i="40"/>
  <c r="DF349" i="40" s="1"/>
  <c r="CX158" i="40"/>
  <c r="CX320" i="40"/>
  <c r="CX349" i="40" s="1"/>
  <c r="CP158" i="40"/>
  <c r="CP320" i="40"/>
  <c r="CP349" i="40" s="1"/>
  <c r="CH160" i="40"/>
  <c r="CH320" i="40"/>
  <c r="CH349" i="40" s="1"/>
  <c r="BZ160" i="40"/>
  <c r="BZ320" i="40"/>
  <c r="BZ349" i="40" s="1"/>
  <c r="BR160" i="40"/>
  <c r="BR320" i="40"/>
  <c r="BR349" i="40" s="1"/>
  <c r="BJ156" i="40"/>
  <c r="BJ320" i="40"/>
  <c r="BJ349" i="40" s="1"/>
  <c r="BB154" i="40"/>
  <c r="BB320" i="40"/>
  <c r="BB349" i="40" s="1"/>
  <c r="AT154" i="40"/>
  <c r="AT320" i="40"/>
  <c r="AT349" i="40" s="1"/>
  <c r="AL150" i="40"/>
  <c r="AL320" i="40"/>
  <c r="AL349" i="40" s="1"/>
  <c r="AD152" i="40"/>
  <c r="AD320" i="40"/>
  <c r="AD349" i="40" s="1"/>
  <c r="V152" i="40"/>
  <c r="V320" i="40"/>
  <c r="V349" i="40" s="1"/>
  <c r="N146" i="40"/>
  <c r="N320" i="40"/>
  <c r="N349" i="40" s="1"/>
  <c r="CJ228" i="40"/>
  <c r="CJ319" i="40"/>
  <c r="CJ348" i="40" s="1"/>
  <c r="CB228" i="40"/>
  <c r="CB319" i="40"/>
  <c r="CB348" i="40" s="1"/>
  <c r="BT230" i="40"/>
  <c r="BT319" i="40"/>
  <c r="BT348" i="40" s="1"/>
  <c r="BL230" i="40"/>
  <c r="BL319" i="40"/>
  <c r="BL348" i="40" s="1"/>
  <c r="BD226" i="40"/>
  <c r="BD319" i="40"/>
  <c r="BD348" i="40" s="1"/>
  <c r="AV226" i="40"/>
  <c r="AV319" i="40"/>
  <c r="AV348" i="40" s="1"/>
  <c r="AN230" i="40"/>
  <c r="AN319" i="40"/>
  <c r="AN348" i="40" s="1"/>
  <c r="AF230" i="40"/>
  <c r="AF319" i="40"/>
  <c r="AF348" i="40" s="1"/>
  <c r="X230" i="40"/>
  <c r="X319" i="40"/>
  <c r="X348" i="40" s="1"/>
  <c r="P224" i="40"/>
  <c r="P319" i="40"/>
  <c r="P348" i="40" s="1"/>
  <c r="DN120" i="40"/>
  <c r="DN317" i="40"/>
  <c r="DN345" i="40" s="1"/>
  <c r="DF120" i="40"/>
  <c r="DF317" i="40"/>
  <c r="DF345" i="40" s="1"/>
  <c r="CX120" i="40"/>
  <c r="CX317" i="40"/>
  <c r="CX345" i="40" s="1"/>
  <c r="CP118" i="40"/>
  <c r="CP317" i="40"/>
  <c r="CP345" i="40" s="1"/>
  <c r="CH116" i="40"/>
  <c r="CH317" i="40"/>
  <c r="CH345" i="40" s="1"/>
  <c r="BZ116" i="40"/>
  <c r="BZ317" i="40"/>
  <c r="BZ345" i="40" s="1"/>
  <c r="BR116" i="40"/>
  <c r="BR317" i="40"/>
  <c r="BR345" i="40" s="1"/>
  <c r="BJ120" i="40"/>
  <c r="BJ317" i="40"/>
  <c r="BJ345" i="40" s="1"/>
  <c r="BB110" i="40"/>
  <c r="BB317" i="40"/>
  <c r="BB345" i="40" s="1"/>
  <c r="AT110" i="40"/>
  <c r="AT317" i="40"/>
  <c r="AT345" i="40" s="1"/>
  <c r="AL112" i="40"/>
  <c r="AL317" i="40"/>
  <c r="AL345" i="40" s="1"/>
  <c r="AD108" i="40"/>
  <c r="AD317" i="40"/>
  <c r="AD345" i="40" s="1"/>
  <c r="V108" i="40"/>
  <c r="V317" i="40"/>
  <c r="V345" i="40" s="1"/>
  <c r="N108" i="40"/>
  <c r="N317" i="40"/>
  <c r="N345" i="40" s="1"/>
  <c r="DL40" i="40"/>
  <c r="DL315" i="40"/>
  <c r="DL343" i="40" s="1"/>
  <c r="DD40" i="40"/>
  <c r="DD315" i="40"/>
  <c r="DD343" i="40" s="1"/>
  <c r="CV40" i="40"/>
  <c r="CV315" i="40"/>
  <c r="CV343" i="40" s="1"/>
  <c r="CN40" i="40"/>
  <c r="CN315" i="40"/>
  <c r="CN343" i="40" s="1"/>
  <c r="CF40" i="40"/>
  <c r="CF315" i="40"/>
  <c r="CF343" i="40" s="1"/>
  <c r="BX40" i="40"/>
  <c r="BX315" i="40"/>
  <c r="BX343" i="40" s="1"/>
  <c r="BP40" i="40"/>
  <c r="BP315" i="40"/>
  <c r="BP343" i="40" s="1"/>
  <c r="BH38" i="40"/>
  <c r="BH315" i="40"/>
  <c r="BH343" i="40" s="1"/>
  <c r="AZ38" i="40"/>
  <c r="AZ315" i="40"/>
  <c r="AZ343" i="40" s="1"/>
  <c r="AR36" i="40"/>
  <c r="AR315" i="40"/>
  <c r="AR343" i="40" s="1"/>
  <c r="AJ9" i="40"/>
  <c r="AJ10" i="40" s="1"/>
  <c r="AJ30" i="40"/>
  <c r="AJ315" i="40"/>
  <c r="AJ343" i="40" s="1"/>
  <c r="AB9" i="40"/>
  <c r="AB10" i="40" s="1"/>
  <c r="AB30" i="40"/>
  <c r="AB315" i="40"/>
  <c r="AB343" i="40" s="1"/>
  <c r="T9" i="40"/>
  <c r="T10" i="40" s="1"/>
  <c r="T28" i="40"/>
  <c r="T315" i="40"/>
  <c r="T343" i="40" s="1"/>
  <c r="T6" i="40" s="1"/>
  <c r="L9" i="40"/>
  <c r="L10" i="40" s="1"/>
  <c r="L32" i="40"/>
  <c r="L315" i="40"/>
  <c r="L343" i="40" s="1"/>
  <c r="DJ9" i="40"/>
  <c r="DJ10" i="40" s="1"/>
  <c r="DJ314" i="40"/>
  <c r="DB9" i="40"/>
  <c r="DB10" i="40" s="1"/>
  <c r="DB314" i="40"/>
  <c r="CT9" i="40"/>
  <c r="CT10" i="40" s="1"/>
  <c r="CT258" i="40"/>
  <c r="CT314" i="40"/>
  <c r="CL9" i="40"/>
  <c r="CL10" i="40" s="1"/>
  <c r="CL260" i="40"/>
  <c r="CL314" i="40"/>
  <c r="CD9" i="40"/>
  <c r="CD10" i="40" s="1"/>
  <c r="CD260" i="40"/>
  <c r="CD314" i="40"/>
  <c r="BV9" i="40"/>
  <c r="BV10" i="40" s="1"/>
  <c r="BV258" i="40"/>
  <c r="BV314" i="40"/>
  <c r="BN9" i="40"/>
  <c r="BN10" i="40" s="1"/>
  <c r="BN258" i="40"/>
  <c r="BN314" i="40"/>
  <c r="BF9" i="40"/>
  <c r="BF10" i="40" s="1"/>
  <c r="BF266" i="40"/>
  <c r="BF314" i="40"/>
  <c r="AX9" i="40"/>
  <c r="AX10" i="40" s="1"/>
  <c r="AX266" i="40"/>
  <c r="AX314" i="40"/>
  <c r="AP9" i="40"/>
  <c r="AP10" i="40" s="1"/>
  <c r="AP264" i="40"/>
  <c r="AP314" i="40"/>
  <c r="CL339" i="40"/>
  <c r="CL368" i="40" s="1"/>
  <c r="Z339" i="40"/>
  <c r="Z368" i="40" s="1"/>
  <c r="CB338" i="40"/>
  <c r="CB367" i="40" s="1"/>
  <c r="AF338" i="40"/>
  <c r="AF367" i="40" s="1"/>
  <c r="BB337" i="40"/>
  <c r="BB366" i="40" s="1"/>
  <c r="AJ336" i="40"/>
  <c r="AJ365" i="40" s="1"/>
  <c r="CD335" i="40"/>
  <c r="CD364" i="40" s="1"/>
  <c r="R335" i="40"/>
  <c r="R364" i="40" s="1"/>
  <c r="BL334" i="40"/>
  <c r="BL363" i="40" s="1"/>
  <c r="DF333" i="40"/>
  <c r="DF362" i="40" s="1"/>
  <c r="AT333" i="40"/>
  <c r="AT362" i="40" s="1"/>
  <c r="DD361" i="40"/>
  <c r="CV361" i="40"/>
  <c r="CN361" i="40"/>
  <c r="CF361" i="40"/>
  <c r="BX361" i="40"/>
  <c r="AA332" i="40"/>
  <c r="AA361" i="40" s="1"/>
  <c r="S5" i="40"/>
  <c r="Q5" i="40"/>
  <c r="V5" i="40"/>
  <c r="U5" i="40"/>
  <c r="AB5" i="40"/>
  <c r="DM328" i="12"/>
  <c r="DE328" i="12"/>
  <c r="CW328" i="12"/>
  <c r="CO204" i="12"/>
  <c r="CO299" i="12"/>
  <c r="CO328" i="12" s="1"/>
  <c r="CG204" i="12"/>
  <c r="CG299" i="12"/>
  <c r="CG328" i="12" s="1"/>
  <c r="BY204" i="12"/>
  <c r="BY299" i="12"/>
  <c r="BY328" i="12" s="1"/>
  <c r="BQ204" i="12"/>
  <c r="BQ299" i="12"/>
  <c r="BQ328" i="12" s="1"/>
  <c r="BI208" i="12"/>
  <c r="BI299" i="12"/>
  <c r="BI328" i="12" s="1"/>
  <c r="BA208" i="12"/>
  <c r="BA299" i="12"/>
  <c r="BA328" i="12" s="1"/>
  <c r="AS208" i="12"/>
  <c r="AS299" i="12"/>
  <c r="AS328" i="12" s="1"/>
  <c r="AK206" i="12"/>
  <c r="AK299" i="12"/>
  <c r="AK328" i="12" s="1"/>
  <c r="AC206" i="12"/>
  <c r="AC299" i="12"/>
  <c r="AC328" i="12" s="1"/>
  <c r="U206" i="12"/>
  <c r="U299" i="12"/>
  <c r="U328" i="12" s="1"/>
  <c r="M210" i="12"/>
  <c r="M299" i="12"/>
  <c r="M328" i="12" s="1"/>
  <c r="BX180" i="12"/>
  <c r="BX298" i="12"/>
  <c r="BX327" i="12" s="1"/>
  <c r="BP180" i="12"/>
  <c r="BP298" i="12"/>
  <c r="BP327" i="12" s="1"/>
  <c r="BH178" i="12"/>
  <c r="BH298" i="12"/>
  <c r="BH327" i="12" s="1"/>
  <c r="AZ176" i="12"/>
  <c r="AZ298" i="12"/>
  <c r="AZ327" i="12" s="1"/>
  <c r="AR176" i="12"/>
  <c r="AR298" i="12"/>
  <c r="AR327" i="12" s="1"/>
  <c r="AJ176" i="12"/>
  <c r="AJ298" i="12"/>
  <c r="AJ327" i="12" s="1"/>
  <c r="AB176" i="12"/>
  <c r="AB298" i="12"/>
  <c r="AB327" i="12" s="1"/>
  <c r="T176" i="12"/>
  <c r="T298" i="12"/>
  <c r="T327" i="12" s="1"/>
  <c r="DM326" i="12"/>
  <c r="DE56" i="12"/>
  <c r="DE297" i="12"/>
  <c r="DE326" i="12" s="1"/>
  <c r="CW56" i="12"/>
  <c r="CW297" i="12"/>
  <c r="CW326" i="12" s="1"/>
  <c r="CO56" i="12"/>
  <c r="CO297" i="12"/>
  <c r="CO326" i="12" s="1"/>
  <c r="CG56" i="12"/>
  <c r="CG297" i="12"/>
  <c r="CG326" i="12" s="1"/>
  <c r="BY58" i="12"/>
  <c r="BY297" i="12"/>
  <c r="BY326" i="12" s="1"/>
  <c r="BQ58" i="12"/>
  <c r="BQ297" i="12"/>
  <c r="BQ326" i="12" s="1"/>
  <c r="BI54" i="12"/>
  <c r="BI297" i="12"/>
  <c r="BI326" i="12" s="1"/>
  <c r="BA50" i="12"/>
  <c r="BA297" i="12"/>
  <c r="BA326" i="12" s="1"/>
  <c r="AS50" i="12"/>
  <c r="AS297" i="12"/>
  <c r="AS326" i="12" s="1"/>
  <c r="AK50" i="12"/>
  <c r="AK297" i="12"/>
  <c r="AK326" i="12" s="1"/>
  <c r="AC50" i="12"/>
  <c r="AC297" i="12"/>
  <c r="AC326" i="12" s="1"/>
  <c r="U50" i="12"/>
  <c r="U297" i="12"/>
  <c r="U326" i="12" s="1"/>
  <c r="DN325" i="12"/>
  <c r="DF325" i="12"/>
  <c r="CX325" i="12"/>
  <c r="CP270" i="12"/>
  <c r="CP296" i="12"/>
  <c r="CP325" i="12" s="1"/>
  <c r="CH270" i="12"/>
  <c r="CH296" i="12"/>
  <c r="CH325" i="12" s="1"/>
  <c r="BZ270" i="12"/>
  <c r="BZ296" i="12"/>
  <c r="BZ325" i="12" s="1"/>
  <c r="BR270" i="12"/>
  <c r="BR296" i="12"/>
  <c r="BR325" i="12" s="1"/>
  <c r="BJ258" i="12"/>
  <c r="BJ296" i="12"/>
  <c r="BJ325" i="12" s="1"/>
  <c r="BB258" i="12"/>
  <c r="BB296" i="12"/>
  <c r="BB325" i="12" s="1"/>
  <c r="AT258" i="12"/>
  <c r="AT296" i="12"/>
  <c r="AT325" i="12" s="1"/>
  <c r="AL262" i="12"/>
  <c r="AL296" i="12"/>
  <c r="AL325" i="12" s="1"/>
  <c r="AD266" i="12"/>
  <c r="AD296" i="12"/>
  <c r="AD325" i="12" s="1"/>
  <c r="V266" i="12"/>
  <c r="V296" i="12"/>
  <c r="V325" i="12" s="1"/>
  <c r="N268" i="12"/>
  <c r="N296" i="12"/>
  <c r="N325" i="12" s="1"/>
  <c r="DP114" i="12"/>
  <c r="DP295" i="12"/>
  <c r="DP324" i="12" s="1"/>
  <c r="DH114" i="12"/>
  <c r="DH295" i="12"/>
  <c r="DH324" i="12" s="1"/>
  <c r="CZ114" i="12"/>
  <c r="CZ295" i="12"/>
  <c r="CZ324" i="12" s="1"/>
  <c r="CR114" i="12"/>
  <c r="CR295" i="12"/>
  <c r="CR324" i="12" s="1"/>
  <c r="CJ114" i="12"/>
  <c r="CJ295" i="12"/>
  <c r="CJ324" i="12" s="1"/>
  <c r="CB118" i="12"/>
  <c r="CB295" i="12"/>
  <c r="CB324" i="12" s="1"/>
  <c r="BT118" i="12"/>
  <c r="BT295" i="12"/>
  <c r="BT324" i="12" s="1"/>
  <c r="BL120" i="12"/>
  <c r="BL295" i="12"/>
  <c r="BL324" i="12" s="1"/>
  <c r="BD120" i="12"/>
  <c r="BD295" i="12"/>
  <c r="BD324" i="12" s="1"/>
  <c r="AV120" i="12"/>
  <c r="AV295" i="12"/>
  <c r="AV324" i="12" s="1"/>
  <c r="AN122" i="12"/>
  <c r="AN295" i="12"/>
  <c r="AN324" i="12" s="1"/>
  <c r="AF122" i="12"/>
  <c r="AF295" i="12"/>
  <c r="AF324" i="12" s="1"/>
  <c r="X124" i="12"/>
  <c r="X295" i="12"/>
  <c r="X324" i="12" s="1"/>
  <c r="P124" i="12"/>
  <c r="P295" i="12"/>
  <c r="P324" i="12" s="1"/>
  <c r="DR190" i="12"/>
  <c r="DR294" i="12"/>
  <c r="DJ190" i="12"/>
  <c r="DJ294" i="12"/>
  <c r="DB190" i="12"/>
  <c r="DB294" i="12"/>
  <c r="CT190" i="12"/>
  <c r="CT294" i="12"/>
  <c r="CL190" i="12"/>
  <c r="CL294" i="12"/>
  <c r="CD190" i="12"/>
  <c r="CD294" i="12"/>
  <c r="BV188" i="12"/>
  <c r="BV294" i="12"/>
  <c r="BN186" i="12"/>
  <c r="BN294" i="12"/>
  <c r="BF186" i="12"/>
  <c r="BF294" i="12"/>
  <c r="AX184" i="12"/>
  <c r="AX294" i="12"/>
  <c r="AP184" i="12"/>
  <c r="AP294" i="12"/>
  <c r="AH182" i="12"/>
  <c r="AH294" i="12"/>
  <c r="Z182" i="12"/>
  <c r="Z294" i="12"/>
  <c r="R192" i="12"/>
  <c r="R294" i="12"/>
  <c r="J192" i="12"/>
  <c r="J294" i="12"/>
  <c r="DL212" i="12"/>
  <c r="DL293" i="12"/>
  <c r="DL322" i="12" s="1"/>
  <c r="DD212" i="12"/>
  <c r="DD293" i="12"/>
  <c r="DD322" i="12" s="1"/>
  <c r="CV212" i="12"/>
  <c r="CV293" i="12"/>
  <c r="CV322" i="12" s="1"/>
  <c r="CN212" i="12"/>
  <c r="CN293" i="12"/>
  <c r="CN322" i="12" s="1"/>
  <c r="CF212" i="12"/>
  <c r="CF293" i="12"/>
  <c r="CF322" i="12" s="1"/>
  <c r="BX212" i="12"/>
  <c r="BX293" i="12"/>
  <c r="BX322" i="12" s="1"/>
  <c r="BP212" i="12"/>
  <c r="BP293" i="12"/>
  <c r="BP322" i="12" s="1"/>
  <c r="BH212" i="12"/>
  <c r="BH293" i="12"/>
  <c r="BH322" i="12" s="1"/>
  <c r="AZ212" i="12"/>
  <c r="AZ293" i="12"/>
  <c r="AZ322" i="12" s="1"/>
  <c r="AR212" i="12"/>
  <c r="AR293" i="12"/>
  <c r="AR322" i="12" s="1"/>
  <c r="AJ212" i="12"/>
  <c r="AJ293" i="12"/>
  <c r="AJ322" i="12" s="1"/>
  <c r="AB212" i="12"/>
  <c r="AB293" i="12"/>
  <c r="AB322" i="12" s="1"/>
  <c r="T214" i="12"/>
  <c r="T293" i="12"/>
  <c r="T322" i="12" s="1"/>
  <c r="L212" i="12"/>
  <c r="L293" i="12"/>
  <c r="L322" i="12" s="1"/>
  <c r="DN321" i="12"/>
  <c r="DF321" i="12"/>
  <c r="CX321" i="12"/>
  <c r="CP172" i="12"/>
  <c r="CP292" i="12"/>
  <c r="CP321" i="12" s="1"/>
  <c r="CH172" i="12"/>
  <c r="CH292" i="12"/>
  <c r="CH321" i="12" s="1"/>
  <c r="BZ172" i="12"/>
  <c r="BZ292" i="12"/>
  <c r="BZ321" i="12" s="1"/>
  <c r="BR172" i="12"/>
  <c r="BR292" i="12"/>
  <c r="BR321" i="12" s="1"/>
  <c r="BJ172" i="12"/>
  <c r="BJ292" i="12"/>
  <c r="BJ321" i="12" s="1"/>
  <c r="BB162" i="12"/>
  <c r="BB292" i="12"/>
  <c r="BB321" i="12" s="1"/>
  <c r="AT172" i="12"/>
  <c r="AT292" i="12"/>
  <c r="AT321" i="12" s="1"/>
  <c r="AL172" i="12"/>
  <c r="AL292" i="12"/>
  <c r="AL321" i="12" s="1"/>
  <c r="AD166" i="12"/>
  <c r="AD292" i="12"/>
  <c r="AD321" i="12" s="1"/>
  <c r="V162" i="12"/>
  <c r="V292" i="12"/>
  <c r="V321" i="12" s="1"/>
  <c r="N160" i="12"/>
  <c r="N292" i="12"/>
  <c r="N321" i="12" s="1"/>
  <c r="DP144" i="12"/>
  <c r="DP291" i="12"/>
  <c r="DP320" i="12" s="1"/>
  <c r="DH158" i="12"/>
  <c r="DH291" i="12"/>
  <c r="DH320" i="12" s="1"/>
  <c r="CZ144" i="12"/>
  <c r="CZ291" i="12"/>
  <c r="CZ320" i="12" s="1"/>
  <c r="CR158" i="12"/>
  <c r="CR291" i="12"/>
  <c r="CR320" i="12" s="1"/>
  <c r="CJ144" i="12"/>
  <c r="CJ291" i="12"/>
  <c r="CJ320" i="12" s="1"/>
  <c r="CB144" i="12"/>
  <c r="CB291" i="12"/>
  <c r="CB320" i="12" s="1"/>
  <c r="BT152" i="12"/>
  <c r="BT291" i="12"/>
  <c r="BT320" i="12" s="1"/>
  <c r="BL152" i="12"/>
  <c r="BL291" i="12"/>
  <c r="BL320" i="12" s="1"/>
  <c r="BD154" i="12"/>
  <c r="BD291" i="12"/>
  <c r="BD320" i="12" s="1"/>
  <c r="AV154" i="12"/>
  <c r="AV291" i="12"/>
  <c r="AV320" i="12" s="1"/>
  <c r="AN156" i="12"/>
  <c r="AN291" i="12"/>
  <c r="AN320" i="12" s="1"/>
  <c r="AF158" i="12"/>
  <c r="AF291" i="12"/>
  <c r="AF320" i="12" s="1"/>
  <c r="X146" i="12"/>
  <c r="X291" i="12"/>
  <c r="X320" i="12" s="1"/>
  <c r="P150" i="12"/>
  <c r="P291" i="12"/>
  <c r="P320" i="12" s="1"/>
  <c r="CA86" i="12"/>
  <c r="CA290" i="12"/>
  <c r="CA319" i="12" s="1"/>
  <c r="BS86" i="12"/>
  <c r="BS290" i="12"/>
  <c r="BS319" i="12" s="1"/>
  <c r="BK86" i="12"/>
  <c r="BK290" i="12"/>
  <c r="BK319" i="12" s="1"/>
  <c r="BC84" i="12"/>
  <c r="BC290" i="12"/>
  <c r="BC319" i="12" s="1"/>
  <c r="AU78" i="12"/>
  <c r="AU290" i="12"/>
  <c r="AU319" i="12" s="1"/>
  <c r="AM90" i="12"/>
  <c r="AM290" i="12"/>
  <c r="AM319" i="12" s="1"/>
  <c r="AE90" i="12"/>
  <c r="AE290" i="12"/>
  <c r="AE319" i="12" s="1"/>
  <c r="W92" i="12"/>
  <c r="W290" i="12"/>
  <c r="W319" i="12" s="1"/>
  <c r="DP40" i="12"/>
  <c r="DP289" i="12"/>
  <c r="DP318" i="12" s="1"/>
  <c r="DH40" i="12"/>
  <c r="DH289" i="12"/>
  <c r="DH318" i="12" s="1"/>
  <c r="CZ40" i="12"/>
  <c r="CZ289" i="12"/>
  <c r="CZ318" i="12" s="1"/>
  <c r="CR40" i="12"/>
  <c r="CR289" i="12"/>
  <c r="CR318" i="12" s="1"/>
  <c r="CJ40" i="12"/>
  <c r="CJ289" i="12"/>
  <c r="CJ318" i="12" s="1"/>
  <c r="CB40" i="12"/>
  <c r="CB289" i="12"/>
  <c r="CB318" i="12" s="1"/>
  <c r="BT46" i="12"/>
  <c r="BT289" i="12"/>
  <c r="BT318" i="12" s="1"/>
  <c r="BL44" i="12"/>
  <c r="BL289" i="12"/>
  <c r="BL318" i="12" s="1"/>
  <c r="BD44" i="12"/>
  <c r="BD289" i="12"/>
  <c r="BD318" i="12" s="1"/>
  <c r="AV44" i="12"/>
  <c r="AV289" i="12"/>
  <c r="AV318" i="12" s="1"/>
  <c r="AN42" i="12"/>
  <c r="AN289" i="12"/>
  <c r="AN318" i="12" s="1"/>
  <c r="AF42" i="12"/>
  <c r="AF289" i="12"/>
  <c r="AF318" i="12" s="1"/>
  <c r="X48" i="12"/>
  <c r="X289" i="12"/>
  <c r="X318" i="12" s="1"/>
  <c r="P48" i="12"/>
  <c r="P289" i="12"/>
  <c r="P318" i="12" s="1"/>
  <c r="DR224" i="12"/>
  <c r="DR288" i="12"/>
  <c r="DR317" i="12" s="1"/>
  <c r="DJ224" i="12"/>
  <c r="DJ288" i="12"/>
  <c r="DJ317" i="12" s="1"/>
  <c r="DB224" i="12"/>
  <c r="DB288" i="12"/>
  <c r="DB317" i="12" s="1"/>
  <c r="CT224" i="12"/>
  <c r="CT288" i="12"/>
  <c r="CT317" i="12" s="1"/>
  <c r="CL224" i="12"/>
  <c r="CL288" i="12"/>
  <c r="CL317" i="12" s="1"/>
  <c r="CD224" i="12"/>
  <c r="CD288" i="12"/>
  <c r="CD317" i="12" s="1"/>
  <c r="BV226" i="12"/>
  <c r="BV288" i="12"/>
  <c r="BV317" i="12" s="1"/>
  <c r="BN222" i="12"/>
  <c r="BN288" i="12"/>
  <c r="BN317" i="12" s="1"/>
  <c r="BF222" i="12"/>
  <c r="BF288" i="12"/>
  <c r="BF317" i="12" s="1"/>
  <c r="AX220" i="12"/>
  <c r="AX288" i="12"/>
  <c r="AX317" i="12" s="1"/>
  <c r="AP220" i="12"/>
  <c r="AP288" i="12"/>
  <c r="AP317" i="12" s="1"/>
  <c r="AH218" i="12"/>
  <c r="AH288" i="12"/>
  <c r="AH317" i="12" s="1"/>
  <c r="Z216" i="12"/>
  <c r="Z288" i="12"/>
  <c r="Z317" i="12" s="1"/>
  <c r="R216" i="12"/>
  <c r="R288" i="12"/>
  <c r="R317" i="12" s="1"/>
  <c r="J216" i="12"/>
  <c r="J288" i="12"/>
  <c r="J317" i="12" s="1"/>
  <c r="DD238" i="12"/>
  <c r="DD287" i="12"/>
  <c r="CV238" i="12"/>
  <c r="CV287" i="12"/>
  <c r="CV316" i="12" s="1"/>
  <c r="CN238" i="12"/>
  <c r="CN287" i="12"/>
  <c r="CF238" i="12"/>
  <c r="CF287" i="12"/>
  <c r="BX246" i="12"/>
  <c r="BX287" i="12"/>
  <c r="BP246" i="12"/>
  <c r="BP287" i="12"/>
  <c r="BP316" i="12" s="1"/>
  <c r="BH244" i="12"/>
  <c r="BH287" i="12"/>
  <c r="AZ242" i="12"/>
  <c r="AZ287" i="12"/>
  <c r="AR242" i="12"/>
  <c r="AR287" i="12"/>
  <c r="AJ242" i="12"/>
  <c r="AJ287" i="12"/>
  <c r="AJ316" i="12" s="1"/>
  <c r="AB242" i="12"/>
  <c r="AB287" i="12"/>
  <c r="T242" i="12"/>
  <c r="T287" i="12"/>
  <c r="L240" i="12"/>
  <c r="L287" i="12"/>
  <c r="DN64" i="12"/>
  <c r="DN286" i="12"/>
  <c r="DN315" i="12" s="1"/>
  <c r="DF64" i="12"/>
  <c r="DF286" i="12"/>
  <c r="DF315" i="12" s="1"/>
  <c r="CX64" i="12"/>
  <c r="CX286" i="12"/>
  <c r="CX315" i="12" s="1"/>
  <c r="CP64" i="12"/>
  <c r="CP286" i="12"/>
  <c r="CP315" i="12" s="1"/>
  <c r="CH64" i="12"/>
  <c r="CH286" i="12"/>
  <c r="CH315" i="12" s="1"/>
  <c r="BR66" i="12"/>
  <c r="BR286" i="12"/>
  <c r="BR315" i="12" s="1"/>
  <c r="BJ72" i="12"/>
  <c r="BJ286" i="12"/>
  <c r="BJ315" i="12" s="1"/>
  <c r="BB74" i="12"/>
  <c r="BB286" i="12"/>
  <c r="BB315" i="12" s="1"/>
  <c r="AT74" i="12"/>
  <c r="AT286" i="12"/>
  <c r="AT315" i="12" s="1"/>
  <c r="AL74" i="12"/>
  <c r="AL286" i="12"/>
  <c r="AL315" i="12" s="1"/>
  <c r="AD74" i="12"/>
  <c r="AD286" i="12"/>
  <c r="AD315" i="12" s="1"/>
  <c r="V70" i="12"/>
  <c r="V286" i="12"/>
  <c r="V315" i="12" s="1"/>
  <c r="DR314" i="12"/>
  <c r="DJ314" i="12"/>
  <c r="DB314" i="12"/>
  <c r="DL328" i="12"/>
  <c r="DD328" i="12"/>
  <c r="CV328" i="12"/>
  <c r="CN204" i="12"/>
  <c r="CN299" i="12"/>
  <c r="CN328" i="12" s="1"/>
  <c r="CF204" i="12"/>
  <c r="CF299" i="12"/>
  <c r="CF328" i="12" s="1"/>
  <c r="BX204" i="12"/>
  <c r="BX299" i="12"/>
  <c r="BX328" i="12" s="1"/>
  <c r="BP204" i="12"/>
  <c r="BP299" i="12"/>
  <c r="BP328" i="12" s="1"/>
  <c r="BH208" i="12"/>
  <c r="BH299" i="12"/>
  <c r="BH328" i="12" s="1"/>
  <c r="AZ208" i="12"/>
  <c r="AZ299" i="12"/>
  <c r="AZ328" i="12" s="1"/>
  <c r="AR208" i="12"/>
  <c r="AR299" i="12"/>
  <c r="AR328" i="12" s="1"/>
  <c r="AJ206" i="12"/>
  <c r="AJ299" i="12"/>
  <c r="AJ328" i="12" s="1"/>
  <c r="AB206" i="12"/>
  <c r="AB299" i="12"/>
  <c r="AB328" i="12" s="1"/>
  <c r="T206" i="12"/>
  <c r="T299" i="12"/>
  <c r="T328" i="12" s="1"/>
  <c r="L210" i="12"/>
  <c r="L299" i="12"/>
  <c r="L328" i="12" s="1"/>
  <c r="BW180" i="12"/>
  <c r="BW298" i="12"/>
  <c r="BW327" i="12" s="1"/>
  <c r="BO180" i="12"/>
  <c r="BO298" i="12"/>
  <c r="BO327" i="12" s="1"/>
  <c r="BG178" i="12"/>
  <c r="BG298" i="12"/>
  <c r="BG327" i="12" s="1"/>
  <c r="AY176" i="12"/>
  <c r="AY298" i="12"/>
  <c r="AY327" i="12" s="1"/>
  <c r="AQ176" i="12"/>
  <c r="AQ298" i="12"/>
  <c r="AQ327" i="12" s="1"/>
  <c r="AI176" i="12"/>
  <c r="AI298" i="12"/>
  <c r="AI327" i="12" s="1"/>
  <c r="AA176" i="12"/>
  <c r="AA298" i="12"/>
  <c r="AA327" i="12" s="1"/>
  <c r="S176" i="12"/>
  <c r="S298" i="12"/>
  <c r="S327" i="12" s="1"/>
  <c r="DL326" i="12"/>
  <c r="DD56" i="12"/>
  <c r="DD297" i="12"/>
  <c r="DD326" i="12" s="1"/>
  <c r="CV56" i="12"/>
  <c r="CV297" i="12"/>
  <c r="CV326" i="12" s="1"/>
  <c r="CN56" i="12"/>
  <c r="CN297" i="12"/>
  <c r="CN326" i="12" s="1"/>
  <c r="CF56" i="12"/>
  <c r="CF297" i="12"/>
  <c r="CF326" i="12" s="1"/>
  <c r="BX58" i="12"/>
  <c r="BX297" i="12"/>
  <c r="BX326" i="12" s="1"/>
  <c r="BP58" i="12"/>
  <c r="BP297" i="12"/>
  <c r="BP326" i="12" s="1"/>
  <c r="BH54" i="12"/>
  <c r="BH297" i="12"/>
  <c r="BH326" i="12" s="1"/>
  <c r="AZ50" i="12"/>
  <c r="AZ297" i="12"/>
  <c r="AZ326" i="12" s="1"/>
  <c r="AR50" i="12"/>
  <c r="AR297" i="12"/>
  <c r="AR326" i="12" s="1"/>
  <c r="AJ50" i="12"/>
  <c r="AJ297" i="12"/>
  <c r="AJ326" i="12" s="1"/>
  <c r="AB50" i="12"/>
  <c r="AB297" i="12"/>
  <c r="AB326" i="12" s="1"/>
  <c r="T50" i="12"/>
  <c r="T297" i="12"/>
  <c r="T326" i="12" s="1"/>
  <c r="DM325" i="12"/>
  <c r="DE325" i="12"/>
  <c r="CW325" i="12"/>
  <c r="CO270" i="12"/>
  <c r="CO296" i="12"/>
  <c r="CO325" i="12" s="1"/>
  <c r="CG270" i="12"/>
  <c r="CG296" i="12"/>
  <c r="CG325" i="12" s="1"/>
  <c r="BY270" i="12"/>
  <c r="BY296" i="12"/>
  <c r="BY325" i="12" s="1"/>
  <c r="BQ270" i="12"/>
  <c r="BQ296" i="12"/>
  <c r="BQ325" i="12" s="1"/>
  <c r="BI258" i="12"/>
  <c r="BI296" i="12"/>
  <c r="BI325" i="12" s="1"/>
  <c r="BA258" i="12"/>
  <c r="BA296" i="12"/>
  <c r="BA325" i="12" s="1"/>
  <c r="AS258" i="12"/>
  <c r="AS296" i="12"/>
  <c r="AS325" i="12" s="1"/>
  <c r="AK262" i="12"/>
  <c r="AK296" i="12"/>
  <c r="AK325" i="12" s="1"/>
  <c r="AC266" i="12"/>
  <c r="AC296" i="12"/>
  <c r="AC325" i="12" s="1"/>
  <c r="U266" i="12"/>
  <c r="U296" i="12"/>
  <c r="U325" i="12" s="1"/>
  <c r="M268" i="12"/>
  <c r="M296" i="12"/>
  <c r="M325" i="12" s="1"/>
  <c r="DO114" i="12"/>
  <c r="DO295" i="12"/>
  <c r="DO324" i="12" s="1"/>
  <c r="DG114" i="12"/>
  <c r="DG295" i="12"/>
  <c r="DG324" i="12" s="1"/>
  <c r="CY114" i="12"/>
  <c r="CY295" i="12"/>
  <c r="CY324" i="12" s="1"/>
  <c r="CQ114" i="12"/>
  <c r="CQ295" i="12"/>
  <c r="CQ324" i="12" s="1"/>
  <c r="CI114" i="12"/>
  <c r="CI295" i="12"/>
  <c r="CI324" i="12" s="1"/>
  <c r="CA118" i="12"/>
  <c r="CA295" i="12"/>
  <c r="CA324" i="12" s="1"/>
  <c r="BS118" i="12"/>
  <c r="BS295" i="12"/>
  <c r="BS324" i="12" s="1"/>
  <c r="BK120" i="12"/>
  <c r="BK295" i="12"/>
  <c r="BK324" i="12" s="1"/>
  <c r="BC120" i="12"/>
  <c r="BC295" i="12"/>
  <c r="BC324" i="12" s="1"/>
  <c r="AU120" i="12"/>
  <c r="AU295" i="12"/>
  <c r="AU324" i="12" s="1"/>
  <c r="AM122" i="12"/>
  <c r="AM295" i="12"/>
  <c r="AM324" i="12" s="1"/>
  <c r="AE122" i="12"/>
  <c r="AE295" i="12"/>
  <c r="AE324" i="12" s="1"/>
  <c r="W124" i="12"/>
  <c r="W295" i="12"/>
  <c r="W324" i="12" s="1"/>
  <c r="O124" i="12"/>
  <c r="O295" i="12"/>
  <c r="O324" i="12" s="1"/>
  <c r="DQ190" i="12"/>
  <c r="DQ294" i="12"/>
  <c r="DI190" i="12"/>
  <c r="DI294" i="12"/>
  <c r="DA190" i="12"/>
  <c r="DA294" i="12"/>
  <c r="CS190" i="12"/>
  <c r="CS294" i="12"/>
  <c r="CK190" i="12"/>
  <c r="CK294" i="12"/>
  <c r="CC190" i="12"/>
  <c r="CC294" i="12"/>
  <c r="BU188" i="12"/>
  <c r="BU294" i="12"/>
  <c r="BM186" i="12"/>
  <c r="BM294" i="12"/>
  <c r="BE186" i="12"/>
  <c r="BE294" i="12"/>
  <c r="AW184" i="12"/>
  <c r="AW294" i="12"/>
  <c r="AO184" i="12"/>
  <c r="AO294" i="12"/>
  <c r="AG182" i="12"/>
  <c r="AG294" i="12"/>
  <c r="Y182" i="12"/>
  <c r="Y294" i="12"/>
  <c r="Q192" i="12"/>
  <c r="Q294" i="12"/>
  <c r="DS212" i="12"/>
  <c r="DS293" i="12"/>
  <c r="DS322" i="12" s="1"/>
  <c r="DK212" i="12"/>
  <c r="DK293" i="12"/>
  <c r="DK322" i="12" s="1"/>
  <c r="DC212" i="12"/>
  <c r="DC293" i="12"/>
  <c r="DC322" i="12" s="1"/>
  <c r="CU212" i="12"/>
  <c r="CU293" i="12"/>
  <c r="CU322" i="12" s="1"/>
  <c r="CM212" i="12"/>
  <c r="CM293" i="12"/>
  <c r="CM322" i="12" s="1"/>
  <c r="CE212" i="12"/>
  <c r="CE293" i="12"/>
  <c r="CE322" i="12" s="1"/>
  <c r="BW212" i="12"/>
  <c r="BW293" i="12"/>
  <c r="BW322" i="12" s="1"/>
  <c r="BO212" i="12"/>
  <c r="BO293" i="12"/>
  <c r="BO322" i="12" s="1"/>
  <c r="BG212" i="12"/>
  <c r="BG293" i="12"/>
  <c r="BG322" i="12" s="1"/>
  <c r="AY212" i="12"/>
  <c r="AY293" i="12"/>
  <c r="AY322" i="12" s="1"/>
  <c r="AQ212" i="12"/>
  <c r="AQ293" i="12"/>
  <c r="AQ322" i="12" s="1"/>
  <c r="AI212" i="12"/>
  <c r="AI293" i="12"/>
  <c r="AI322" i="12" s="1"/>
  <c r="AA212" i="12"/>
  <c r="AA293" i="12"/>
  <c r="AA322" i="12" s="1"/>
  <c r="S214" i="12"/>
  <c r="S293" i="12"/>
  <c r="S322" i="12" s="1"/>
  <c r="K212" i="12"/>
  <c r="K293" i="12"/>
  <c r="K322" i="12" s="1"/>
  <c r="DM321" i="12"/>
  <c r="DE321" i="12"/>
  <c r="CW321" i="12"/>
  <c r="CO172" i="12"/>
  <c r="CO292" i="12"/>
  <c r="CO321" i="12" s="1"/>
  <c r="CG172" i="12"/>
  <c r="CG292" i="12"/>
  <c r="CG321" i="12" s="1"/>
  <c r="BY172" i="12"/>
  <c r="BY292" i="12"/>
  <c r="BY321" i="12" s="1"/>
  <c r="BQ172" i="12"/>
  <c r="BQ292" i="12"/>
  <c r="BQ321" i="12" s="1"/>
  <c r="BI172" i="12"/>
  <c r="BI292" i="12"/>
  <c r="BI321" i="12" s="1"/>
  <c r="BA172" i="12"/>
  <c r="BA292" i="12"/>
  <c r="BA321" i="12" s="1"/>
  <c r="AS172" i="12"/>
  <c r="AS292" i="12"/>
  <c r="AS321" i="12" s="1"/>
  <c r="AK172" i="12"/>
  <c r="AK292" i="12"/>
  <c r="AK321" i="12" s="1"/>
  <c r="AC166" i="12"/>
  <c r="AC292" i="12"/>
  <c r="AC321" i="12" s="1"/>
  <c r="U162" i="12"/>
  <c r="U292" i="12"/>
  <c r="U321" i="12" s="1"/>
  <c r="M160" i="12"/>
  <c r="M292" i="12"/>
  <c r="M321" i="12" s="1"/>
  <c r="DO158" i="12"/>
  <c r="DO291" i="12"/>
  <c r="DO320" i="12" s="1"/>
  <c r="DG158" i="12"/>
  <c r="DG291" i="12"/>
  <c r="DG320" i="12" s="1"/>
  <c r="CY144" i="12"/>
  <c r="CY291" i="12"/>
  <c r="CY320" i="12" s="1"/>
  <c r="CQ144" i="12"/>
  <c r="CQ291" i="12"/>
  <c r="CQ320" i="12" s="1"/>
  <c r="CI144" i="12"/>
  <c r="CI291" i="12"/>
  <c r="CI320" i="12" s="1"/>
  <c r="CA152" i="12"/>
  <c r="CA291" i="12"/>
  <c r="CA320" i="12" s="1"/>
  <c r="BS152" i="12"/>
  <c r="BS291" i="12"/>
  <c r="BS320" i="12" s="1"/>
  <c r="BK152" i="12"/>
  <c r="BK291" i="12"/>
  <c r="BK320" i="12" s="1"/>
  <c r="BC154" i="12"/>
  <c r="BC291" i="12"/>
  <c r="BC320" i="12" s="1"/>
  <c r="AU154" i="12"/>
  <c r="AU291" i="12"/>
  <c r="AU320" i="12" s="1"/>
  <c r="AM156" i="12"/>
  <c r="AM291" i="12"/>
  <c r="AM320" i="12" s="1"/>
  <c r="AE148" i="12"/>
  <c r="AE291" i="12"/>
  <c r="AE320" i="12" s="1"/>
  <c r="W146" i="12"/>
  <c r="W291" i="12"/>
  <c r="W320" i="12" s="1"/>
  <c r="O150" i="12"/>
  <c r="O291" i="12"/>
  <c r="O320" i="12" s="1"/>
  <c r="BZ86" i="12"/>
  <c r="BZ290" i="12"/>
  <c r="BZ319" i="12" s="1"/>
  <c r="BR86" i="12"/>
  <c r="BR290" i="12"/>
  <c r="BR319" i="12" s="1"/>
  <c r="BJ86" i="12"/>
  <c r="BJ290" i="12"/>
  <c r="BJ319" i="12" s="1"/>
  <c r="BB84" i="12"/>
  <c r="BB290" i="12"/>
  <c r="BB319" i="12" s="1"/>
  <c r="AT78" i="12"/>
  <c r="AT290" i="12"/>
  <c r="AT319" i="12" s="1"/>
  <c r="AL90" i="12"/>
  <c r="AL290" i="12"/>
  <c r="AL319" i="12" s="1"/>
  <c r="AD90" i="12"/>
  <c r="AD290" i="12"/>
  <c r="AD319" i="12" s="1"/>
  <c r="V92" i="12"/>
  <c r="V290" i="12"/>
  <c r="V319" i="12" s="1"/>
  <c r="DO40" i="12"/>
  <c r="DO289" i="12"/>
  <c r="DO318" i="12" s="1"/>
  <c r="DG40" i="12"/>
  <c r="DG289" i="12"/>
  <c r="DG318" i="12" s="1"/>
  <c r="CY40" i="12"/>
  <c r="CY289" i="12"/>
  <c r="CY318" i="12" s="1"/>
  <c r="CQ40" i="12"/>
  <c r="CQ289" i="12"/>
  <c r="CQ318" i="12" s="1"/>
  <c r="CI40" i="12"/>
  <c r="CI289" i="12"/>
  <c r="CI318" i="12" s="1"/>
  <c r="CA46" i="12"/>
  <c r="CA289" i="12"/>
  <c r="CA318" i="12" s="1"/>
  <c r="BS46" i="12"/>
  <c r="BS289" i="12"/>
  <c r="BS318" i="12" s="1"/>
  <c r="BK44" i="12"/>
  <c r="BK289" i="12"/>
  <c r="BK318" i="12" s="1"/>
  <c r="BC44" i="12"/>
  <c r="BC289" i="12"/>
  <c r="BC318" i="12" s="1"/>
  <c r="AU44" i="12"/>
  <c r="AU289" i="12"/>
  <c r="AU318" i="12" s="1"/>
  <c r="AM42" i="12"/>
  <c r="AM289" i="12"/>
  <c r="AM318" i="12" s="1"/>
  <c r="AE42" i="12"/>
  <c r="AE289" i="12"/>
  <c r="AE318" i="12" s="1"/>
  <c r="W48" i="12"/>
  <c r="W289" i="12"/>
  <c r="W318" i="12" s="1"/>
  <c r="O48" i="12"/>
  <c r="O289" i="12"/>
  <c r="O318" i="12" s="1"/>
  <c r="DQ224" i="12"/>
  <c r="DQ288" i="12"/>
  <c r="DQ317" i="12" s="1"/>
  <c r="DI224" i="12"/>
  <c r="DI288" i="12"/>
  <c r="DI317" i="12" s="1"/>
  <c r="DA224" i="12"/>
  <c r="DA288" i="12"/>
  <c r="DA317" i="12" s="1"/>
  <c r="CS224" i="12"/>
  <c r="CS288" i="12"/>
  <c r="CS317" i="12" s="1"/>
  <c r="CK224" i="12"/>
  <c r="CK288" i="12"/>
  <c r="CK317" i="12" s="1"/>
  <c r="CC224" i="12"/>
  <c r="CC288" i="12"/>
  <c r="CC317" i="12" s="1"/>
  <c r="BU226" i="12"/>
  <c r="BU288" i="12"/>
  <c r="BU317" i="12" s="1"/>
  <c r="BM222" i="12"/>
  <c r="BM288" i="12"/>
  <c r="BM317" i="12" s="1"/>
  <c r="BE222" i="12"/>
  <c r="BE288" i="12"/>
  <c r="BE317" i="12" s="1"/>
  <c r="AW220" i="12"/>
  <c r="AW288" i="12"/>
  <c r="AW317" i="12" s="1"/>
  <c r="AO220" i="12"/>
  <c r="AO288" i="12"/>
  <c r="AO317" i="12" s="1"/>
  <c r="AG218" i="12"/>
  <c r="AG288" i="12"/>
  <c r="AG317" i="12" s="1"/>
  <c r="Y216" i="12"/>
  <c r="Y288" i="12"/>
  <c r="Y317" i="12" s="1"/>
  <c r="Q216" i="12"/>
  <c r="Q288" i="12"/>
  <c r="Q317" i="12" s="1"/>
  <c r="DK238" i="12"/>
  <c r="DK287" i="12"/>
  <c r="DC238" i="12"/>
  <c r="DC287" i="12"/>
  <c r="DC316" i="12" s="1"/>
  <c r="CU238" i="12"/>
  <c r="CU287" i="12"/>
  <c r="CM238" i="12"/>
  <c r="CM287" i="12"/>
  <c r="CE238" i="12"/>
  <c r="CE287" i="12"/>
  <c r="BW246" i="12"/>
  <c r="BW287" i="12"/>
  <c r="BW316" i="12" s="1"/>
  <c r="BO246" i="12"/>
  <c r="BO287" i="12"/>
  <c r="BG244" i="12"/>
  <c r="BG287" i="12"/>
  <c r="AY242" i="12"/>
  <c r="AY287" i="12"/>
  <c r="AQ242" i="12"/>
  <c r="AQ287" i="12"/>
  <c r="AQ316" i="12" s="1"/>
  <c r="AI242" i="12"/>
  <c r="AI287" i="12"/>
  <c r="AA242" i="12"/>
  <c r="AA287" i="12"/>
  <c r="S240" i="12"/>
  <c r="S287" i="12"/>
  <c r="K240" i="12"/>
  <c r="K287" i="12"/>
  <c r="K316" i="12" s="1"/>
  <c r="DM64" i="12"/>
  <c r="DM286" i="12"/>
  <c r="DM315" i="12" s="1"/>
  <c r="DE64" i="12"/>
  <c r="DE286" i="12"/>
  <c r="DE315" i="12" s="1"/>
  <c r="CW64" i="12"/>
  <c r="CW286" i="12"/>
  <c r="CW315" i="12" s="1"/>
  <c r="CO64" i="12"/>
  <c r="CO286" i="12"/>
  <c r="CO315" i="12" s="1"/>
  <c r="CG64" i="12"/>
  <c r="CG286" i="12"/>
  <c r="CG315" i="12" s="1"/>
  <c r="BQ66" i="12"/>
  <c r="BQ286" i="12"/>
  <c r="BQ315" i="12" s="1"/>
  <c r="BI72" i="12"/>
  <c r="BI286" i="12"/>
  <c r="BI315" i="12" s="1"/>
  <c r="BA74" i="12"/>
  <c r="BA286" i="12"/>
  <c r="BA315" i="12" s="1"/>
  <c r="AS74" i="12"/>
  <c r="AS286" i="12"/>
  <c r="AS315" i="12" s="1"/>
  <c r="AK74" i="12"/>
  <c r="AK286" i="12"/>
  <c r="AK315" i="12" s="1"/>
  <c r="AC74" i="12"/>
  <c r="AC286" i="12"/>
  <c r="AC315" i="12" s="1"/>
  <c r="U70" i="12"/>
  <c r="U286" i="12"/>
  <c r="U315" i="12" s="1"/>
  <c r="DR323" i="12"/>
  <c r="DJ323" i="12"/>
  <c r="DB323" i="12"/>
  <c r="CT323" i="12"/>
  <c r="CL323" i="12"/>
  <c r="CD323" i="12"/>
  <c r="BV323" i="12"/>
  <c r="BN323" i="12"/>
  <c r="BF323" i="12"/>
  <c r="AX323" i="12"/>
  <c r="AP323" i="12"/>
  <c r="AH323" i="12"/>
  <c r="Z323" i="12"/>
  <c r="R323" i="12"/>
  <c r="J323" i="12"/>
  <c r="DS328" i="12"/>
  <c r="DK328" i="12"/>
  <c r="DC328" i="12"/>
  <c r="CU328" i="12"/>
  <c r="CM204" i="12"/>
  <c r="CM299" i="12"/>
  <c r="CM328" i="12" s="1"/>
  <c r="CE204" i="12"/>
  <c r="CE299" i="12"/>
  <c r="CE328" i="12" s="1"/>
  <c r="BW204" i="12"/>
  <c r="BW299" i="12"/>
  <c r="BW328" i="12" s="1"/>
  <c r="BO204" i="12"/>
  <c r="BO299" i="12"/>
  <c r="BO328" i="12" s="1"/>
  <c r="BG208" i="12"/>
  <c r="BG299" i="12"/>
  <c r="BG328" i="12" s="1"/>
  <c r="AY208" i="12"/>
  <c r="AY299" i="12"/>
  <c r="AY328" i="12" s="1"/>
  <c r="AQ208" i="12"/>
  <c r="AQ299" i="12"/>
  <c r="AQ328" i="12" s="1"/>
  <c r="AI206" i="12"/>
  <c r="AI299" i="12"/>
  <c r="AI328" i="12" s="1"/>
  <c r="AA206" i="12"/>
  <c r="AA299" i="12"/>
  <c r="AA328" i="12" s="1"/>
  <c r="S206" i="12"/>
  <c r="S299" i="12"/>
  <c r="S328" i="12" s="1"/>
  <c r="K210" i="12"/>
  <c r="K299" i="12"/>
  <c r="K328" i="12" s="1"/>
  <c r="BV180" i="12"/>
  <c r="BV298" i="12"/>
  <c r="BV327" i="12" s="1"/>
  <c r="BN180" i="12"/>
  <c r="BN298" i="12"/>
  <c r="BN327" i="12" s="1"/>
  <c r="BF178" i="12"/>
  <c r="BF298" i="12"/>
  <c r="BF327" i="12" s="1"/>
  <c r="AX176" i="12"/>
  <c r="AX298" i="12"/>
  <c r="AX327" i="12" s="1"/>
  <c r="AP176" i="12"/>
  <c r="AP298" i="12"/>
  <c r="AP327" i="12" s="1"/>
  <c r="AH176" i="12"/>
  <c r="AH298" i="12"/>
  <c r="AH327" i="12" s="1"/>
  <c r="Z176" i="12"/>
  <c r="Z298" i="12"/>
  <c r="Z327" i="12" s="1"/>
  <c r="DS326" i="12"/>
  <c r="DK56" i="12"/>
  <c r="DK297" i="12"/>
  <c r="DK326" i="12" s="1"/>
  <c r="DC56" i="12"/>
  <c r="DC297" i="12"/>
  <c r="DC326" i="12" s="1"/>
  <c r="CU56" i="12"/>
  <c r="CU297" i="12"/>
  <c r="CU326" i="12" s="1"/>
  <c r="CM56" i="12"/>
  <c r="CM297" i="12"/>
  <c r="CM326" i="12" s="1"/>
  <c r="CE56" i="12"/>
  <c r="CE297" i="12"/>
  <c r="CE326" i="12" s="1"/>
  <c r="BW58" i="12"/>
  <c r="BW297" i="12"/>
  <c r="BW326" i="12" s="1"/>
  <c r="BO58" i="12"/>
  <c r="BO297" i="12"/>
  <c r="BO326" i="12" s="1"/>
  <c r="BG54" i="12"/>
  <c r="BG297" i="12"/>
  <c r="BG326" i="12" s="1"/>
  <c r="AY50" i="12"/>
  <c r="AY297" i="12"/>
  <c r="AY326" i="12" s="1"/>
  <c r="AQ50" i="12"/>
  <c r="AQ297" i="12"/>
  <c r="AQ326" i="12" s="1"/>
  <c r="AI50" i="12"/>
  <c r="AI297" i="12"/>
  <c r="AI326" i="12" s="1"/>
  <c r="AA50" i="12"/>
  <c r="AA297" i="12"/>
  <c r="AA326" i="12" s="1"/>
  <c r="S50" i="12"/>
  <c r="S297" i="12"/>
  <c r="S326" i="12" s="1"/>
  <c r="DL325" i="12"/>
  <c r="DD325" i="12"/>
  <c r="CV325" i="12"/>
  <c r="CN270" i="12"/>
  <c r="CN296" i="12"/>
  <c r="CN325" i="12" s="1"/>
  <c r="CF270" i="12"/>
  <c r="CF296" i="12"/>
  <c r="CF325" i="12" s="1"/>
  <c r="BX270" i="12"/>
  <c r="BX296" i="12"/>
  <c r="BX325" i="12" s="1"/>
  <c r="BP270" i="12"/>
  <c r="BP296" i="12"/>
  <c r="BP325" i="12" s="1"/>
  <c r="BH258" i="12"/>
  <c r="BH296" i="12"/>
  <c r="BH325" i="12" s="1"/>
  <c r="AZ258" i="12"/>
  <c r="AZ296" i="12"/>
  <c r="AZ325" i="12" s="1"/>
  <c r="AR258" i="12"/>
  <c r="AR296" i="12"/>
  <c r="AR325" i="12" s="1"/>
  <c r="AJ262" i="12"/>
  <c r="AJ296" i="12"/>
  <c r="AJ325" i="12" s="1"/>
  <c r="AB266" i="12"/>
  <c r="AB296" i="12"/>
  <c r="AB325" i="12" s="1"/>
  <c r="T268" i="12"/>
  <c r="T296" i="12"/>
  <c r="T325" i="12" s="1"/>
  <c r="L268" i="12"/>
  <c r="L296" i="12"/>
  <c r="L325" i="12" s="1"/>
  <c r="DN114" i="12"/>
  <c r="DN295" i="12"/>
  <c r="DN324" i="12" s="1"/>
  <c r="DF114" i="12"/>
  <c r="DF295" i="12"/>
  <c r="DF324" i="12" s="1"/>
  <c r="CX114" i="12"/>
  <c r="CX295" i="12"/>
  <c r="CX324" i="12" s="1"/>
  <c r="CP114" i="12"/>
  <c r="CP295" i="12"/>
  <c r="CP324" i="12" s="1"/>
  <c r="CH114" i="12"/>
  <c r="CH295" i="12"/>
  <c r="CH324" i="12" s="1"/>
  <c r="BZ118" i="12"/>
  <c r="BZ295" i="12"/>
  <c r="BZ324" i="12" s="1"/>
  <c r="BR118" i="12"/>
  <c r="BR295" i="12"/>
  <c r="BR324" i="12" s="1"/>
  <c r="BJ120" i="12"/>
  <c r="BJ295" i="12"/>
  <c r="BJ324" i="12" s="1"/>
  <c r="BB120" i="12"/>
  <c r="BB295" i="12"/>
  <c r="BB324" i="12" s="1"/>
  <c r="AT120" i="12"/>
  <c r="AT295" i="12"/>
  <c r="AT324" i="12" s="1"/>
  <c r="AL122" i="12"/>
  <c r="AL295" i="12"/>
  <c r="AL324" i="12" s="1"/>
  <c r="AD122" i="12"/>
  <c r="AD295" i="12"/>
  <c r="AD324" i="12" s="1"/>
  <c r="V124" i="12"/>
  <c r="V295" i="12"/>
  <c r="V324" i="12" s="1"/>
  <c r="N116" i="12"/>
  <c r="N295" i="12"/>
  <c r="N324" i="12" s="1"/>
  <c r="DP190" i="12"/>
  <c r="DP294" i="12"/>
  <c r="DH190" i="12"/>
  <c r="DH294" i="12"/>
  <c r="DH323" i="12" s="1"/>
  <c r="CZ190" i="12"/>
  <c r="CZ294" i="12"/>
  <c r="CR190" i="12"/>
  <c r="CR294" i="12"/>
  <c r="CJ190" i="12"/>
  <c r="CJ294" i="12"/>
  <c r="CB188" i="12"/>
  <c r="CB294" i="12"/>
  <c r="CB323" i="12" s="1"/>
  <c r="BT188" i="12"/>
  <c r="BT294" i="12"/>
  <c r="BL186" i="12"/>
  <c r="BL294" i="12"/>
  <c r="BD184" i="12"/>
  <c r="BD294" i="12"/>
  <c r="AV184" i="12"/>
  <c r="AV294" i="12"/>
  <c r="AV323" i="12" s="1"/>
  <c r="AN184" i="12"/>
  <c r="AN294" i="12"/>
  <c r="AF182" i="12"/>
  <c r="AF294" i="12"/>
  <c r="X182" i="12"/>
  <c r="X294" i="12"/>
  <c r="P192" i="12"/>
  <c r="P294" i="12"/>
  <c r="P323" i="12" s="1"/>
  <c r="DR212" i="12"/>
  <c r="DR293" i="12"/>
  <c r="DR322" i="12" s="1"/>
  <c r="DJ212" i="12"/>
  <c r="DJ293" i="12"/>
  <c r="DJ322" i="12" s="1"/>
  <c r="DB212" i="12"/>
  <c r="DB293" i="12"/>
  <c r="DB322" i="12" s="1"/>
  <c r="CT212" i="12"/>
  <c r="CT293" i="12"/>
  <c r="CT322" i="12" s="1"/>
  <c r="CL212" i="12"/>
  <c r="CL293" i="12"/>
  <c r="CL322" i="12" s="1"/>
  <c r="CD212" i="12"/>
  <c r="CD293" i="12"/>
  <c r="CD322" i="12" s="1"/>
  <c r="BV212" i="12"/>
  <c r="BV293" i="12"/>
  <c r="BV322" i="12" s="1"/>
  <c r="BN212" i="12"/>
  <c r="BN293" i="12"/>
  <c r="BN322" i="12" s="1"/>
  <c r="BF212" i="12"/>
  <c r="BF293" i="12"/>
  <c r="BF322" i="12" s="1"/>
  <c r="AX212" i="12"/>
  <c r="AX293" i="12"/>
  <c r="AX322" i="12" s="1"/>
  <c r="AP212" i="12"/>
  <c r="AP293" i="12"/>
  <c r="AP322" i="12" s="1"/>
  <c r="AH212" i="12"/>
  <c r="AH293" i="12"/>
  <c r="AH322" i="12" s="1"/>
  <c r="Z214" i="12"/>
  <c r="Z293" i="12"/>
  <c r="Z322" i="12" s="1"/>
  <c r="R214" i="12"/>
  <c r="R293" i="12"/>
  <c r="R322" i="12" s="1"/>
  <c r="J212" i="12"/>
  <c r="J293" i="12"/>
  <c r="J322" i="12" s="1"/>
  <c r="DL321" i="12"/>
  <c r="DD321" i="12"/>
  <c r="CV321" i="12"/>
  <c r="CN172" i="12"/>
  <c r="CN292" i="12"/>
  <c r="CN321" i="12" s="1"/>
  <c r="CF172" i="12"/>
  <c r="CF292" i="12"/>
  <c r="CF321" i="12" s="1"/>
  <c r="BX172" i="12"/>
  <c r="BX292" i="12"/>
  <c r="BX321" i="12" s="1"/>
  <c r="BP172" i="12"/>
  <c r="BP292" i="12"/>
  <c r="BP321" i="12" s="1"/>
  <c r="BH172" i="12"/>
  <c r="BH292" i="12"/>
  <c r="BH321" i="12" s="1"/>
  <c r="AZ172" i="12"/>
  <c r="AZ292" i="12"/>
  <c r="AZ321" i="12" s="1"/>
  <c r="AR172" i="12"/>
  <c r="AR292" i="12"/>
  <c r="AR321" i="12" s="1"/>
  <c r="AJ172" i="12"/>
  <c r="AJ292" i="12"/>
  <c r="AJ321" i="12" s="1"/>
  <c r="AB166" i="12"/>
  <c r="AB292" i="12"/>
  <c r="AB321" i="12" s="1"/>
  <c r="T162" i="12"/>
  <c r="T292" i="12"/>
  <c r="T321" i="12" s="1"/>
  <c r="L160" i="12"/>
  <c r="L292" i="12"/>
  <c r="L321" i="12" s="1"/>
  <c r="DN158" i="12"/>
  <c r="DN291" i="12"/>
  <c r="DN320" i="12" s="1"/>
  <c r="DF158" i="12"/>
  <c r="DF291" i="12"/>
  <c r="DF320" i="12" s="1"/>
  <c r="CX144" i="12"/>
  <c r="CX291" i="12"/>
  <c r="CX320" i="12" s="1"/>
  <c r="CP144" i="12"/>
  <c r="CP291" i="12"/>
  <c r="CP320" i="12" s="1"/>
  <c r="CH144" i="12"/>
  <c r="CH291" i="12"/>
  <c r="CH320" i="12" s="1"/>
  <c r="BZ152" i="12"/>
  <c r="BZ291" i="12"/>
  <c r="BZ320" i="12" s="1"/>
  <c r="BR152" i="12"/>
  <c r="BR291" i="12"/>
  <c r="BR320" i="12" s="1"/>
  <c r="BJ154" i="12"/>
  <c r="BJ291" i="12"/>
  <c r="BJ320" i="12" s="1"/>
  <c r="BB154" i="12"/>
  <c r="BB291" i="12"/>
  <c r="BB320" i="12" s="1"/>
  <c r="AT154" i="12"/>
  <c r="AT291" i="12"/>
  <c r="AT320" i="12" s="1"/>
  <c r="AL156" i="12"/>
  <c r="AL291" i="12"/>
  <c r="AL320" i="12" s="1"/>
  <c r="AD148" i="12"/>
  <c r="G148" i="12" s="1"/>
  <c r="AD291" i="12"/>
  <c r="AD320" i="12" s="1"/>
  <c r="V146" i="12"/>
  <c r="V291" i="12"/>
  <c r="V320" i="12" s="1"/>
  <c r="N150" i="12"/>
  <c r="N291" i="12"/>
  <c r="N320" i="12" s="1"/>
  <c r="BY86" i="12"/>
  <c r="BY290" i="12"/>
  <c r="BY319" i="12" s="1"/>
  <c r="BQ86" i="12"/>
  <c r="BQ290" i="12"/>
  <c r="BQ319" i="12" s="1"/>
  <c r="BI319" i="12"/>
  <c r="BA84" i="12"/>
  <c r="BA290" i="12"/>
  <c r="BA319" i="12" s="1"/>
  <c r="AS78" i="12"/>
  <c r="AS290" i="12"/>
  <c r="AS319" i="12" s="1"/>
  <c r="AK90" i="12"/>
  <c r="AK290" i="12"/>
  <c r="AK319" i="12" s="1"/>
  <c r="AC90" i="12"/>
  <c r="AC290" i="12"/>
  <c r="AC319" i="12" s="1"/>
  <c r="U92" i="12"/>
  <c r="U290" i="12"/>
  <c r="U319" i="12" s="1"/>
  <c r="DN40" i="12"/>
  <c r="DN289" i="12"/>
  <c r="DN318" i="12" s="1"/>
  <c r="DF40" i="12"/>
  <c r="DF289" i="12"/>
  <c r="DF318" i="12" s="1"/>
  <c r="CX40" i="12"/>
  <c r="CX289" i="12"/>
  <c r="CX318" i="12" s="1"/>
  <c r="CP40" i="12"/>
  <c r="CP289" i="12"/>
  <c r="CP318" i="12" s="1"/>
  <c r="CH40" i="12"/>
  <c r="CH289" i="12"/>
  <c r="CH318" i="12" s="1"/>
  <c r="BZ46" i="12"/>
  <c r="BZ289" i="12"/>
  <c r="BZ318" i="12" s="1"/>
  <c r="BR46" i="12"/>
  <c r="BR289" i="12"/>
  <c r="BR318" i="12" s="1"/>
  <c r="BJ44" i="12"/>
  <c r="BJ289" i="12"/>
  <c r="BJ318" i="12" s="1"/>
  <c r="BB44" i="12"/>
  <c r="BB289" i="12"/>
  <c r="BB318" i="12" s="1"/>
  <c r="AT44" i="12"/>
  <c r="AT289" i="12"/>
  <c r="AT318" i="12" s="1"/>
  <c r="AL42" i="12"/>
  <c r="AL289" i="12"/>
  <c r="AL318" i="12" s="1"/>
  <c r="AD42" i="12"/>
  <c r="AD289" i="12"/>
  <c r="AD318" i="12" s="1"/>
  <c r="V48" i="12"/>
  <c r="V289" i="12"/>
  <c r="V318" i="12" s="1"/>
  <c r="N48" i="12"/>
  <c r="N289" i="12"/>
  <c r="N318" i="12" s="1"/>
  <c r="DP224" i="12"/>
  <c r="DP288" i="12"/>
  <c r="DP317" i="12" s="1"/>
  <c r="DH224" i="12"/>
  <c r="DH288" i="12"/>
  <c r="DH317" i="12" s="1"/>
  <c r="CZ224" i="12"/>
  <c r="CZ288" i="12"/>
  <c r="CZ317" i="12" s="1"/>
  <c r="CR224" i="12"/>
  <c r="CR288" i="12"/>
  <c r="CR317" i="12" s="1"/>
  <c r="CJ224" i="12"/>
  <c r="CJ288" i="12"/>
  <c r="CJ317" i="12" s="1"/>
  <c r="CB226" i="12"/>
  <c r="CB288" i="12"/>
  <c r="CB317" i="12" s="1"/>
  <c r="BT226" i="12"/>
  <c r="BT288" i="12"/>
  <c r="BT317" i="12" s="1"/>
  <c r="BL222" i="12"/>
  <c r="BL288" i="12"/>
  <c r="BL317" i="12" s="1"/>
  <c r="BD220" i="12"/>
  <c r="BD288" i="12"/>
  <c r="BD317" i="12" s="1"/>
  <c r="AV220" i="12"/>
  <c r="AV288" i="12"/>
  <c r="AV317" i="12" s="1"/>
  <c r="AN220" i="12"/>
  <c r="AN288" i="12"/>
  <c r="AN317" i="12" s="1"/>
  <c r="AF218" i="12"/>
  <c r="AF288" i="12"/>
  <c r="AF317" i="12" s="1"/>
  <c r="X216" i="12"/>
  <c r="X288" i="12"/>
  <c r="X317" i="12" s="1"/>
  <c r="P216" i="12"/>
  <c r="P288" i="12"/>
  <c r="P317" i="12" s="1"/>
  <c r="DJ238" i="12"/>
  <c r="DJ287" i="12"/>
  <c r="DB238" i="12"/>
  <c r="DB287" i="12"/>
  <c r="CT238" i="12"/>
  <c r="CT287" i="12"/>
  <c r="CT316" i="12" s="1"/>
  <c r="CL238" i="12"/>
  <c r="CL287" i="12"/>
  <c r="CD238" i="12"/>
  <c r="CD287" i="12"/>
  <c r="BV246" i="12"/>
  <c r="BV287" i="12"/>
  <c r="BN246" i="12"/>
  <c r="BN287" i="12"/>
  <c r="BN316" i="12" s="1"/>
  <c r="BF244" i="12"/>
  <c r="BF287" i="12"/>
  <c r="AX242" i="12"/>
  <c r="AX287" i="12"/>
  <c r="AP242" i="12"/>
  <c r="AP287" i="12"/>
  <c r="AH242" i="12"/>
  <c r="AH287" i="12"/>
  <c r="AH316" i="12" s="1"/>
  <c r="Z242" i="12"/>
  <c r="Z287" i="12"/>
  <c r="R240" i="12"/>
  <c r="R287" i="12"/>
  <c r="J240" i="12"/>
  <c r="J287" i="12"/>
  <c r="DL64" i="12"/>
  <c r="DL286" i="12"/>
  <c r="DL315" i="12" s="1"/>
  <c r="DD64" i="12"/>
  <c r="DD286" i="12"/>
  <c r="DD315" i="12" s="1"/>
  <c r="CV64" i="12"/>
  <c r="CV286" i="12"/>
  <c r="CV315" i="12" s="1"/>
  <c r="CN64" i="12"/>
  <c r="CN286" i="12"/>
  <c r="CN315" i="12" s="1"/>
  <c r="CF64" i="12"/>
  <c r="CF286" i="12"/>
  <c r="CF315" i="12" s="1"/>
  <c r="T313" i="12"/>
  <c r="DQ323" i="12"/>
  <c r="DI323" i="12"/>
  <c r="DA323" i="12"/>
  <c r="CS323" i="12"/>
  <c r="CK323" i="12"/>
  <c r="CC323" i="12"/>
  <c r="BU323" i="12"/>
  <c r="BM323" i="12"/>
  <c r="BE323" i="12"/>
  <c r="AW323" i="12"/>
  <c r="AO323" i="12"/>
  <c r="AG323" i="12"/>
  <c r="Y323" i="12"/>
  <c r="Q323" i="12"/>
  <c r="DD316" i="12"/>
  <c r="CN316" i="12"/>
  <c r="CF316" i="12"/>
  <c r="BX316" i="12"/>
  <c r="BH316" i="12"/>
  <c r="AZ316" i="12"/>
  <c r="AR316" i="12"/>
  <c r="AB316" i="12"/>
  <c r="T316" i="12"/>
  <c r="L316" i="12"/>
  <c r="DR328" i="12"/>
  <c r="DJ328" i="12"/>
  <c r="DB328" i="12"/>
  <c r="CT328" i="12"/>
  <c r="CL204" i="12"/>
  <c r="CL299" i="12"/>
  <c r="CL328" i="12" s="1"/>
  <c r="CD204" i="12"/>
  <c r="CD299" i="12"/>
  <c r="CD328" i="12" s="1"/>
  <c r="BV204" i="12"/>
  <c r="BV299" i="12"/>
  <c r="BV328" i="12" s="1"/>
  <c r="BN204" i="12"/>
  <c r="BN299" i="12"/>
  <c r="BN328" i="12" s="1"/>
  <c r="BF208" i="12"/>
  <c r="BF299" i="12"/>
  <c r="BF328" i="12" s="1"/>
  <c r="AX208" i="12"/>
  <c r="AX299" i="12"/>
  <c r="AX328" i="12" s="1"/>
  <c r="AP208" i="12"/>
  <c r="AP299" i="12"/>
  <c r="AP328" i="12" s="1"/>
  <c r="AH206" i="12"/>
  <c r="AH299" i="12"/>
  <c r="AH328" i="12" s="1"/>
  <c r="Z206" i="12"/>
  <c r="Z299" i="12"/>
  <c r="Z328" i="12" s="1"/>
  <c r="R204" i="12"/>
  <c r="R299" i="12"/>
  <c r="R328" i="12" s="1"/>
  <c r="J210" i="12"/>
  <c r="J299" i="12"/>
  <c r="J328" i="12" s="1"/>
  <c r="BU180" i="12"/>
  <c r="BU298" i="12"/>
  <c r="BU327" i="12" s="1"/>
  <c r="BM178" i="12"/>
  <c r="BM298" i="12"/>
  <c r="BM327" i="12" s="1"/>
  <c r="BE178" i="12"/>
  <c r="BE298" i="12"/>
  <c r="BE327" i="12" s="1"/>
  <c r="AW176" i="12"/>
  <c r="AW298" i="12"/>
  <c r="AW327" i="12" s="1"/>
  <c r="AO176" i="12"/>
  <c r="AO298" i="12"/>
  <c r="AO327" i="12" s="1"/>
  <c r="AG176" i="12"/>
  <c r="AG298" i="12"/>
  <c r="AG327" i="12" s="1"/>
  <c r="Y176" i="12"/>
  <c r="Y298" i="12"/>
  <c r="Y327" i="12" s="1"/>
  <c r="DR326" i="12"/>
  <c r="DJ56" i="12"/>
  <c r="DJ297" i="12"/>
  <c r="DJ326" i="12" s="1"/>
  <c r="DB56" i="12"/>
  <c r="DB297" i="12"/>
  <c r="DB326" i="12" s="1"/>
  <c r="CT56" i="12"/>
  <c r="CT297" i="12"/>
  <c r="CT326" i="12" s="1"/>
  <c r="CL56" i="12"/>
  <c r="CL297" i="12"/>
  <c r="CL326" i="12" s="1"/>
  <c r="CD56" i="12"/>
  <c r="CD297" i="12"/>
  <c r="CD326" i="12" s="1"/>
  <c r="BV58" i="12"/>
  <c r="BV297" i="12"/>
  <c r="BV326" i="12" s="1"/>
  <c r="BN58" i="12"/>
  <c r="BN297" i="12"/>
  <c r="BN326" i="12" s="1"/>
  <c r="BF54" i="12"/>
  <c r="BF297" i="12"/>
  <c r="BF326" i="12" s="1"/>
  <c r="AX50" i="12"/>
  <c r="AX297" i="12"/>
  <c r="AX326" i="12" s="1"/>
  <c r="AP50" i="12"/>
  <c r="AP297" i="12"/>
  <c r="AP326" i="12" s="1"/>
  <c r="AH50" i="12"/>
  <c r="AH297" i="12"/>
  <c r="AH326" i="12" s="1"/>
  <c r="Z50" i="12"/>
  <c r="Z297" i="12"/>
  <c r="Z326" i="12" s="1"/>
  <c r="DS325" i="12"/>
  <c r="DK325" i="12"/>
  <c r="DC325" i="12"/>
  <c r="CU325" i="12"/>
  <c r="CM270" i="12"/>
  <c r="CM296" i="12"/>
  <c r="CM325" i="12" s="1"/>
  <c r="CE270" i="12"/>
  <c r="CE296" i="12"/>
  <c r="CE325" i="12" s="1"/>
  <c r="BW270" i="12"/>
  <c r="BW296" i="12"/>
  <c r="BW325" i="12" s="1"/>
  <c r="BO270" i="12"/>
  <c r="BO296" i="12"/>
  <c r="BO325" i="12" s="1"/>
  <c r="BG258" i="12"/>
  <c r="BG296" i="12"/>
  <c r="BG325" i="12" s="1"/>
  <c r="AY258" i="12"/>
  <c r="AY296" i="12"/>
  <c r="AY325" i="12" s="1"/>
  <c r="AQ258" i="12"/>
  <c r="AQ296" i="12"/>
  <c r="AQ325" i="12" s="1"/>
  <c r="AI262" i="12"/>
  <c r="AI296" i="12"/>
  <c r="AI325" i="12" s="1"/>
  <c r="AA266" i="12"/>
  <c r="AA296" i="12"/>
  <c r="AA325" i="12" s="1"/>
  <c r="S268" i="12"/>
  <c r="S296" i="12"/>
  <c r="S325" i="12" s="1"/>
  <c r="K268" i="12"/>
  <c r="K296" i="12"/>
  <c r="K325" i="12" s="1"/>
  <c r="DM114" i="12"/>
  <c r="DM295" i="12"/>
  <c r="DM324" i="12" s="1"/>
  <c r="DE114" i="12"/>
  <c r="DE295" i="12"/>
  <c r="DE324" i="12" s="1"/>
  <c r="CW114" i="12"/>
  <c r="CW295" i="12"/>
  <c r="CW324" i="12" s="1"/>
  <c r="CO114" i="12"/>
  <c r="CO295" i="12"/>
  <c r="CO324" i="12" s="1"/>
  <c r="CG114" i="12"/>
  <c r="CG295" i="12"/>
  <c r="CG324" i="12" s="1"/>
  <c r="BY118" i="12"/>
  <c r="BY295" i="12"/>
  <c r="BY324" i="12" s="1"/>
  <c r="BQ118" i="12"/>
  <c r="BQ295" i="12"/>
  <c r="BQ324" i="12" s="1"/>
  <c r="BI120" i="12"/>
  <c r="BI295" i="12"/>
  <c r="BI324" i="12" s="1"/>
  <c r="BA120" i="12"/>
  <c r="BA295" i="12"/>
  <c r="BA324" i="12" s="1"/>
  <c r="AS120" i="12"/>
  <c r="AS295" i="12"/>
  <c r="AS324" i="12" s="1"/>
  <c r="AK122" i="12"/>
  <c r="AK295" i="12"/>
  <c r="AK324" i="12" s="1"/>
  <c r="AC124" i="12"/>
  <c r="AC295" i="12"/>
  <c r="AC324" i="12" s="1"/>
  <c r="U124" i="12"/>
  <c r="U295" i="12"/>
  <c r="U324" i="12" s="1"/>
  <c r="M116" i="12"/>
  <c r="M295" i="12"/>
  <c r="M324" i="12" s="1"/>
  <c r="DO190" i="12"/>
  <c r="DO294" i="12"/>
  <c r="DG190" i="12"/>
  <c r="DG294" i="12"/>
  <c r="CY190" i="12"/>
  <c r="CY294" i="12"/>
  <c r="CQ190" i="12"/>
  <c r="CQ294" i="12"/>
  <c r="CI190" i="12"/>
  <c r="CI294" i="12"/>
  <c r="CA188" i="12"/>
  <c r="CA294" i="12"/>
  <c r="BS188" i="12"/>
  <c r="BS294" i="12"/>
  <c r="BK186" i="12"/>
  <c r="BK294" i="12"/>
  <c r="BC184" i="12"/>
  <c r="BC294" i="12"/>
  <c r="AU184" i="12"/>
  <c r="AU294" i="12"/>
  <c r="AM182" i="12"/>
  <c r="AM294" i="12"/>
  <c r="AE182" i="12"/>
  <c r="AE294" i="12"/>
  <c r="W182" i="12"/>
  <c r="W294" i="12"/>
  <c r="O192" i="12"/>
  <c r="O294" i="12"/>
  <c r="DQ212" i="12"/>
  <c r="DQ293" i="12"/>
  <c r="DQ322" i="12" s="1"/>
  <c r="DI212" i="12"/>
  <c r="DI293" i="12"/>
  <c r="DI322" i="12" s="1"/>
  <c r="DA212" i="12"/>
  <c r="DA293" i="12"/>
  <c r="DA322" i="12" s="1"/>
  <c r="CS212" i="12"/>
  <c r="CS293" i="12"/>
  <c r="CS322" i="12" s="1"/>
  <c r="CK212" i="12"/>
  <c r="CK293" i="12"/>
  <c r="CK322" i="12" s="1"/>
  <c r="CC212" i="12"/>
  <c r="CC293" i="12"/>
  <c r="CC322" i="12" s="1"/>
  <c r="BU212" i="12"/>
  <c r="BU293" i="12"/>
  <c r="BU322" i="12" s="1"/>
  <c r="BM212" i="12"/>
  <c r="BM293" i="12"/>
  <c r="BM322" i="12" s="1"/>
  <c r="BE212" i="12"/>
  <c r="BE293" i="12"/>
  <c r="BE322" i="12" s="1"/>
  <c r="AW212" i="12"/>
  <c r="AW293" i="12"/>
  <c r="AW322" i="12" s="1"/>
  <c r="AO212" i="12"/>
  <c r="AO293" i="12"/>
  <c r="AO322" i="12" s="1"/>
  <c r="AG212" i="12"/>
  <c r="AG293" i="12"/>
  <c r="AG322" i="12" s="1"/>
  <c r="Y214" i="12"/>
  <c r="Y293" i="12"/>
  <c r="Y322" i="12" s="1"/>
  <c r="Q214" i="12"/>
  <c r="Q293" i="12"/>
  <c r="Q322" i="12" s="1"/>
  <c r="DS321" i="12"/>
  <c r="DK321" i="12"/>
  <c r="DC321" i="12"/>
  <c r="CU321" i="12"/>
  <c r="CM172" i="12"/>
  <c r="CM292" i="12"/>
  <c r="CM321" i="12" s="1"/>
  <c r="CE172" i="12"/>
  <c r="CE292" i="12"/>
  <c r="CE321" i="12" s="1"/>
  <c r="BW172" i="12"/>
  <c r="BW292" i="12"/>
  <c r="BW321" i="12" s="1"/>
  <c r="BO172" i="12"/>
  <c r="BO292" i="12"/>
  <c r="BO321" i="12" s="1"/>
  <c r="BG172" i="12"/>
  <c r="BG292" i="12"/>
  <c r="BG321" i="12" s="1"/>
  <c r="AY170" i="12"/>
  <c r="AY292" i="12"/>
  <c r="AY321" i="12" s="1"/>
  <c r="AQ172" i="12"/>
  <c r="AQ292" i="12"/>
  <c r="AQ321" i="12" s="1"/>
  <c r="AI172" i="12"/>
  <c r="AI292" i="12"/>
  <c r="AI321" i="12" s="1"/>
  <c r="AA164" i="12"/>
  <c r="AA292" i="12"/>
  <c r="AA321" i="12" s="1"/>
  <c r="S162" i="12"/>
  <c r="S292" i="12"/>
  <c r="S321" i="12" s="1"/>
  <c r="K160" i="12"/>
  <c r="K292" i="12"/>
  <c r="K321" i="12" s="1"/>
  <c r="DM158" i="12"/>
  <c r="DM291" i="12"/>
  <c r="DM320" i="12" s="1"/>
  <c r="DE144" i="12"/>
  <c r="DE291" i="12"/>
  <c r="DE320" i="12" s="1"/>
  <c r="CW144" i="12"/>
  <c r="CW291" i="12"/>
  <c r="CW320" i="12" s="1"/>
  <c r="CO144" i="12"/>
  <c r="CO291" i="12"/>
  <c r="CO320" i="12" s="1"/>
  <c r="CG144" i="12"/>
  <c r="CG291" i="12"/>
  <c r="CG320" i="12" s="1"/>
  <c r="BY152" i="12"/>
  <c r="BY291" i="12"/>
  <c r="BY320" i="12" s="1"/>
  <c r="BQ152" i="12"/>
  <c r="BQ291" i="12"/>
  <c r="BQ320" i="12" s="1"/>
  <c r="BI154" i="12"/>
  <c r="BI291" i="12"/>
  <c r="BI320" i="12" s="1"/>
  <c r="BA154" i="12"/>
  <c r="BA291" i="12"/>
  <c r="BA320" i="12" s="1"/>
  <c r="AS156" i="12"/>
  <c r="AS291" i="12"/>
  <c r="AS320" i="12" s="1"/>
  <c r="AK156" i="12"/>
  <c r="AK291" i="12"/>
  <c r="AK320" i="12" s="1"/>
  <c r="AC146" i="12"/>
  <c r="AC291" i="12"/>
  <c r="AC320" i="12" s="1"/>
  <c r="U146" i="12"/>
  <c r="U291" i="12"/>
  <c r="U320" i="12" s="1"/>
  <c r="M150" i="12"/>
  <c r="M291" i="12"/>
  <c r="M320" i="12" s="1"/>
  <c r="BX86" i="12"/>
  <c r="BX290" i="12"/>
  <c r="BX319" i="12" s="1"/>
  <c r="BP86" i="12"/>
  <c r="BP290" i="12"/>
  <c r="BP319" i="12" s="1"/>
  <c r="BH319" i="12"/>
  <c r="AZ78" i="12"/>
  <c r="AZ290" i="12"/>
  <c r="AZ319" i="12" s="1"/>
  <c r="AR78" i="12"/>
  <c r="AR290" i="12"/>
  <c r="AR319" i="12" s="1"/>
  <c r="AJ90" i="12"/>
  <c r="AJ290" i="12"/>
  <c r="AJ319" i="12" s="1"/>
  <c r="AB88" i="12"/>
  <c r="AB290" i="12"/>
  <c r="AB319" i="12" s="1"/>
  <c r="T92" i="12"/>
  <c r="T290" i="12"/>
  <c r="T319" i="12" s="1"/>
  <c r="DM40" i="12"/>
  <c r="DM289" i="12"/>
  <c r="DM318" i="12" s="1"/>
  <c r="DE40" i="12"/>
  <c r="DE289" i="12"/>
  <c r="DE318" i="12" s="1"/>
  <c r="CW40" i="12"/>
  <c r="CW289" i="12"/>
  <c r="CW318" i="12" s="1"/>
  <c r="CO40" i="12"/>
  <c r="CO289" i="12"/>
  <c r="CO318" i="12" s="1"/>
  <c r="CG40" i="12"/>
  <c r="CG289" i="12"/>
  <c r="CG318" i="12" s="1"/>
  <c r="BY46" i="12"/>
  <c r="BY289" i="12"/>
  <c r="BY318" i="12" s="1"/>
  <c r="BQ46" i="12"/>
  <c r="BQ289" i="12"/>
  <c r="BQ318" i="12" s="1"/>
  <c r="BI44" i="12"/>
  <c r="BI289" i="12"/>
  <c r="BI318" i="12" s="1"/>
  <c r="BA44" i="12"/>
  <c r="BA289" i="12"/>
  <c r="BA318" i="12" s="1"/>
  <c r="AS42" i="12"/>
  <c r="AS289" i="12"/>
  <c r="AS318" i="12" s="1"/>
  <c r="AK42" i="12"/>
  <c r="AK289" i="12"/>
  <c r="AK318" i="12" s="1"/>
  <c r="AC48" i="12"/>
  <c r="AC289" i="12"/>
  <c r="AC318" i="12" s="1"/>
  <c r="U48" i="12"/>
  <c r="U289" i="12"/>
  <c r="U318" i="12" s="1"/>
  <c r="M40" i="12"/>
  <c r="M289" i="12"/>
  <c r="M318" i="12" s="1"/>
  <c r="DO224" i="12"/>
  <c r="DO288" i="12"/>
  <c r="DO317" i="12" s="1"/>
  <c r="DG224" i="12"/>
  <c r="DG288" i="12"/>
  <c r="DG317" i="12" s="1"/>
  <c r="CY224" i="12"/>
  <c r="CY288" i="12"/>
  <c r="CY317" i="12" s="1"/>
  <c r="CQ224" i="12"/>
  <c r="CQ288" i="12"/>
  <c r="CQ317" i="12" s="1"/>
  <c r="CI224" i="12"/>
  <c r="CI288" i="12"/>
  <c r="CI317" i="12" s="1"/>
  <c r="CA226" i="12"/>
  <c r="CA288" i="12"/>
  <c r="CA317" i="12" s="1"/>
  <c r="BS226" i="12"/>
  <c r="BS288" i="12"/>
  <c r="BS317" i="12" s="1"/>
  <c r="BK222" i="12"/>
  <c r="BK288" i="12"/>
  <c r="BK317" i="12" s="1"/>
  <c r="BC220" i="12"/>
  <c r="BC288" i="12"/>
  <c r="BC317" i="12" s="1"/>
  <c r="AU220" i="12"/>
  <c r="AU288" i="12"/>
  <c r="AU317" i="12" s="1"/>
  <c r="AM220" i="12"/>
  <c r="AM288" i="12"/>
  <c r="AM317" i="12" s="1"/>
  <c r="AE218" i="12"/>
  <c r="AE288" i="12"/>
  <c r="AE317" i="12" s="1"/>
  <c r="W216" i="12"/>
  <c r="W288" i="12"/>
  <c r="W317" i="12" s="1"/>
  <c r="O216" i="12"/>
  <c r="O288" i="12"/>
  <c r="O317" i="12" s="1"/>
  <c r="DI238" i="12"/>
  <c r="DI287" i="12"/>
  <c r="DA238" i="12"/>
  <c r="DA287" i="12"/>
  <c r="CS238" i="12"/>
  <c r="CS287" i="12"/>
  <c r="CS316" i="12" s="1"/>
  <c r="CK238" i="12"/>
  <c r="CK287" i="12"/>
  <c r="CC238" i="12"/>
  <c r="CC287" i="12"/>
  <c r="BU246" i="12"/>
  <c r="BU287" i="12"/>
  <c r="BM244" i="12"/>
  <c r="BM287" i="12"/>
  <c r="BM316" i="12" s="1"/>
  <c r="BE244" i="12"/>
  <c r="BE287" i="12"/>
  <c r="AW242" i="12"/>
  <c r="AW287" i="12"/>
  <c r="AO242" i="12"/>
  <c r="AO287" i="12"/>
  <c r="AG242" i="12"/>
  <c r="AG287" i="12"/>
  <c r="AG316" i="12" s="1"/>
  <c r="Y242" i="12"/>
  <c r="Y287" i="12"/>
  <c r="Q240" i="12"/>
  <c r="Q287" i="12"/>
  <c r="DS64" i="12"/>
  <c r="DS286" i="12"/>
  <c r="DS315" i="12" s="1"/>
  <c r="DK64" i="12"/>
  <c r="DK286" i="12"/>
  <c r="DK315" i="12" s="1"/>
  <c r="DC64" i="12"/>
  <c r="DC286" i="12"/>
  <c r="DC315" i="12" s="1"/>
  <c r="CU64" i="12"/>
  <c r="CU286" i="12"/>
  <c r="CU315" i="12" s="1"/>
  <c r="CM64" i="12"/>
  <c r="CM286" i="12"/>
  <c r="CM315" i="12" s="1"/>
  <c r="CE64" i="12"/>
  <c r="CE286" i="12"/>
  <c r="CE315" i="12" s="1"/>
  <c r="BO66" i="12"/>
  <c r="BO286" i="12"/>
  <c r="BO315" i="12" s="1"/>
  <c r="BG72" i="12"/>
  <c r="BG286" i="12"/>
  <c r="BG315" i="12" s="1"/>
  <c r="AY74" i="12"/>
  <c r="AY286" i="12"/>
  <c r="AY315" i="12" s="1"/>
  <c r="AQ74" i="12"/>
  <c r="AQ286" i="12"/>
  <c r="AQ315" i="12" s="1"/>
  <c r="AI74" i="12"/>
  <c r="AI286" i="12"/>
  <c r="AI315" i="12" s="1"/>
  <c r="AA74" i="12"/>
  <c r="AA286" i="12"/>
  <c r="AA315" i="12" s="1"/>
  <c r="S70" i="12"/>
  <c r="S286" i="12"/>
  <c r="S315" i="12" s="1"/>
  <c r="DO314" i="12"/>
  <c r="DG314" i="12"/>
  <c r="CY16" i="12"/>
  <c r="CY285" i="12"/>
  <c r="CY314" i="12" s="1"/>
  <c r="CQ16" i="12"/>
  <c r="CQ285" i="12"/>
  <c r="CQ314" i="12" s="1"/>
  <c r="CI16" i="12"/>
  <c r="CI285" i="12"/>
  <c r="CI314" i="12" s="1"/>
  <c r="CA22" i="12"/>
  <c r="CA285" i="12"/>
  <c r="CA314" i="12" s="1"/>
  <c r="BS22" i="12"/>
  <c r="BS285" i="12"/>
  <c r="BS314" i="12" s="1"/>
  <c r="BK18" i="12"/>
  <c r="BK285" i="12"/>
  <c r="BK314" i="12" s="1"/>
  <c r="BC20" i="12"/>
  <c r="BC285" i="12"/>
  <c r="BC314" i="12" s="1"/>
  <c r="AU24" i="12"/>
  <c r="AU285" i="12"/>
  <c r="AU314" i="12" s="1"/>
  <c r="AM16" i="12"/>
  <c r="AM285" i="12"/>
  <c r="AM314" i="12" s="1"/>
  <c r="AE16" i="12"/>
  <c r="AE285" i="12"/>
  <c r="AE314" i="12" s="1"/>
  <c r="W14" i="12"/>
  <c r="W285" i="12"/>
  <c r="W314" i="12" s="1"/>
  <c r="O14" i="12"/>
  <c r="O285" i="12"/>
  <c r="O314" i="12" s="1"/>
  <c r="DQ108" i="12"/>
  <c r="DQ284" i="12"/>
  <c r="DQ313" i="12" s="1"/>
  <c r="DI108" i="12"/>
  <c r="DI284" i="12"/>
  <c r="DI313" i="12" s="1"/>
  <c r="DA108" i="12"/>
  <c r="DA284" i="12"/>
  <c r="DA313" i="12" s="1"/>
  <c r="CS108" i="12"/>
  <c r="CS284" i="12"/>
  <c r="CS313" i="12" s="1"/>
  <c r="CK108" i="12"/>
  <c r="CK284" i="12"/>
  <c r="CK313" i="12" s="1"/>
  <c r="CC108" i="12"/>
  <c r="CC284" i="12"/>
  <c r="CC313" i="12" s="1"/>
  <c r="BU108" i="12"/>
  <c r="BU284" i="12"/>
  <c r="BU313" i="12" s="1"/>
  <c r="AL112" i="12"/>
  <c r="AL284" i="12"/>
  <c r="AL313" i="12" s="1"/>
  <c r="AD110" i="12"/>
  <c r="AD284" i="12"/>
  <c r="AD313" i="12" s="1"/>
  <c r="S313" i="12"/>
  <c r="DP323" i="12"/>
  <c r="CZ323" i="12"/>
  <c r="CR323" i="12"/>
  <c r="CJ323" i="12"/>
  <c r="BT323" i="12"/>
  <c r="BL323" i="12"/>
  <c r="BD323" i="12"/>
  <c r="AN323" i="12"/>
  <c r="AF323" i="12"/>
  <c r="X323" i="12"/>
  <c r="DK316" i="12"/>
  <c r="CU316" i="12"/>
  <c r="CM316" i="12"/>
  <c r="CE316" i="12"/>
  <c r="BO316" i="12"/>
  <c r="BG316" i="12"/>
  <c r="AY316" i="12"/>
  <c r="AI316" i="12"/>
  <c r="AA316" i="12"/>
  <c r="S316" i="12"/>
  <c r="DQ328" i="12"/>
  <c r="DI328" i="12"/>
  <c r="DA328" i="12"/>
  <c r="CS204" i="12"/>
  <c r="CS299" i="12"/>
  <c r="CS328" i="12" s="1"/>
  <c r="CK204" i="12"/>
  <c r="CK299" i="12"/>
  <c r="CK328" i="12" s="1"/>
  <c r="CC204" i="12"/>
  <c r="CC299" i="12"/>
  <c r="CC328" i="12" s="1"/>
  <c r="BU204" i="12"/>
  <c r="BU299" i="12"/>
  <c r="BU328" i="12" s="1"/>
  <c r="BM204" i="12"/>
  <c r="BM299" i="12"/>
  <c r="BM328" i="12" s="1"/>
  <c r="BE208" i="12"/>
  <c r="BE299" i="12"/>
  <c r="BE328" i="12" s="1"/>
  <c r="AW208" i="12"/>
  <c r="AW299" i="12"/>
  <c r="AW328" i="12" s="1"/>
  <c r="AO206" i="12"/>
  <c r="AO299" i="12"/>
  <c r="AO328" i="12" s="1"/>
  <c r="AG206" i="12"/>
  <c r="AG299" i="12"/>
  <c r="AG328" i="12" s="1"/>
  <c r="Y206" i="12"/>
  <c r="Y299" i="12"/>
  <c r="Y328" i="12" s="1"/>
  <c r="Q204" i="12"/>
  <c r="Q299" i="12"/>
  <c r="Q328" i="12" s="1"/>
  <c r="CB180" i="12"/>
  <c r="CB298" i="12"/>
  <c r="CB327" i="12" s="1"/>
  <c r="BT180" i="12"/>
  <c r="BT298" i="12"/>
  <c r="BT327" i="12" s="1"/>
  <c r="BL178" i="12"/>
  <c r="BL298" i="12"/>
  <c r="BL327" i="12" s="1"/>
  <c r="BD176" i="12"/>
  <c r="BD298" i="12"/>
  <c r="BD327" i="12" s="1"/>
  <c r="AV176" i="12"/>
  <c r="AV298" i="12"/>
  <c r="AV327" i="12" s="1"/>
  <c r="AN176" i="12"/>
  <c r="AN298" i="12"/>
  <c r="AN327" i="12" s="1"/>
  <c r="AF176" i="12"/>
  <c r="AF298" i="12"/>
  <c r="AF327" i="12" s="1"/>
  <c r="X176" i="12"/>
  <c r="X298" i="12"/>
  <c r="X327" i="12" s="1"/>
  <c r="DQ326" i="12"/>
  <c r="DI56" i="12"/>
  <c r="DI297" i="12"/>
  <c r="DI326" i="12" s="1"/>
  <c r="DA56" i="12"/>
  <c r="DA297" i="12"/>
  <c r="DA326" i="12" s="1"/>
  <c r="CS56" i="12"/>
  <c r="CS297" i="12"/>
  <c r="CS326" i="12" s="1"/>
  <c r="CK56" i="12"/>
  <c r="CK297" i="12"/>
  <c r="CK326" i="12" s="1"/>
  <c r="CC56" i="12"/>
  <c r="CC297" i="12"/>
  <c r="CC326" i="12" s="1"/>
  <c r="BU58" i="12"/>
  <c r="BU297" i="12"/>
  <c r="BU326" i="12" s="1"/>
  <c r="BM54" i="12"/>
  <c r="BM297" i="12"/>
  <c r="BM326" i="12" s="1"/>
  <c r="BE54" i="12"/>
  <c r="BE297" i="12"/>
  <c r="BE326" i="12" s="1"/>
  <c r="AW50" i="12"/>
  <c r="AW297" i="12"/>
  <c r="AW326" i="12" s="1"/>
  <c r="AO50" i="12"/>
  <c r="AO297" i="12"/>
  <c r="AO326" i="12" s="1"/>
  <c r="AG50" i="12"/>
  <c r="AG297" i="12"/>
  <c r="AG326" i="12" s="1"/>
  <c r="Y50" i="12"/>
  <c r="Y297" i="12"/>
  <c r="Y326" i="12" s="1"/>
  <c r="DR325" i="12"/>
  <c r="DJ325" i="12"/>
  <c r="DB325" i="12"/>
  <c r="CT325" i="12"/>
  <c r="CL270" i="12"/>
  <c r="CL296" i="12"/>
  <c r="CL325" i="12" s="1"/>
  <c r="CD270" i="12"/>
  <c r="CD296" i="12"/>
  <c r="CD325" i="12" s="1"/>
  <c r="BV270" i="12"/>
  <c r="BV296" i="12"/>
  <c r="BV325" i="12" s="1"/>
  <c r="BN270" i="12"/>
  <c r="BN296" i="12"/>
  <c r="BN325" i="12" s="1"/>
  <c r="BF258" i="12"/>
  <c r="BF296" i="12"/>
  <c r="BF325" i="12" s="1"/>
  <c r="AX258" i="12"/>
  <c r="AX296" i="12"/>
  <c r="AX325" i="12" s="1"/>
  <c r="AP258" i="12"/>
  <c r="AP296" i="12"/>
  <c r="AP325" i="12" s="1"/>
  <c r="AH262" i="12"/>
  <c r="AH296" i="12"/>
  <c r="AH325" i="12" s="1"/>
  <c r="Z266" i="12"/>
  <c r="Z296" i="12"/>
  <c r="Z325" i="12" s="1"/>
  <c r="R268" i="12"/>
  <c r="R296" i="12"/>
  <c r="R325" i="12" s="1"/>
  <c r="J268" i="12"/>
  <c r="J296" i="12"/>
  <c r="J325" i="12" s="1"/>
  <c r="DL114" i="12"/>
  <c r="DL295" i="12"/>
  <c r="DL324" i="12" s="1"/>
  <c r="DD114" i="12"/>
  <c r="DD295" i="12"/>
  <c r="DD324" i="12" s="1"/>
  <c r="CV114" i="12"/>
  <c r="CV295" i="12"/>
  <c r="CV324" i="12" s="1"/>
  <c r="CN114" i="12"/>
  <c r="CN295" i="12"/>
  <c r="CN324" i="12" s="1"/>
  <c r="CF114" i="12"/>
  <c r="CF295" i="12"/>
  <c r="CF324" i="12" s="1"/>
  <c r="BX118" i="12"/>
  <c r="BX295" i="12"/>
  <c r="BX324" i="12" s="1"/>
  <c r="BP118" i="12"/>
  <c r="BP295" i="12"/>
  <c r="BP324" i="12" s="1"/>
  <c r="BH120" i="12"/>
  <c r="BH295" i="12"/>
  <c r="BH324" i="12" s="1"/>
  <c r="AZ120" i="12"/>
  <c r="AZ295" i="12"/>
  <c r="AZ324" i="12" s="1"/>
  <c r="AR120" i="12"/>
  <c r="AR295" i="12"/>
  <c r="AR324" i="12" s="1"/>
  <c r="AJ122" i="12"/>
  <c r="AJ295" i="12"/>
  <c r="AJ324" i="12" s="1"/>
  <c r="AB124" i="12"/>
  <c r="AB295" i="12"/>
  <c r="AB324" i="12" s="1"/>
  <c r="T124" i="12"/>
  <c r="T295" i="12"/>
  <c r="T324" i="12" s="1"/>
  <c r="L116" i="12"/>
  <c r="L295" i="12"/>
  <c r="L324" i="12" s="1"/>
  <c r="DN190" i="12"/>
  <c r="DN294" i="12"/>
  <c r="DF190" i="12"/>
  <c r="DF294" i="12"/>
  <c r="CX190" i="12"/>
  <c r="CX294" i="12"/>
  <c r="CP190" i="12"/>
  <c r="CP294" i="12"/>
  <c r="CP323" i="12" s="1"/>
  <c r="CH190" i="12"/>
  <c r="CH294" i="12"/>
  <c r="BZ188" i="12"/>
  <c r="BZ294" i="12"/>
  <c r="BR188" i="12"/>
  <c r="BR294" i="12"/>
  <c r="BJ186" i="12"/>
  <c r="BJ294" i="12"/>
  <c r="BJ323" i="12" s="1"/>
  <c r="BB184" i="12"/>
  <c r="BB294" i="12"/>
  <c r="AT184" i="12"/>
  <c r="AT294" i="12"/>
  <c r="AL182" i="12"/>
  <c r="AL294" i="12"/>
  <c r="AD182" i="12"/>
  <c r="AD294" i="12"/>
  <c r="AD323" i="12" s="1"/>
  <c r="V182" i="12"/>
  <c r="V294" i="12"/>
  <c r="N192" i="12"/>
  <c r="N294" i="12"/>
  <c r="DP212" i="12"/>
  <c r="DP293" i="12"/>
  <c r="DP322" i="12" s="1"/>
  <c r="DH212" i="12"/>
  <c r="DH293" i="12"/>
  <c r="DH322" i="12" s="1"/>
  <c r="CZ212" i="12"/>
  <c r="CZ293" i="12"/>
  <c r="CZ322" i="12" s="1"/>
  <c r="CR212" i="12"/>
  <c r="CR293" i="12"/>
  <c r="CR322" i="12" s="1"/>
  <c r="CJ212" i="12"/>
  <c r="CJ293" i="12"/>
  <c r="CJ322" i="12" s="1"/>
  <c r="CB212" i="12"/>
  <c r="CB293" i="12"/>
  <c r="CB322" i="12" s="1"/>
  <c r="BT212" i="12"/>
  <c r="BT293" i="12"/>
  <c r="BT322" i="12" s="1"/>
  <c r="BL212" i="12"/>
  <c r="BL293" i="12"/>
  <c r="BL322" i="12" s="1"/>
  <c r="BD212" i="12"/>
  <c r="BD293" i="12"/>
  <c r="BD322" i="12" s="1"/>
  <c r="AV212" i="12"/>
  <c r="AV293" i="12"/>
  <c r="AV322" i="12" s="1"/>
  <c r="AN212" i="12"/>
  <c r="AN293" i="12"/>
  <c r="AN322" i="12" s="1"/>
  <c r="AF212" i="12"/>
  <c r="AF293" i="12"/>
  <c r="AF322" i="12" s="1"/>
  <c r="X214" i="12"/>
  <c r="X293" i="12"/>
  <c r="X322" i="12" s="1"/>
  <c r="P214" i="12"/>
  <c r="P293" i="12"/>
  <c r="P322" i="12" s="1"/>
  <c r="DR321" i="12"/>
  <c r="DJ321" i="12"/>
  <c r="DB321" i="12"/>
  <c r="CT321" i="12"/>
  <c r="CL172" i="12"/>
  <c r="CL292" i="12"/>
  <c r="CL321" i="12" s="1"/>
  <c r="CD172" i="12"/>
  <c r="CD292" i="12"/>
  <c r="CD321" i="12" s="1"/>
  <c r="BV172" i="12"/>
  <c r="BV292" i="12"/>
  <c r="BV321" i="12" s="1"/>
  <c r="BN172" i="12"/>
  <c r="BN292" i="12"/>
  <c r="BN321" i="12" s="1"/>
  <c r="BF162" i="12"/>
  <c r="BF292" i="12"/>
  <c r="BF321" i="12" s="1"/>
  <c r="AX170" i="12"/>
  <c r="G170" i="12" s="1"/>
  <c r="AX292" i="12"/>
  <c r="AX321" i="12" s="1"/>
  <c r="AP172" i="12"/>
  <c r="AP292" i="12"/>
  <c r="AP321" i="12" s="1"/>
  <c r="AH172" i="12"/>
  <c r="AH292" i="12"/>
  <c r="AH321" i="12" s="1"/>
  <c r="Z164" i="12"/>
  <c r="Z292" i="12"/>
  <c r="Z321" i="12" s="1"/>
  <c r="R162" i="12"/>
  <c r="R292" i="12"/>
  <c r="R321" i="12" s="1"/>
  <c r="J160" i="12"/>
  <c r="J292" i="12"/>
  <c r="J321" i="12" s="1"/>
  <c r="DL158" i="12"/>
  <c r="DL291" i="12"/>
  <c r="DL320" i="12" s="1"/>
  <c r="DD144" i="12"/>
  <c r="DD291" i="12"/>
  <c r="DD320" i="12" s="1"/>
  <c r="CV144" i="12"/>
  <c r="CV291" i="12"/>
  <c r="CV320" i="12" s="1"/>
  <c r="CN144" i="12"/>
  <c r="CN291" i="12"/>
  <c r="CN320" i="12" s="1"/>
  <c r="CF144" i="12"/>
  <c r="CF291" i="12"/>
  <c r="CF320" i="12" s="1"/>
  <c r="BX152" i="12"/>
  <c r="BX291" i="12"/>
  <c r="BX320" i="12" s="1"/>
  <c r="BP152" i="12"/>
  <c r="BP291" i="12"/>
  <c r="BP320" i="12" s="1"/>
  <c r="BH154" i="12"/>
  <c r="BH291" i="12"/>
  <c r="BH320" i="12" s="1"/>
  <c r="AZ154" i="12"/>
  <c r="AZ291" i="12"/>
  <c r="AZ320" i="12" s="1"/>
  <c r="AR156" i="12"/>
  <c r="AR291" i="12"/>
  <c r="AR320" i="12" s="1"/>
  <c r="AJ156" i="12"/>
  <c r="AJ291" i="12"/>
  <c r="AJ320" i="12" s="1"/>
  <c r="AB146" i="12"/>
  <c r="AB291" i="12"/>
  <c r="AB320" i="12" s="1"/>
  <c r="T146" i="12"/>
  <c r="T291" i="12"/>
  <c r="T320" i="12" s="1"/>
  <c r="L150" i="12"/>
  <c r="L291" i="12"/>
  <c r="L320" i="12" s="1"/>
  <c r="BW86" i="12"/>
  <c r="BW290" i="12"/>
  <c r="BW319" i="12" s="1"/>
  <c r="BO86" i="12"/>
  <c r="BO290" i="12"/>
  <c r="BO319" i="12" s="1"/>
  <c r="BG84" i="12"/>
  <c r="BG290" i="12"/>
  <c r="BG319" i="12" s="1"/>
  <c r="AY78" i="12"/>
  <c r="AY290" i="12"/>
  <c r="AY319" i="12" s="1"/>
  <c r="AQ78" i="12"/>
  <c r="AQ290" i="12"/>
  <c r="AQ319" i="12" s="1"/>
  <c r="AI90" i="12"/>
  <c r="AI290" i="12"/>
  <c r="AI319" i="12" s="1"/>
  <c r="AA88" i="12"/>
  <c r="G88" i="12" s="1"/>
  <c r="AA290" i="12"/>
  <c r="AA319" i="12" s="1"/>
  <c r="S92" i="12"/>
  <c r="S290" i="12"/>
  <c r="S319" i="12" s="1"/>
  <c r="DL40" i="12"/>
  <c r="DL289" i="12"/>
  <c r="DL318" i="12" s="1"/>
  <c r="DD40" i="12"/>
  <c r="DD289" i="12"/>
  <c r="DD318" i="12" s="1"/>
  <c r="CV40" i="12"/>
  <c r="CV289" i="12"/>
  <c r="CV318" i="12" s="1"/>
  <c r="CN40" i="12"/>
  <c r="CN289" i="12"/>
  <c r="CN318" i="12" s="1"/>
  <c r="CF40" i="12"/>
  <c r="CF289" i="12"/>
  <c r="CF318" i="12" s="1"/>
  <c r="BX46" i="12"/>
  <c r="BX289" i="12"/>
  <c r="BX318" i="12" s="1"/>
  <c r="BP46" i="12"/>
  <c r="BP289" i="12"/>
  <c r="BP318" i="12" s="1"/>
  <c r="BH44" i="12"/>
  <c r="BH289" i="12"/>
  <c r="BH318" i="12" s="1"/>
  <c r="AZ44" i="12"/>
  <c r="AZ289" i="12"/>
  <c r="AZ318" i="12" s="1"/>
  <c r="AR42" i="12"/>
  <c r="AR289" i="12"/>
  <c r="AR318" i="12" s="1"/>
  <c r="AJ42" i="12"/>
  <c r="AJ289" i="12"/>
  <c r="AJ318" i="12" s="1"/>
  <c r="AB48" i="12"/>
  <c r="AB289" i="12"/>
  <c r="AB318" i="12" s="1"/>
  <c r="T48" i="12"/>
  <c r="T289" i="12"/>
  <c r="T318" i="12" s="1"/>
  <c r="L40" i="12"/>
  <c r="L289" i="12"/>
  <c r="L318" i="12" s="1"/>
  <c r="DN224" i="12"/>
  <c r="DN288" i="12"/>
  <c r="DN317" i="12" s="1"/>
  <c r="DF224" i="12"/>
  <c r="DF288" i="12"/>
  <c r="DF317" i="12" s="1"/>
  <c r="CX224" i="12"/>
  <c r="CX288" i="12"/>
  <c r="CX317" i="12" s="1"/>
  <c r="CP224" i="12"/>
  <c r="CP288" i="12"/>
  <c r="CP317" i="12" s="1"/>
  <c r="CH224" i="12"/>
  <c r="CH288" i="12"/>
  <c r="CH317" i="12" s="1"/>
  <c r="BZ226" i="12"/>
  <c r="BZ288" i="12"/>
  <c r="BZ317" i="12" s="1"/>
  <c r="BR226" i="12"/>
  <c r="BR288" i="12"/>
  <c r="BR317" i="12" s="1"/>
  <c r="BJ222" i="12"/>
  <c r="BJ288" i="12"/>
  <c r="BJ317" i="12" s="1"/>
  <c r="BB220" i="12"/>
  <c r="BB288" i="12"/>
  <c r="BB317" i="12" s="1"/>
  <c r="AT220" i="12"/>
  <c r="AT288" i="12"/>
  <c r="AT317" i="12" s="1"/>
  <c r="AL220" i="12"/>
  <c r="AL288" i="12"/>
  <c r="AL317" i="12" s="1"/>
  <c r="AD218" i="12"/>
  <c r="AD288" i="12"/>
  <c r="AD317" i="12" s="1"/>
  <c r="V216" i="12"/>
  <c r="V288" i="12"/>
  <c r="V317" i="12" s="1"/>
  <c r="N216" i="12"/>
  <c r="N288" i="12"/>
  <c r="N317" i="12" s="1"/>
  <c r="DH238" i="12"/>
  <c r="DH287" i="12"/>
  <c r="DH316" i="12" s="1"/>
  <c r="CZ238" i="12"/>
  <c r="CZ287" i="12"/>
  <c r="CR238" i="12"/>
  <c r="CR287" i="12"/>
  <c r="CJ238" i="12"/>
  <c r="CJ287" i="12"/>
  <c r="CB246" i="12"/>
  <c r="CB287" i="12"/>
  <c r="CB316" i="12" s="1"/>
  <c r="BT246" i="12"/>
  <c r="BT287" i="12"/>
  <c r="BL244" i="12"/>
  <c r="BL287" i="12"/>
  <c r="BD242" i="12"/>
  <c r="BD287" i="12"/>
  <c r="AV242" i="12"/>
  <c r="AV287" i="12"/>
  <c r="AN242" i="12"/>
  <c r="AN287" i="12"/>
  <c r="AF242" i="12"/>
  <c r="AF287" i="12"/>
  <c r="X242" i="12"/>
  <c r="X287" i="12"/>
  <c r="P240" i="12"/>
  <c r="P287" i="12"/>
  <c r="P316" i="12" s="1"/>
  <c r="DR64" i="12"/>
  <c r="DR286" i="12"/>
  <c r="DR315" i="12" s="1"/>
  <c r="DJ64" i="12"/>
  <c r="DJ286" i="12"/>
  <c r="DJ315" i="12" s="1"/>
  <c r="DB64" i="12"/>
  <c r="DB286" i="12"/>
  <c r="DB315" i="12" s="1"/>
  <c r="CT64" i="12"/>
  <c r="CT286" i="12"/>
  <c r="CT315" i="12" s="1"/>
  <c r="CL64" i="12"/>
  <c r="CL286" i="12"/>
  <c r="CL315" i="12" s="1"/>
  <c r="CD64" i="12"/>
  <c r="CD286" i="12"/>
  <c r="CD315" i="12" s="1"/>
  <c r="BN66" i="12"/>
  <c r="BN286" i="12"/>
  <c r="BN315" i="12" s="1"/>
  <c r="BF72" i="12"/>
  <c r="BF286" i="12"/>
  <c r="BF315" i="12" s="1"/>
  <c r="AX74" i="12"/>
  <c r="AX286" i="12"/>
  <c r="AX315" i="12" s="1"/>
  <c r="AP74" i="12"/>
  <c r="AP286" i="12"/>
  <c r="AP315" i="12" s="1"/>
  <c r="AH74" i="12"/>
  <c r="AH286" i="12"/>
  <c r="AH315" i="12" s="1"/>
  <c r="Z74" i="12"/>
  <c r="Z286" i="12"/>
  <c r="Z315" i="12" s="1"/>
  <c r="R70" i="12"/>
  <c r="R286" i="12"/>
  <c r="R315" i="12" s="1"/>
  <c r="DN314" i="12"/>
  <c r="DF314" i="12"/>
  <c r="CX16" i="12"/>
  <c r="CX285" i="12"/>
  <c r="CX314" i="12" s="1"/>
  <c r="CP16" i="12"/>
  <c r="CP285" i="12"/>
  <c r="CP314" i="12" s="1"/>
  <c r="CH16" i="12"/>
  <c r="CH285" i="12"/>
  <c r="CH314" i="12" s="1"/>
  <c r="BZ22" i="12"/>
  <c r="BZ285" i="12"/>
  <c r="BZ314" i="12" s="1"/>
  <c r="BR22" i="12"/>
  <c r="BR285" i="12"/>
  <c r="BR314" i="12" s="1"/>
  <c r="BJ18" i="12"/>
  <c r="BJ285" i="12"/>
  <c r="BJ314" i="12" s="1"/>
  <c r="DO323" i="12"/>
  <c r="DG323" i="12"/>
  <c r="CY323" i="12"/>
  <c r="CQ323" i="12"/>
  <c r="CI323" i="12"/>
  <c r="CA323" i="12"/>
  <c r="BS323" i="12"/>
  <c r="BK323" i="12"/>
  <c r="BC323" i="12"/>
  <c r="AU323" i="12"/>
  <c r="AM323" i="12"/>
  <c r="AE323" i="12"/>
  <c r="W323" i="12"/>
  <c r="O323" i="12"/>
  <c r="DJ316" i="12"/>
  <c r="DB316" i="12"/>
  <c r="CL316" i="12"/>
  <c r="CD316" i="12"/>
  <c r="BV316" i="12"/>
  <c r="BF316" i="12"/>
  <c r="AX316" i="12"/>
  <c r="AP316" i="12"/>
  <c r="Z316" i="12"/>
  <c r="R316" i="12"/>
  <c r="J316" i="12"/>
  <c r="DP328" i="12"/>
  <c r="DH328" i="12"/>
  <c r="CZ328" i="12"/>
  <c r="CR204" i="12"/>
  <c r="CR299" i="12"/>
  <c r="CR328" i="12" s="1"/>
  <c r="CJ204" i="12"/>
  <c r="CJ299" i="12"/>
  <c r="CJ328" i="12" s="1"/>
  <c r="CB204" i="12"/>
  <c r="CB299" i="12"/>
  <c r="CB328" i="12" s="1"/>
  <c r="BT204" i="12"/>
  <c r="BT299" i="12"/>
  <c r="BT328" i="12" s="1"/>
  <c r="BL204" i="12"/>
  <c r="BL299" i="12"/>
  <c r="BL328" i="12" s="1"/>
  <c r="BD208" i="12"/>
  <c r="BD299" i="12"/>
  <c r="BD328" i="12" s="1"/>
  <c r="AV208" i="12"/>
  <c r="AV299" i="12"/>
  <c r="AV328" i="12" s="1"/>
  <c r="AN206" i="12"/>
  <c r="AN299" i="12"/>
  <c r="AN328" i="12" s="1"/>
  <c r="AF206" i="12"/>
  <c r="AF299" i="12"/>
  <c r="AF328" i="12" s="1"/>
  <c r="X206" i="12"/>
  <c r="X299" i="12"/>
  <c r="X328" i="12" s="1"/>
  <c r="P204" i="12"/>
  <c r="P299" i="12"/>
  <c r="P328" i="12" s="1"/>
  <c r="CA180" i="12"/>
  <c r="CA298" i="12"/>
  <c r="CA327" i="12" s="1"/>
  <c r="BS180" i="12"/>
  <c r="BS298" i="12"/>
  <c r="BS327" i="12" s="1"/>
  <c r="BK178" i="12"/>
  <c r="BK298" i="12"/>
  <c r="BK327" i="12" s="1"/>
  <c r="BC176" i="12"/>
  <c r="BC298" i="12"/>
  <c r="BC327" i="12" s="1"/>
  <c r="AU176" i="12"/>
  <c r="AU298" i="12"/>
  <c r="AU327" i="12" s="1"/>
  <c r="AM176" i="12"/>
  <c r="AM298" i="12"/>
  <c r="AM327" i="12" s="1"/>
  <c r="AE176" i="12"/>
  <c r="AE298" i="12"/>
  <c r="AE327" i="12" s="1"/>
  <c r="W176" i="12"/>
  <c r="W298" i="12"/>
  <c r="W327" i="12" s="1"/>
  <c r="DP326" i="12"/>
  <c r="DH56" i="12"/>
  <c r="DH297" i="12"/>
  <c r="DH326" i="12" s="1"/>
  <c r="CZ56" i="12"/>
  <c r="CZ297" i="12"/>
  <c r="CZ326" i="12" s="1"/>
  <c r="CR56" i="12"/>
  <c r="CR297" i="12"/>
  <c r="CR326" i="12" s="1"/>
  <c r="CJ56" i="12"/>
  <c r="CJ297" i="12"/>
  <c r="CJ326" i="12" s="1"/>
  <c r="CB58" i="12"/>
  <c r="CB297" i="12"/>
  <c r="CB326" i="12" s="1"/>
  <c r="BT58" i="12"/>
  <c r="BT297" i="12"/>
  <c r="BT326" i="12" s="1"/>
  <c r="BL54" i="12"/>
  <c r="BL297" i="12"/>
  <c r="BL326" i="12" s="1"/>
  <c r="BD54" i="12"/>
  <c r="BD297" i="12"/>
  <c r="BD326" i="12" s="1"/>
  <c r="AV50" i="12"/>
  <c r="AV297" i="12"/>
  <c r="AV326" i="12" s="1"/>
  <c r="AN50" i="12"/>
  <c r="AN297" i="12"/>
  <c r="AN326" i="12" s="1"/>
  <c r="AF50" i="12"/>
  <c r="AF297" i="12"/>
  <c r="AF326" i="12" s="1"/>
  <c r="X50" i="12"/>
  <c r="X297" i="12"/>
  <c r="X326" i="12" s="1"/>
  <c r="DQ325" i="12"/>
  <c r="DI325" i="12"/>
  <c r="DA325" i="12"/>
  <c r="CS270" i="12"/>
  <c r="CS296" i="12"/>
  <c r="CS325" i="12" s="1"/>
  <c r="CK270" i="12"/>
  <c r="CK296" i="12"/>
  <c r="CK325" i="12" s="1"/>
  <c r="CC270" i="12"/>
  <c r="CC296" i="12"/>
  <c r="CC325" i="12" s="1"/>
  <c r="BU270" i="12"/>
  <c r="BU296" i="12"/>
  <c r="BU325" i="12" s="1"/>
  <c r="BM270" i="12"/>
  <c r="BM296" i="12"/>
  <c r="BM325" i="12" s="1"/>
  <c r="BE258" i="12"/>
  <c r="BE296" i="12"/>
  <c r="BE325" i="12" s="1"/>
  <c r="AW258" i="12"/>
  <c r="AW296" i="12"/>
  <c r="AW325" i="12" s="1"/>
  <c r="AO258" i="12"/>
  <c r="AO296" i="12"/>
  <c r="AO325" i="12" s="1"/>
  <c r="AG262" i="12"/>
  <c r="AG296" i="12"/>
  <c r="AG325" i="12" s="1"/>
  <c r="Y266" i="12"/>
  <c r="Y296" i="12"/>
  <c r="Y325" i="12" s="1"/>
  <c r="Q268" i="12"/>
  <c r="Q296" i="12"/>
  <c r="Q325" i="12" s="1"/>
  <c r="DS114" i="12"/>
  <c r="DS295" i="12"/>
  <c r="DS324" i="12" s="1"/>
  <c r="DK114" i="12"/>
  <c r="DK295" i="12"/>
  <c r="DK324" i="12" s="1"/>
  <c r="DC114" i="12"/>
  <c r="DC295" i="12"/>
  <c r="DC324" i="12" s="1"/>
  <c r="CU114" i="12"/>
  <c r="CU295" i="12"/>
  <c r="CU324" i="12" s="1"/>
  <c r="CM114" i="12"/>
  <c r="CM295" i="12"/>
  <c r="CM324" i="12" s="1"/>
  <c r="CE114" i="12"/>
  <c r="CE295" i="12"/>
  <c r="CE324" i="12" s="1"/>
  <c r="BW118" i="12"/>
  <c r="BW295" i="12"/>
  <c r="BW324" i="12" s="1"/>
  <c r="BO118" i="12"/>
  <c r="BO295" i="12"/>
  <c r="BO324" i="12" s="1"/>
  <c r="BG120" i="12"/>
  <c r="BG295" i="12"/>
  <c r="BG324" i="12" s="1"/>
  <c r="AY120" i="12"/>
  <c r="AY295" i="12"/>
  <c r="AY324" i="12" s="1"/>
  <c r="AQ120" i="12"/>
  <c r="AQ295" i="12"/>
  <c r="AQ324" i="12" s="1"/>
  <c r="AI122" i="12"/>
  <c r="AI295" i="12"/>
  <c r="AI324" i="12" s="1"/>
  <c r="AA124" i="12"/>
  <c r="AA295" i="12"/>
  <c r="AA324" i="12" s="1"/>
  <c r="S124" i="12"/>
  <c r="S295" i="12"/>
  <c r="S324" i="12" s="1"/>
  <c r="K116" i="12"/>
  <c r="K295" i="12"/>
  <c r="K324" i="12" s="1"/>
  <c r="DM190" i="12"/>
  <c r="DM294" i="12"/>
  <c r="DM323" i="12" s="1"/>
  <c r="DE190" i="12"/>
  <c r="DE294" i="12"/>
  <c r="CW190" i="12"/>
  <c r="CW294" i="12"/>
  <c r="CO190" i="12"/>
  <c r="CO294" i="12"/>
  <c r="CG190" i="12"/>
  <c r="CG294" i="12"/>
  <c r="BY188" i="12"/>
  <c r="BY294" i="12"/>
  <c r="BQ188" i="12"/>
  <c r="BQ294" i="12"/>
  <c r="BI186" i="12"/>
  <c r="BI294" i="12"/>
  <c r="BA184" i="12"/>
  <c r="BA294" i="12"/>
  <c r="BA323" i="12" s="1"/>
  <c r="AS184" i="12"/>
  <c r="AS294" i="12"/>
  <c r="AK182" i="12"/>
  <c r="AK294" i="12"/>
  <c r="AC182" i="12"/>
  <c r="AC294" i="12"/>
  <c r="U182" i="12"/>
  <c r="U294" i="12"/>
  <c r="M192" i="12"/>
  <c r="M294" i="12"/>
  <c r="DO212" i="12"/>
  <c r="DO293" i="12"/>
  <c r="DO322" i="12" s="1"/>
  <c r="DG212" i="12"/>
  <c r="DG293" i="12"/>
  <c r="DG322" i="12" s="1"/>
  <c r="CY212" i="12"/>
  <c r="CY293" i="12"/>
  <c r="CY322" i="12" s="1"/>
  <c r="CQ212" i="12"/>
  <c r="CQ293" i="12"/>
  <c r="CQ322" i="12" s="1"/>
  <c r="CI212" i="12"/>
  <c r="CI293" i="12"/>
  <c r="CI322" i="12" s="1"/>
  <c r="CA212" i="12"/>
  <c r="CA293" i="12"/>
  <c r="CA322" i="12" s="1"/>
  <c r="BS212" i="12"/>
  <c r="BS293" i="12"/>
  <c r="BS322" i="12" s="1"/>
  <c r="BK212" i="12"/>
  <c r="BK293" i="12"/>
  <c r="BK322" i="12" s="1"/>
  <c r="BC212" i="12"/>
  <c r="BC293" i="12"/>
  <c r="BC322" i="12" s="1"/>
  <c r="AU212" i="12"/>
  <c r="AU293" i="12"/>
  <c r="AU322" i="12" s="1"/>
  <c r="AM212" i="12"/>
  <c r="AM293" i="12"/>
  <c r="AM322" i="12" s="1"/>
  <c r="AE212" i="12"/>
  <c r="AE293" i="12"/>
  <c r="AE322" i="12" s="1"/>
  <c r="W214" i="12"/>
  <c r="W293" i="12"/>
  <c r="W322" i="12" s="1"/>
  <c r="O214" i="12"/>
  <c r="O293" i="12"/>
  <c r="O322" i="12" s="1"/>
  <c r="DQ321" i="12"/>
  <c r="DI321" i="12"/>
  <c r="DA321" i="12"/>
  <c r="CS321" i="12"/>
  <c r="CK172" i="12"/>
  <c r="CK292" i="12"/>
  <c r="CK321" i="12" s="1"/>
  <c r="CC172" i="12"/>
  <c r="CC292" i="12"/>
  <c r="CC321" i="12" s="1"/>
  <c r="BU172" i="12"/>
  <c r="BU292" i="12"/>
  <c r="BU321" i="12" s="1"/>
  <c r="BM172" i="12"/>
  <c r="BM292" i="12"/>
  <c r="BM321" i="12" s="1"/>
  <c r="BE162" i="12"/>
  <c r="BE292" i="12"/>
  <c r="BE321" i="12" s="1"/>
  <c r="AW172" i="12"/>
  <c r="AW292" i="12"/>
  <c r="AW321" i="12" s="1"/>
  <c r="AO172" i="12"/>
  <c r="AO292" i="12"/>
  <c r="AO321" i="12" s="1"/>
  <c r="AG172" i="12"/>
  <c r="AG292" i="12"/>
  <c r="AG321" i="12" s="1"/>
  <c r="Y164" i="12"/>
  <c r="Y292" i="12"/>
  <c r="Y321" i="12" s="1"/>
  <c r="Q162" i="12"/>
  <c r="Q292" i="12"/>
  <c r="Q321" i="12" s="1"/>
  <c r="DS144" i="12"/>
  <c r="DS291" i="12"/>
  <c r="DS320" i="12" s="1"/>
  <c r="DK158" i="12"/>
  <c r="DK291" i="12"/>
  <c r="DK320" i="12" s="1"/>
  <c r="DC144" i="12"/>
  <c r="DC291" i="12"/>
  <c r="DC320" i="12" s="1"/>
  <c r="CU144" i="12"/>
  <c r="CU291" i="12"/>
  <c r="CU320" i="12" s="1"/>
  <c r="CM144" i="12"/>
  <c r="CM291" i="12"/>
  <c r="CM320" i="12" s="1"/>
  <c r="CE144" i="12"/>
  <c r="CE291" i="12"/>
  <c r="CE320" i="12" s="1"/>
  <c r="BW152" i="12"/>
  <c r="BW291" i="12"/>
  <c r="BW320" i="12" s="1"/>
  <c r="BO152" i="12"/>
  <c r="BO291" i="12"/>
  <c r="BO320" i="12" s="1"/>
  <c r="BG154" i="12"/>
  <c r="BG291" i="12"/>
  <c r="BG320" i="12" s="1"/>
  <c r="AY154" i="12"/>
  <c r="AY291" i="12"/>
  <c r="AY320" i="12" s="1"/>
  <c r="AQ156" i="12"/>
  <c r="AQ291" i="12"/>
  <c r="AQ320" i="12" s="1"/>
  <c r="AI144" i="12"/>
  <c r="AI291" i="12"/>
  <c r="AI320" i="12" s="1"/>
  <c r="AA146" i="12"/>
  <c r="AA291" i="12"/>
  <c r="AA320" i="12" s="1"/>
  <c r="S146" i="12"/>
  <c r="S291" i="12"/>
  <c r="S320" i="12" s="1"/>
  <c r="K150" i="12"/>
  <c r="K291" i="12"/>
  <c r="K320" i="12" s="1"/>
  <c r="BV86" i="12"/>
  <c r="BV290" i="12"/>
  <c r="BV319" i="12" s="1"/>
  <c r="BN86" i="12"/>
  <c r="BN290" i="12"/>
  <c r="BN319" i="12" s="1"/>
  <c r="BF84" i="12"/>
  <c r="BF290" i="12"/>
  <c r="BF319" i="12" s="1"/>
  <c r="AX78" i="12"/>
  <c r="AX290" i="12"/>
  <c r="AX319" i="12" s="1"/>
  <c r="AP78" i="12"/>
  <c r="AP290" i="12"/>
  <c r="AP319" i="12" s="1"/>
  <c r="AH90" i="12"/>
  <c r="AH290" i="12"/>
  <c r="AH319" i="12" s="1"/>
  <c r="Z92" i="12"/>
  <c r="Z290" i="12"/>
  <c r="Z319" i="12" s="1"/>
  <c r="DS40" i="12"/>
  <c r="DS289" i="12"/>
  <c r="DS318" i="12" s="1"/>
  <c r="DK40" i="12"/>
  <c r="DK289" i="12"/>
  <c r="DK318" i="12" s="1"/>
  <c r="DC40" i="12"/>
  <c r="DC289" i="12"/>
  <c r="DC318" i="12" s="1"/>
  <c r="CU40" i="12"/>
  <c r="CU289" i="12"/>
  <c r="CU318" i="12" s="1"/>
  <c r="CM40" i="12"/>
  <c r="CM289" i="12"/>
  <c r="CM318" i="12" s="1"/>
  <c r="CE40" i="12"/>
  <c r="CE289" i="12"/>
  <c r="CE318" i="12" s="1"/>
  <c r="BW46" i="12"/>
  <c r="BW289" i="12"/>
  <c r="BW318" i="12" s="1"/>
  <c r="BO46" i="12"/>
  <c r="BO289" i="12"/>
  <c r="BO318" i="12" s="1"/>
  <c r="BG44" i="12"/>
  <c r="BG289" i="12"/>
  <c r="BG318" i="12" s="1"/>
  <c r="AY44" i="12"/>
  <c r="AY289" i="12"/>
  <c r="AY318" i="12" s="1"/>
  <c r="AQ42" i="12"/>
  <c r="AQ289" i="12"/>
  <c r="AQ318" i="12" s="1"/>
  <c r="AI42" i="12"/>
  <c r="AI289" i="12"/>
  <c r="AI318" i="12" s="1"/>
  <c r="AA48" i="12"/>
  <c r="AA289" i="12"/>
  <c r="AA318" i="12" s="1"/>
  <c r="S48" i="12"/>
  <c r="S289" i="12"/>
  <c r="S318" i="12" s="1"/>
  <c r="K40" i="12"/>
  <c r="K289" i="12"/>
  <c r="K318" i="12" s="1"/>
  <c r="DM224" i="12"/>
  <c r="DM288" i="12"/>
  <c r="DM317" i="12" s="1"/>
  <c r="DE224" i="12"/>
  <c r="DE288" i="12"/>
  <c r="DE317" i="12" s="1"/>
  <c r="CW224" i="12"/>
  <c r="CW288" i="12"/>
  <c r="CW317" i="12" s="1"/>
  <c r="CO224" i="12"/>
  <c r="CO288" i="12"/>
  <c r="CO317" i="12" s="1"/>
  <c r="CG224" i="12"/>
  <c r="CG288" i="12"/>
  <c r="CG317" i="12" s="1"/>
  <c r="BY226" i="12"/>
  <c r="BY288" i="12"/>
  <c r="BY317" i="12" s="1"/>
  <c r="BQ226" i="12"/>
  <c r="BQ288" i="12"/>
  <c r="BQ317" i="12" s="1"/>
  <c r="BI222" i="12"/>
  <c r="BI288" i="12"/>
  <c r="BI317" i="12" s="1"/>
  <c r="BA220" i="12"/>
  <c r="BA288" i="12"/>
  <c r="BA317" i="12" s="1"/>
  <c r="AS220" i="12"/>
  <c r="AS288" i="12"/>
  <c r="AS317" i="12" s="1"/>
  <c r="AK220" i="12"/>
  <c r="AK288" i="12"/>
  <c r="AK317" i="12" s="1"/>
  <c r="AC218" i="12"/>
  <c r="AC288" i="12"/>
  <c r="AC317" i="12" s="1"/>
  <c r="U216" i="12"/>
  <c r="U288" i="12"/>
  <c r="U317" i="12" s="1"/>
  <c r="M216" i="12"/>
  <c r="M288" i="12"/>
  <c r="M317" i="12" s="1"/>
  <c r="DG238" i="12"/>
  <c r="DG287" i="12"/>
  <c r="DG316" i="12" s="1"/>
  <c r="CY238" i="12"/>
  <c r="CY287" i="12"/>
  <c r="CY316" i="12" s="1"/>
  <c r="CQ238" i="12"/>
  <c r="CQ287" i="12"/>
  <c r="CQ316" i="12" s="1"/>
  <c r="CI238" i="12"/>
  <c r="CI287" i="12"/>
  <c r="CI316" i="12" s="1"/>
  <c r="CA246" i="12"/>
  <c r="CA287" i="12"/>
  <c r="CA316" i="12" s="1"/>
  <c r="BS246" i="12"/>
  <c r="BS287" i="12"/>
  <c r="BS316" i="12" s="1"/>
  <c r="BK244" i="12"/>
  <c r="BK287" i="12"/>
  <c r="BK316" i="12" s="1"/>
  <c r="BC242" i="12"/>
  <c r="BC287" i="12"/>
  <c r="BC316" i="12" s="1"/>
  <c r="AU242" i="12"/>
  <c r="AU287" i="12"/>
  <c r="AU316" i="12" s="1"/>
  <c r="AM242" i="12"/>
  <c r="AM287" i="12"/>
  <c r="AM316" i="12" s="1"/>
  <c r="AE242" i="12"/>
  <c r="AE287" i="12"/>
  <c r="AE316" i="12" s="1"/>
  <c r="W242" i="12"/>
  <c r="W287" i="12"/>
  <c r="W316" i="12" s="1"/>
  <c r="O240" i="12"/>
  <c r="O287" i="12"/>
  <c r="O316" i="12" s="1"/>
  <c r="DQ64" i="12"/>
  <c r="DQ286" i="12"/>
  <c r="DQ315" i="12" s="1"/>
  <c r="DI64" i="12"/>
  <c r="DI286" i="12"/>
  <c r="DI315" i="12" s="1"/>
  <c r="DA64" i="12"/>
  <c r="DA286" i="12"/>
  <c r="DA315" i="12" s="1"/>
  <c r="CS64" i="12"/>
  <c r="CS286" i="12"/>
  <c r="CS315" i="12" s="1"/>
  <c r="CK64" i="12"/>
  <c r="CK286" i="12"/>
  <c r="CK315" i="12" s="1"/>
  <c r="CC64" i="12"/>
  <c r="CC286" i="12"/>
  <c r="CC315" i="12" s="1"/>
  <c r="BM72" i="12"/>
  <c r="BM286" i="12"/>
  <c r="BM315" i="12" s="1"/>
  <c r="BE72" i="12"/>
  <c r="BE286" i="12"/>
  <c r="BE315" i="12" s="1"/>
  <c r="AW74" i="12"/>
  <c r="AW286" i="12"/>
  <c r="AW315" i="12" s="1"/>
  <c r="AO74" i="12"/>
  <c r="AO286" i="12"/>
  <c r="AO315" i="12" s="1"/>
  <c r="AG74" i="12"/>
  <c r="AG286" i="12"/>
  <c r="AG315" i="12" s="1"/>
  <c r="Y74" i="12"/>
  <c r="Y286" i="12"/>
  <c r="Y315" i="12" s="1"/>
  <c r="Q70" i="12"/>
  <c r="Q286" i="12"/>
  <c r="Q315" i="12" s="1"/>
  <c r="CT310" i="12"/>
  <c r="DN323" i="12"/>
  <c r="DF323" i="12"/>
  <c r="CX323" i="12"/>
  <c r="CH323" i="12"/>
  <c r="BZ323" i="12"/>
  <c r="BR323" i="12"/>
  <c r="BB323" i="12"/>
  <c r="AT323" i="12"/>
  <c r="AL323" i="12"/>
  <c r="V323" i="12"/>
  <c r="N323" i="12"/>
  <c r="DI316" i="12"/>
  <c r="DA316" i="12"/>
  <c r="CK316" i="12"/>
  <c r="CC316" i="12"/>
  <c r="BU316" i="12"/>
  <c r="BE316" i="12"/>
  <c r="AW316" i="12"/>
  <c r="AO316" i="12"/>
  <c r="Y316" i="12"/>
  <c r="Q316" i="12"/>
  <c r="DO328" i="12"/>
  <c r="DG328" i="12"/>
  <c r="CY328" i="12"/>
  <c r="CQ204" i="12"/>
  <c r="CQ299" i="12"/>
  <c r="CQ328" i="12" s="1"/>
  <c r="CI204" i="12"/>
  <c r="CI299" i="12"/>
  <c r="CI328" i="12" s="1"/>
  <c r="CA204" i="12"/>
  <c r="CA299" i="12"/>
  <c r="CA328" i="12" s="1"/>
  <c r="BS204" i="12"/>
  <c r="BS299" i="12"/>
  <c r="BS328" i="12" s="1"/>
  <c r="BK208" i="12"/>
  <c r="BK299" i="12"/>
  <c r="BK328" i="12" s="1"/>
  <c r="BC208" i="12"/>
  <c r="BC299" i="12"/>
  <c r="BC328" i="12" s="1"/>
  <c r="AU208" i="12"/>
  <c r="AU299" i="12"/>
  <c r="AU328" i="12" s="1"/>
  <c r="AM206" i="12"/>
  <c r="AM299" i="12"/>
  <c r="AM328" i="12" s="1"/>
  <c r="AE206" i="12"/>
  <c r="AE299" i="12"/>
  <c r="AE328" i="12" s="1"/>
  <c r="W206" i="12"/>
  <c r="W299" i="12"/>
  <c r="W328" i="12" s="1"/>
  <c r="O204" i="12"/>
  <c r="O299" i="12"/>
  <c r="O328" i="12" s="1"/>
  <c r="BZ180" i="12"/>
  <c r="BZ298" i="12"/>
  <c r="BZ327" i="12" s="1"/>
  <c r="BR180" i="12"/>
  <c r="BR298" i="12"/>
  <c r="BR327" i="12" s="1"/>
  <c r="BJ178" i="12"/>
  <c r="BJ298" i="12"/>
  <c r="BJ327" i="12" s="1"/>
  <c r="BB176" i="12"/>
  <c r="BB298" i="12"/>
  <c r="BB327" i="12" s="1"/>
  <c r="AT176" i="12"/>
  <c r="AT298" i="12"/>
  <c r="AT327" i="12" s="1"/>
  <c r="AL176" i="12"/>
  <c r="AL298" i="12"/>
  <c r="AL327" i="12" s="1"/>
  <c r="AD176" i="12"/>
  <c r="AD298" i="12"/>
  <c r="AD327" i="12" s="1"/>
  <c r="V176" i="12"/>
  <c r="V298" i="12"/>
  <c r="V327" i="12" s="1"/>
  <c r="DO326" i="12"/>
  <c r="DG56" i="12"/>
  <c r="DG297" i="12"/>
  <c r="DG326" i="12" s="1"/>
  <c r="CY56" i="12"/>
  <c r="CY297" i="12"/>
  <c r="CY326" i="12" s="1"/>
  <c r="CQ56" i="12"/>
  <c r="CQ297" i="12"/>
  <c r="CQ326" i="12" s="1"/>
  <c r="CI56" i="12"/>
  <c r="CI297" i="12"/>
  <c r="CI326" i="12" s="1"/>
  <c r="CA58" i="12"/>
  <c r="CA297" i="12"/>
  <c r="CA326" i="12" s="1"/>
  <c r="BS58" i="12"/>
  <c r="BS297" i="12"/>
  <c r="BS326" i="12" s="1"/>
  <c r="BK54" i="12"/>
  <c r="BK297" i="12"/>
  <c r="BK326" i="12" s="1"/>
  <c r="BC50" i="12"/>
  <c r="BC297" i="12"/>
  <c r="BC326" i="12" s="1"/>
  <c r="AU50" i="12"/>
  <c r="AU297" i="12"/>
  <c r="AU326" i="12" s="1"/>
  <c r="AM50" i="12"/>
  <c r="AM297" i="12"/>
  <c r="AM326" i="12" s="1"/>
  <c r="AE50" i="12"/>
  <c r="AE297" i="12"/>
  <c r="AE326" i="12" s="1"/>
  <c r="W50" i="12"/>
  <c r="W297" i="12"/>
  <c r="W326" i="12" s="1"/>
  <c r="DP325" i="12"/>
  <c r="DH325" i="12"/>
  <c r="CZ325" i="12"/>
  <c r="CR270" i="12"/>
  <c r="CR296" i="12"/>
  <c r="CR325" i="12" s="1"/>
  <c r="CJ270" i="12"/>
  <c r="CJ296" i="12"/>
  <c r="CJ325" i="12" s="1"/>
  <c r="CB270" i="12"/>
  <c r="CB296" i="12"/>
  <c r="CB325" i="12" s="1"/>
  <c r="BT270" i="12"/>
  <c r="BT296" i="12"/>
  <c r="BT325" i="12" s="1"/>
  <c r="BL325" i="12"/>
  <c r="BD258" i="12"/>
  <c r="BD296" i="12"/>
  <c r="BD325" i="12" s="1"/>
  <c r="AV258" i="12"/>
  <c r="AV296" i="12"/>
  <c r="AV325" i="12" s="1"/>
  <c r="AN258" i="12"/>
  <c r="AN296" i="12"/>
  <c r="AN325" i="12" s="1"/>
  <c r="AF262" i="12"/>
  <c r="AF296" i="12"/>
  <c r="AF325" i="12" s="1"/>
  <c r="X266" i="12"/>
  <c r="X296" i="12"/>
  <c r="X325" i="12" s="1"/>
  <c r="P268" i="12"/>
  <c r="P296" i="12"/>
  <c r="P325" i="12" s="1"/>
  <c r="DR114" i="12"/>
  <c r="DR295" i="12"/>
  <c r="DR324" i="12" s="1"/>
  <c r="DJ114" i="12"/>
  <c r="DJ295" i="12"/>
  <c r="DJ324" i="12" s="1"/>
  <c r="DB114" i="12"/>
  <c r="DB295" i="12"/>
  <c r="DB324" i="12" s="1"/>
  <c r="CT114" i="12"/>
  <c r="CT295" i="12"/>
  <c r="CT324" i="12" s="1"/>
  <c r="CL114" i="12"/>
  <c r="CL295" i="12"/>
  <c r="CL324" i="12" s="1"/>
  <c r="CD114" i="12"/>
  <c r="CD295" i="12"/>
  <c r="CD324" i="12" s="1"/>
  <c r="BV118" i="12"/>
  <c r="BV295" i="12"/>
  <c r="BV324" i="12" s="1"/>
  <c r="BN120" i="12"/>
  <c r="BN295" i="12"/>
  <c r="BN324" i="12" s="1"/>
  <c r="BF120" i="12"/>
  <c r="BF295" i="12"/>
  <c r="BF324" i="12" s="1"/>
  <c r="AX120" i="12"/>
  <c r="AX295" i="12"/>
  <c r="AX324" i="12" s="1"/>
  <c r="AP122" i="12"/>
  <c r="AP295" i="12"/>
  <c r="AP324" i="12" s="1"/>
  <c r="AH122" i="12"/>
  <c r="AH295" i="12"/>
  <c r="AH324" i="12" s="1"/>
  <c r="Z124" i="12"/>
  <c r="Z295" i="12"/>
  <c r="Z324" i="12" s="1"/>
  <c r="R124" i="12"/>
  <c r="R295" i="12"/>
  <c r="R324" i="12" s="1"/>
  <c r="J116" i="12"/>
  <c r="G116" i="12" s="1"/>
  <c r="J295" i="12"/>
  <c r="J324" i="12" s="1"/>
  <c r="DL190" i="12"/>
  <c r="DL294" i="12"/>
  <c r="DL323" i="12" s="1"/>
  <c r="DD190" i="12"/>
  <c r="DD294" i="12"/>
  <c r="DD323" i="12" s="1"/>
  <c r="CV190" i="12"/>
  <c r="CV294" i="12"/>
  <c r="CV323" i="12" s="1"/>
  <c r="CN190" i="12"/>
  <c r="CN294" i="12"/>
  <c r="CN323" i="12" s="1"/>
  <c r="CF190" i="12"/>
  <c r="CF294" i="12"/>
  <c r="CF323" i="12" s="1"/>
  <c r="BX188" i="12"/>
  <c r="BX294" i="12"/>
  <c r="BX323" i="12" s="1"/>
  <c r="BP188" i="12"/>
  <c r="BP294" i="12"/>
  <c r="BP323" i="12" s="1"/>
  <c r="BH186" i="12"/>
  <c r="BH294" i="12"/>
  <c r="BH323" i="12" s="1"/>
  <c r="AZ184" i="12"/>
  <c r="AZ294" i="12"/>
  <c r="AZ323" i="12" s="1"/>
  <c r="AR184" i="12"/>
  <c r="AR294" i="12"/>
  <c r="AR323" i="12" s="1"/>
  <c r="AJ182" i="12"/>
  <c r="AJ294" i="12"/>
  <c r="AJ323" i="12" s="1"/>
  <c r="AB182" i="12"/>
  <c r="AB294" i="12"/>
  <c r="AB323" i="12" s="1"/>
  <c r="T182" i="12"/>
  <c r="T294" i="12"/>
  <c r="T323" i="12" s="1"/>
  <c r="L192" i="12"/>
  <c r="L294" i="12"/>
  <c r="L323" i="12" s="1"/>
  <c r="DN212" i="12"/>
  <c r="DN293" i="12"/>
  <c r="DN322" i="12" s="1"/>
  <c r="DF212" i="12"/>
  <c r="DF293" i="12"/>
  <c r="DF322" i="12" s="1"/>
  <c r="CX212" i="12"/>
  <c r="CX293" i="12"/>
  <c r="CX322" i="12" s="1"/>
  <c r="CP212" i="12"/>
  <c r="CP293" i="12"/>
  <c r="CP322" i="12" s="1"/>
  <c r="CH212" i="12"/>
  <c r="CH293" i="12"/>
  <c r="CH322" i="12" s="1"/>
  <c r="BZ212" i="12"/>
  <c r="BZ293" i="12"/>
  <c r="BZ322" i="12" s="1"/>
  <c r="BR212" i="12"/>
  <c r="BR293" i="12"/>
  <c r="BR322" i="12" s="1"/>
  <c r="BJ212" i="12"/>
  <c r="BJ293" i="12"/>
  <c r="BJ322" i="12" s="1"/>
  <c r="BB212" i="12"/>
  <c r="BB293" i="12"/>
  <c r="BB322" i="12" s="1"/>
  <c r="AT212" i="12"/>
  <c r="AT293" i="12"/>
  <c r="AT322" i="12" s="1"/>
  <c r="AL212" i="12"/>
  <c r="AL293" i="12"/>
  <c r="AL322" i="12" s="1"/>
  <c r="AD212" i="12"/>
  <c r="AD293" i="12"/>
  <c r="AD322" i="12" s="1"/>
  <c r="V214" i="12"/>
  <c r="V293" i="12"/>
  <c r="V322" i="12" s="1"/>
  <c r="N214" i="12"/>
  <c r="N293" i="12"/>
  <c r="N322" i="12" s="1"/>
  <c r="DP321" i="12"/>
  <c r="DH321" i="12"/>
  <c r="CZ321" i="12"/>
  <c r="CR172" i="12"/>
  <c r="CR292" i="12"/>
  <c r="CR321" i="12" s="1"/>
  <c r="CJ172" i="12"/>
  <c r="CJ292" i="12"/>
  <c r="CJ321" i="12" s="1"/>
  <c r="CB172" i="12"/>
  <c r="CB292" i="12"/>
  <c r="CB321" i="12" s="1"/>
  <c r="BT172" i="12"/>
  <c r="BT292" i="12"/>
  <c r="BT321" i="12" s="1"/>
  <c r="BL172" i="12"/>
  <c r="BL292" i="12"/>
  <c r="BL321" i="12" s="1"/>
  <c r="BD162" i="12"/>
  <c r="BD292" i="12"/>
  <c r="BD321" i="12" s="1"/>
  <c r="AV172" i="12"/>
  <c r="AV292" i="12"/>
  <c r="AV321" i="12" s="1"/>
  <c r="AN172" i="12"/>
  <c r="AN292" i="12"/>
  <c r="AN321" i="12" s="1"/>
  <c r="AF166" i="12"/>
  <c r="AF292" i="12"/>
  <c r="AF321" i="12" s="1"/>
  <c r="X164" i="12"/>
  <c r="G164" i="12" s="1"/>
  <c r="X292" i="12"/>
  <c r="X321" i="12" s="1"/>
  <c r="P162" i="12"/>
  <c r="P292" i="12"/>
  <c r="P321" i="12" s="1"/>
  <c r="DR144" i="12"/>
  <c r="DR291" i="12"/>
  <c r="DR320" i="12" s="1"/>
  <c r="DJ158" i="12"/>
  <c r="DJ291" i="12"/>
  <c r="DJ320" i="12" s="1"/>
  <c r="DB144" i="12"/>
  <c r="DB291" i="12"/>
  <c r="DB320" i="12" s="1"/>
  <c r="CT144" i="12"/>
  <c r="CT291" i="12"/>
  <c r="CT320" i="12" s="1"/>
  <c r="CL144" i="12"/>
  <c r="CL291" i="12"/>
  <c r="CL320" i="12" s="1"/>
  <c r="CD144" i="12"/>
  <c r="CD291" i="12"/>
  <c r="CD320" i="12" s="1"/>
  <c r="BV152" i="12"/>
  <c r="BV291" i="12"/>
  <c r="BV320" i="12" s="1"/>
  <c r="BN152" i="12"/>
  <c r="BN291" i="12"/>
  <c r="BN320" i="12" s="1"/>
  <c r="BF154" i="12"/>
  <c r="BF291" i="12"/>
  <c r="BF320" i="12" s="1"/>
  <c r="AX154" i="12"/>
  <c r="AX291" i="12"/>
  <c r="AX320" i="12" s="1"/>
  <c r="AP156" i="12"/>
  <c r="AP291" i="12"/>
  <c r="AP320" i="12" s="1"/>
  <c r="AH158" i="12"/>
  <c r="AH291" i="12"/>
  <c r="AH320" i="12" s="1"/>
  <c r="Z146" i="12"/>
  <c r="Z291" i="12"/>
  <c r="Z320" i="12" s="1"/>
  <c r="R146" i="12"/>
  <c r="R291" i="12"/>
  <c r="R320" i="12" s="1"/>
  <c r="J150" i="12"/>
  <c r="G150" i="12" s="1"/>
  <c r="J291" i="12"/>
  <c r="J320" i="12" s="1"/>
  <c r="BU86" i="12"/>
  <c r="BU290" i="12"/>
  <c r="BU319" i="12" s="1"/>
  <c r="BM86" i="12"/>
  <c r="BM290" i="12"/>
  <c r="BM319" i="12" s="1"/>
  <c r="BE84" i="12"/>
  <c r="BE290" i="12"/>
  <c r="BE319" i="12" s="1"/>
  <c r="AW78" i="12"/>
  <c r="AW290" i="12"/>
  <c r="AW319" i="12" s="1"/>
  <c r="AO90" i="12"/>
  <c r="AO290" i="12"/>
  <c r="AO319" i="12" s="1"/>
  <c r="AG90" i="12"/>
  <c r="AG290" i="12"/>
  <c r="AG319" i="12" s="1"/>
  <c r="Y92" i="12"/>
  <c r="Y290" i="12"/>
  <c r="Y319" i="12" s="1"/>
  <c r="DR40" i="12"/>
  <c r="DR289" i="12"/>
  <c r="DR318" i="12" s="1"/>
  <c r="DJ40" i="12"/>
  <c r="DJ289" i="12"/>
  <c r="DJ318" i="12" s="1"/>
  <c r="DB40" i="12"/>
  <c r="DB289" i="12"/>
  <c r="DB318" i="12" s="1"/>
  <c r="CT40" i="12"/>
  <c r="CT289" i="12"/>
  <c r="CT318" i="12" s="1"/>
  <c r="CL40" i="12"/>
  <c r="CL289" i="12"/>
  <c r="CL318" i="12" s="1"/>
  <c r="CD40" i="12"/>
  <c r="CD289" i="12"/>
  <c r="CD318" i="12" s="1"/>
  <c r="BV46" i="12"/>
  <c r="BV289" i="12"/>
  <c r="BV318" i="12" s="1"/>
  <c r="BN46" i="12"/>
  <c r="BN289" i="12"/>
  <c r="BN318" i="12" s="1"/>
  <c r="BF44" i="12"/>
  <c r="BF289" i="12"/>
  <c r="BF318" i="12" s="1"/>
  <c r="AX44" i="12"/>
  <c r="AX289" i="12"/>
  <c r="AX318" i="12" s="1"/>
  <c r="AP42" i="12"/>
  <c r="AP289" i="12"/>
  <c r="AP318" i="12" s="1"/>
  <c r="AH42" i="12"/>
  <c r="AH289" i="12"/>
  <c r="AH318" i="12" s="1"/>
  <c r="Z48" i="12"/>
  <c r="Z289" i="12"/>
  <c r="Z318" i="12" s="1"/>
  <c r="R48" i="12"/>
  <c r="R289" i="12"/>
  <c r="R318" i="12" s="1"/>
  <c r="J48" i="12"/>
  <c r="J289" i="12"/>
  <c r="J318" i="12" s="1"/>
  <c r="DL224" i="12"/>
  <c r="DL288" i="12"/>
  <c r="DL317" i="12" s="1"/>
  <c r="DD224" i="12"/>
  <c r="DD288" i="12"/>
  <c r="DD317" i="12" s="1"/>
  <c r="CV224" i="12"/>
  <c r="CV288" i="12"/>
  <c r="CV317" i="12" s="1"/>
  <c r="CN224" i="12"/>
  <c r="CN288" i="12"/>
  <c r="CN317" i="12" s="1"/>
  <c r="CF224" i="12"/>
  <c r="CF288" i="12"/>
  <c r="CF317" i="12" s="1"/>
  <c r="BX226" i="12"/>
  <c r="BX288" i="12"/>
  <c r="BX317" i="12" s="1"/>
  <c r="BP226" i="12"/>
  <c r="BP288" i="12"/>
  <c r="BP317" i="12" s="1"/>
  <c r="BH222" i="12"/>
  <c r="BH288" i="12"/>
  <c r="BH317" i="12" s="1"/>
  <c r="AZ220" i="12"/>
  <c r="AZ288" i="12"/>
  <c r="AZ317" i="12" s="1"/>
  <c r="AR220" i="12"/>
  <c r="AR288" i="12"/>
  <c r="AR317" i="12" s="1"/>
  <c r="AJ220" i="12"/>
  <c r="AJ288" i="12"/>
  <c r="AJ317" i="12" s="1"/>
  <c r="AB216" i="12"/>
  <c r="AB288" i="12"/>
  <c r="AB317" i="12" s="1"/>
  <c r="T216" i="12"/>
  <c r="T288" i="12"/>
  <c r="T317" i="12" s="1"/>
  <c r="L216" i="12"/>
  <c r="L288" i="12"/>
  <c r="L317" i="12" s="1"/>
  <c r="DF238" i="12"/>
  <c r="DF287" i="12"/>
  <c r="DF316" i="12" s="1"/>
  <c r="CX238" i="12"/>
  <c r="CX287" i="12"/>
  <c r="CX316" i="12" s="1"/>
  <c r="CP238" i="12"/>
  <c r="CP287" i="12"/>
  <c r="CP316" i="12" s="1"/>
  <c r="CH238" i="12"/>
  <c r="CH287" i="12"/>
  <c r="CH316" i="12" s="1"/>
  <c r="BZ246" i="12"/>
  <c r="BZ287" i="12"/>
  <c r="BZ316" i="12" s="1"/>
  <c r="BR246" i="12"/>
  <c r="BR287" i="12"/>
  <c r="BR316" i="12" s="1"/>
  <c r="BJ244" i="12"/>
  <c r="BJ287" i="12"/>
  <c r="BJ316" i="12" s="1"/>
  <c r="BB242" i="12"/>
  <c r="BB287" i="12"/>
  <c r="BB316" i="12" s="1"/>
  <c r="AT242" i="12"/>
  <c r="AT287" i="12"/>
  <c r="AT316" i="12" s="1"/>
  <c r="AL242" i="12"/>
  <c r="AL287" i="12"/>
  <c r="AL316" i="12" s="1"/>
  <c r="AD242" i="12"/>
  <c r="AD287" i="12"/>
  <c r="AD316" i="12" s="1"/>
  <c r="V242" i="12"/>
  <c r="V287" i="12"/>
  <c r="V316" i="12" s="1"/>
  <c r="N240" i="12"/>
  <c r="N287" i="12"/>
  <c r="N316" i="12" s="1"/>
  <c r="DP64" i="12"/>
  <c r="DP286" i="12"/>
  <c r="DP315" i="12" s="1"/>
  <c r="DH64" i="12"/>
  <c r="DH286" i="12"/>
  <c r="DH315" i="12" s="1"/>
  <c r="CZ64" i="12"/>
  <c r="CZ286" i="12"/>
  <c r="CZ315" i="12" s="1"/>
  <c r="CR64" i="12"/>
  <c r="CR286" i="12"/>
  <c r="CR315" i="12" s="1"/>
  <c r="CJ64" i="12"/>
  <c r="CJ286" i="12"/>
  <c r="CJ315" i="12" s="1"/>
  <c r="BT68" i="12"/>
  <c r="BT286" i="12"/>
  <c r="BT315" i="12" s="1"/>
  <c r="DE323" i="12"/>
  <c r="CW323" i="12"/>
  <c r="CO323" i="12"/>
  <c r="CG323" i="12"/>
  <c r="BY323" i="12"/>
  <c r="BQ323" i="12"/>
  <c r="BI323" i="12"/>
  <c r="AS323" i="12"/>
  <c r="AK323" i="12"/>
  <c r="AC323" i="12"/>
  <c r="U323" i="12"/>
  <c r="M323" i="12"/>
  <c r="CZ316" i="12"/>
  <c r="CR316" i="12"/>
  <c r="CJ316" i="12"/>
  <c r="BT316" i="12"/>
  <c r="BL316" i="12"/>
  <c r="BD316" i="12"/>
  <c r="AN316" i="12"/>
  <c r="AF316" i="12"/>
  <c r="X316" i="12"/>
  <c r="DN328" i="12"/>
  <c r="DF328" i="12"/>
  <c r="CX328" i="12"/>
  <c r="CP204" i="12"/>
  <c r="CP299" i="12"/>
  <c r="CP328" i="12" s="1"/>
  <c r="CH204" i="12"/>
  <c r="CH299" i="12"/>
  <c r="CH328" i="12" s="1"/>
  <c r="BZ204" i="12"/>
  <c r="BZ299" i="12"/>
  <c r="BZ328" i="12" s="1"/>
  <c r="BR204" i="12"/>
  <c r="BR299" i="12"/>
  <c r="BR328" i="12" s="1"/>
  <c r="BJ208" i="12"/>
  <c r="BJ299" i="12"/>
  <c r="BJ328" i="12" s="1"/>
  <c r="BB208" i="12"/>
  <c r="BB299" i="12"/>
  <c r="BB328" i="12" s="1"/>
  <c r="AT208" i="12"/>
  <c r="AT299" i="12"/>
  <c r="AT328" i="12" s="1"/>
  <c r="AL206" i="12"/>
  <c r="AL299" i="12"/>
  <c r="AL328" i="12" s="1"/>
  <c r="AD206" i="12"/>
  <c r="AD299" i="12"/>
  <c r="AD328" i="12" s="1"/>
  <c r="V206" i="12"/>
  <c r="V299" i="12"/>
  <c r="V328" i="12" s="1"/>
  <c r="N210" i="12"/>
  <c r="N299" i="12"/>
  <c r="N328" i="12" s="1"/>
  <c r="BY180" i="12"/>
  <c r="BY298" i="12"/>
  <c r="BY327" i="12" s="1"/>
  <c r="BQ180" i="12"/>
  <c r="BQ298" i="12"/>
  <c r="BQ327" i="12" s="1"/>
  <c r="BI178" i="12"/>
  <c r="BI298" i="12"/>
  <c r="BI327" i="12" s="1"/>
  <c r="BA176" i="12"/>
  <c r="BA298" i="12"/>
  <c r="BA327" i="12" s="1"/>
  <c r="AS176" i="12"/>
  <c r="AS298" i="12"/>
  <c r="AS327" i="12" s="1"/>
  <c r="AK176" i="12"/>
  <c r="AK298" i="12"/>
  <c r="AK327" i="12" s="1"/>
  <c r="AC176" i="12"/>
  <c r="AC298" i="12"/>
  <c r="AC327" i="12" s="1"/>
  <c r="U176" i="12"/>
  <c r="U298" i="12"/>
  <c r="U327" i="12" s="1"/>
  <c r="DN326" i="12"/>
  <c r="DF56" i="12"/>
  <c r="DF297" i="12"/>
  <c r="DF326" i="12" s="1"/>
  <c r="CX56" i="12"/>
  <c r="CX297" i="12"/>
  <c r="CX326" i="12" s="1"/>
  <c r="CP56" i="12"/>
  <c r="CP297" i="12"/>
  <c r="CP326" i="12" s="1"/>
  <c r="CH56" i="12"/>
  <c r="CH297" i="12"/>
  <c r="CH326" i="12" s="1"/>
  <c r="BZ58" i="12"/>
  <c r="BZ297" i="12"/>
  <c r="BZ326" i="12" s="1"/>
  <c r="BR58" i="12"/>
  <c r="BR297" i="12"/>
  <c r="BR326" i="12" s="1"/>
  <c r="BJ54" i="12"/>
  <c r="BJ297" i="12"/>
  <c r="BJ326" i="12" s="1"/>
  <c r="BB50" i="12"/>
  <c r="BB297" i="12"/>
  <c r="BB326" i="12" s="1"/>
  <c r="AT50" i="12"/>
  <c r="AT297" i="12"/>
  <c r="AT326" i="12" s="1"/>
  <c r="AL50" i="12"/>
  <c r="AL297" i="12"/>
  <c r="AL326" i="12" s="1"/>
  <c r="AD50" i="12"/>
  <c r="AD297" i="12"/>
  <c r="AD326" i="12" s="1"/>
  <c r="V50" i="12"/>
  <c r="V297" i="12"/>
  <c r="V326" i="12" s="1"/>
  <c r="DO325" i="12"/>
  <c r="DG325" i="12"/>
  <c r="CY325" i="12"/>
  <c r="CQ270" i="12"/>
  <c r="CQ296" i="12"/>
  <c r="CQ325" i="12" s="1"/>
  <c r="CI270" i="12"/>
  <c r="CI296" i="12"/>
  <c r="CI325" i="12" s="1"/>
  <c r="CA270" i="12"/>
  <c r="CA296" i="12"/>
  <c r="CA325" i="12" s="1"/>
  <c r="BS270" i="12"/>
  <c r="BS296" i="12"/>
  <c r="BS325" i="12" s="1"/>
  <c r="BK325" i="12"/>
  <c r="BC258" i="12"/>
  <c r="BC296" i="12"/>
  <c r="BC325" i="12" s="1"/>
  <c r="AU258" i="12"/>
  <c r="AU296" i="12"/>
  <c r="AU325" i="12" s="1"/>
  <c r="AM262" i="12"/>
  <c r="AM296" i="12"/>
  <c r="AM325" i="12" s="1"/>
  <c r="AE266" i="12"/>
  <c r="AE296" i="12"/>
  <c r="AE325" i="12" s="1"/>
  <c r="W266" i="12"/>
  <c r="W296" i="12"/>
  <c r="W325" i="12" s="1"/>
  <c r="O268" i="12"/>
  <c r="O296" i="12"/>
  <c r="O325" i="12" s="1"/>
  <c r="DQ114" i="12"/>
  <c r="DQ295" i="12"/>
  <c r="DQ324" i="12" s="1"/>
  <c r="DI114" i="12"/>
  <c r="DI295" i="12"/>
  <c r="DI324" i="12" s="1"/>
  <c r="DA114" i="12"/>
  <c r="DA295" i="12"/>
  <c r="DA324" i="12" s="1"/>
  <c r="CS114" i="12"/>
  <c r="CS295" i="12"/>
  <c r="CS324" i="12" s="1"/>
  <c r="CK114" i="12"/>
  <c r="CK295" i="12"/>
  <c r="CK324" i="12" s="1"/>
  <c r="CC114" i="12"/>
  <c r="CC295" i="12"/>
  <c r="CC324" i="12" s="1"/>
  <c r="BU118" i="12"/>
  <c r="BU295" i="12"/>
  <c r="BU324" i="12" s="1"/>
  <c r="BM120" i="12"/>
  <c r="BM295" i="12"/>
  <c r="BM324" i="12" s="1"/>
  <c r="BE120" i="12"/>
  <c r="BE295" i="12"/>
  <c r="BE324" i="12" s="1"/>
  <c r="AW120" i="12"/>
  <c r="AW295" i="12"/>
  <c r="AW324" i="12" s="1"/>
  <c r="AO122" i="12"/>
  <c r="AO295" i="12"/>
  <c r="AO324" i="12" s="1"/>
  <c r="AG122" i="12"/>
  <c r="AG295" i="12"/>
  <c r="AG324" i="12" s="1"/>
  <c r="Y124" i="12"/>
  <c r="Y295" i="12"/>
  <c r="Y324" i="12" s="1"/>
  <c r="Q124" i="12"/>
  <c r="Q295" i="12"/>
  <c r="Q324" i="12" s="1"/>
  <c r="DS190" i="12"/>
  <c r="DS294" i="12"/>
  <c r="DS323" i="12" s="1"/>
  <c r="DK190" i="12"/>
  <c r="DK294" i="12"/>
  <c r="DK323" i="12" s="1"/>
  <c r="DC190" i="12"/>
  <c r="DC294" i="12"/>
  <c r="DC323" i="12" s="1"/>
  <c r="CU190" i="12"/>
  <c r="CU294" i="12"/>
  <c r="CU323" i="12" s="1"/>
  <c r="CM190" i="12"/>
  <c r="CM294" i="12"/>
  <c r="CM323" i="12" s="1"/>
  <c r="CE190" i="12"/>
  <c r="CE294" i="12"/>
  <c r="CE323" i="12" s="1"/>
  <c r="BW188" i="12"/>
  <c r="BW294" i="12"/>
  <c r="BW323" i="12" s="1"/>
  <c r="BO188" i="12"/>
  <c r="BO294" i="12"/>
  <c r="BO323" i="12" s="1"/>
  <c r="BG186" i="12"/>
  <c r="BG294" i="12"/>
  <c r="BG323" i="12" s="1"/>
  <c r="AY184" i="12"/>
  <c r="AY294" i="12"/>
  <c r="AY323" i="12" s="1"/>
  <c r="AQ184" i="12"/>
  <c r="AQ294" i="12"/>
  <c r="AQ323" i="12" s="1"/>
  <c r="AI182" i="12"/>
  <c r="AI294" i="12"/>
  <c r="AI323" i="12" s="1"/>
  <c r="AA182" i="12"/>
  <c r="AA294" i="12"/>
  <c r="AA323" i="12" s="1"/>
  <c r="S182" i="12"/>
  <c r="G182" i="12" s="1"/>
  <c r="S294" i="12"/>
  <c r="S323" i="12" s="1"/>
  <c r="K192" i="12"/>
  <c r="K294" i="12"/>
  <c r="K323" i="12" s="1"/>
  <c r="DM212" i="12"/>
  <c r="DM293" i="12"/>
  <c r="DM322" i="12" s="1"/>
  <c r="DE212" i="12"/>
  <c r="DE293" i="12"/>
  <c r="DE322" i="12" s="1"/>
  <c r="CW212" i="12"/>
  <c r="CW293" i="12"/>
  <c r="CW322" i="12" s="1"/>
  <c r="CO212" i="12"/>
  <c r="CO293" i="12"/>
  <c r="CO322" i="12" s="1"/>
  <c r="CG212" i="12"/>
  <c r="CG293" i="12"/>
  <c r="CG322" i="12" s="1"/>
  <c r="BY212" i="12"/>
  <c r="BY293" i="12"/>
  <c r="BY322" i="12" s="1"/>
  <c r="BQ212" i="12"/>
  <c r="BQ293" i="12"/>
  <c r="BQ322" i="12" s="1"/>
  <c r="BI212" i="12"/>
  <c r="BI293" i="12"/>
  <c r="BI322" i="12" s="1"/>
  <c r="BA212" i="12"/>
  <c r="BA293" i="12"/>
  <c r="BA322" i="12" s="1"/>
  <c r="AS212" i="12"/>
  <c r="AS293" i="12"/>
  <c r="AS322" i="12" s="1"/>
  <c r="AK212" i="12"/>
  <c r="AK293" i="12"/>
  <c r="AK322" i="12" s="1"/>
  <c r="AC212" i="12"/>
  <c r="AC293" i="12"/>
  <c r="AC322" i="12" s="1"/>
  <c r="U214" i="12"/>
  <c r="U293" i="12"/>
  <c r="U322" i="12" s="1"/>
  <c r="M214" i="12"/>
  <c r="M293" i="12"/>
  <c r="M322" i="12" s="1"/>
  <c r="DO321" i="12"/>
  <c r="DG321" i="12"/>
  <c r="CY321" i="12"/>
  <c r="CQ172" i="12"/>
  <c r="CQ292" i="12"/>
  <c r="CQ321" i="12" s="1"/>
  <c r="CI172" i="12"/>
  <c r="CI292" i="12"/>
  <c r="CI321" i="12" s="1"/>
  <c r="CA172" i="12"/>
  <c r="CA292" i="12"/>
  <c r="CA321" i="12" s="1"/>
  <c r="BS172" i="12"/>
  <c r="BS292" i="12"/>
  <c r="BS321" i="12" s="1"/>
  <c r="BK172" i="12"/>
  <c r="BK292" i="12"/>
  <c r="BK321" i="12" s="1"/>
  <c r="BC162" i="12"/>
  <c r="BC292" i="12"/>
  <c r="BC321" i="12" s="1"/>
  <c r="AU172" i="12"/>
  <c r="AU292" i="12"/>
  <c r="AU321" i="12" s="1"/>
  <c r="AM172" i="12"/>
  <c r="AM292" i="12"/>
  <c r="AM321" i="12" s="1"/>
  <c r="AE166" i="12"/>
  <c r="AE292" i="12"/>
  <c r="AE321" i="12" s="1"/>
  <c r="W162" i="12"/>
  <c r="W292" i="12"/>
  <c r="W321" i="12" s="1"/>
  <c r="O160" i="12"/>
  <c r="O292" i="12"/>
  <c r="O321" i="12" s="1"/>
  <c r="DQ144" i="12"/>
  <c r="DQ291" i="12"/>
  <c r="DQ320" i="12" s="1"/>
  <c r="DI158" i="12"/>
  <c r="DI291" i="12"/>
  <c r="DI320" i="12" s="1"/>
  <c r="DA144" i="12"/>
  <c r="DA291" i="12"/>
  <c r="DA320" i="12" s="1"/>
  <c r="CS158" i="12"/>
  <c r="CS291" i="12"/>
  <c r="CS320" i="12" s="1"/>
  <c r="CK144" i="12"/>
  <c r="CK291" i="12"/>
  <c r="CK320" i="12" s="1"/>
  <c r="CC144" i="12"/>
  <c r="CC291" i="12"/>
  <c r="CC320" i="12" s="1"/>
  <c r="BU152" i="12"/>
  <c r="BU291" i="12"/>
  <c r="BU320" i="12" s="1"/>
  <c r="BM152" i="12"/>
  <c r="BM291" i="12"/>
  <c r="BM320" i="12" s="1"/>
  <c r="BE154" i="12"/>
  <c r="BE291" i="12"/>
  <c r="BE320" i="12" s="1"/>
  <c r="AW154" i="12"/>
  <c r="AW291" i="12"/>
  <c r="AW320" i="12" s="1"/>
  <c r="AO156" i="12"/>
  <c r="AO291" i="12"/>
  <c r="AO320" i="12" s="1"/>
  <c r="AG158" i="12"/>
  <c r="AG291" i="12"/>
  <c r="AG320" i="12" s="1"/>
  <c r="Y146" i="12"/>
  <c r="Y291" i="12"/>
  <c r="Y320" i="12" s="1"/>
  <c r="Q146" i="12"/>
  <c r="Q291" i="12"/>
  <c r="Q320" i="12" s="1"/>
  <c r="CB319" i="12"/>
  <c r="BT86" i="12"/>
  <c r="BT290" i="12"/>
  <c r="BT319" i="12" s="1"/>
  <c r="BL86" i="12"/>
  <c r="BL290" i="12"/>
  <c r="BL319" i="12" s="1"/>
  <c r="BD84" i="12"/>
  <c r="BD290" i="12"/>
  <c r="BD319" i="12" s="1"/>
  <c r="AV78" i="12"/>
  <c r="AV290" i="12"/>
  <c r="AV319" i="12" s="1"/>
  <c r="AN90" i="12"/>
  <c r="AN290" i="12"/>
  <c r="AN319" i="12" s="1"/>
  <c r="AF90" i="12"/>
  <c r="AF290" i="12"/>
  <c r="AF319" i="12" s="1"/>
  <c r="X92" i="12"/>
  <c r="X290" i="12"/>
  <c r="X319" i="12" s="1"/>
  <c r="DQ40" i="12"/>
  <c r="DQ289" i="12"/>
  <c r="DQ318" i="12" s="1"/>
  <c r="DI40" i="12"/>
  <c r="DI289" i="12"/>
  <c r="DI318" i="12" s="1"/>
  <c r="DA40" i="12"/>
  <c r="DA289" i="12"/>
  <c r="DA318" i="12" s="1"/>
  <c r="CS40" i="12"/>
  <c r="CS289" i="12"/>
  <c r="CS318" i="12" s="1"/>
  <c r="CK40" i="12"/>
  <c r="CK289" i="12"/>
  <c r="CK318" i="12" s="1"/>
  <c r="CC40" i="12"/>
  <c r="CC289" i="12"/>
  <c r="CC318" i="12" s="1"/>
  <c r="BU46" i="12"/>
  <c r="BU289" i="12"/>
  <c r="BU318" i="12" s="1"/>
  <c r="BM46" i="12"/>
  <c r="BM289" i="12"/>
  <c r="BM318" i="12" s="1"/>
  <c r="BE44" i="12"/>
  <c r="BE289" i="12"/>
  <c r="BE318" i="12" s="1"/>
  <c r="AW44" i="12"/>
  <c r="AW289" i="12"/>
  <c r="AW318" i="12" s="1"/>
  <c r="AO42" i="12"/>
  <c r="AO289" i="12"/>
  <c r="AO318" i="12" s="1"/>
  <c r="AG42" i="12"/>
  <c r="AG289" i="12"/>
  <c r="AG318" i="12" s="1"/>
  <c r="Y48" i="12"/>
  <c r="Y289" i="12"/>
  <c r="Y318" i="12" s="1"/>
  <c r="Q48" i="12"/>
  <c r="Q289" i="12"/>
  <c r="Q318" i="12" s="1"/>
  <c r="DS224" i="12"/>
  <c r="DS288" i="12"/>
  <c r="DS317" i="12" s="1"/>
  <c r="DK224" i="12"/>
  <c r="DK288" i="12"/>
  <c r="DK317" i="12" s="1"/>
  <c r="DC224" i="12"/>
  <c r="DC288" i="12"/>
  <c r="DC317" i="12" s="1"/>
  <c r="CU224" i="12"/>
  <c r="CU288" i="12"/>
  <c r="CU317" i="12" s="1"/>
  <c r="CM224" i="12"/>
  <c r="CM288" i="12"/>
  <c r="CM317" i="12" s="1"/>
  <c r="CE224" i="12"/>
  <c r="CE288" i="12"/>
  <c r="CE317" i="12" s="1"/>
  <c r="BW226" i="12"/>
  <c r="BW288" i="12"/>
  <c r="BW317" i="12" s="1"/>
  <c r="BO222" i="12"/>
  <c r="BO288" i="12"/>
  <c r="BO317" i="12" s="1"/>
  <c r="BG222" i="12"/>
  <c r="BG288" i="12"/>
  <c r="BG317" i="12" s="1"/>
  <c r="AY220" i="12"/>
  <c r="AY288" i="12"/>
  <c r="AY317" i="12" s="1"/>
  <c r="AQ220" i="12"/>
  <c r="AQ288" i="12"/>
  <c r="AQ317" i="12" s="1"/>
  <c r="AI218" i="12"/>
  <c r="AI288" i="12"/>
  <c r="AI317" i="12" s="1"/>
  <c r="AA216" i="12"/>
  <c r="AA288" i="12"/>
  <c r="AA317" i="12" s="1"/>
  <c r="S216" i="12"/>
  <c r="S288" i="12"/>
  <c r="S317" i="12" s="1"/>
  <c r="K216" i="12"/>
  <c r="K288" i="12"/>
  <c r="K317" i="12" s="1"/>
  <c r="DE238" i="12"/>
  <c r="DE287" i="12"/>
  <c r="DE316" i="12" s="1"/>
  <c r="CW238" i="12"/>
  <c r="CW287" i="12"/>
  <c r="CW316" i="12" s="1"/>
  <c r="CO238" i="12"/>
  <c r="CO287" i="12"/>
  <c r="CO316" i="12" s="1"/>
  <c r="CG238" i="12"/>
  <c r="CG287" i="12"/>
  <c r="CG316" i="12" s="1"/>
  <c r="BY246" i="12"/>
  <c r="BY287" i="12"/>
  <c r="BY316" i="12" s="1"/>
  <c r="BQ246" i="12"/>
  <c r="BQ287" i="12"/>
  <c r="BQ316" i="12" s="1"/>
  <c r="BI244" i="12"/>
  <c r="BI287" i="12"/>
  <c r="BI316" i="12" s="1"/>
  <c r="BA242" i="12"/>
  <c r="BA287" i="12"/>
  <c r="BA316" i="12" s="1"/>
  <c r="AS242" i="12"/>
  <c r="AS287" i="12"/>
  <c r="AS316" i="12" s="1"/>
  <c r="AK242" i="12"/>
  <c r="AK287" i="12"/>
  <c r="AK316" i="12" s="1"/>
  <c r="AC242" i="12"/>
  <c r="AC287" i="12"/>
  <c r="AC316" i="12" s="1"/>
  <c r="U242" i="12"/>
  <c r="U287" i="12"/>
  <c r="U316" i="12" s="1"/>
  <c r="M240" i="12"/>
  <c r="M287" i="12"/>
  <c r="M316" i="12" s="1"/>
  <c r="DO64" i="12"/>
  <c r="DO286" i="12"/>
  <c r="DO315" i="12" s="1"/>
  <c r="DG64" i="12"/>
  <c r="DG286" i="12"/>
  <c r="DG315" i="12" s="1"/>
  <c r="CY64" i="12"/>
  <c r="CY286" i="12"/>
  <c r="CY315" i="12" s="1"/>
  <c r="CQ64" i="12"/>
  <c r="CQ286" i="12"/>
  <c r="CQ315" i="12" s="1"/>
  <c r="CI64" i="12"/>
  <c r="CI286" i="12"/>
  <c r="CI315" i="12" s="1"/>
  <c r="BS68" i="12"/>
  <c r="G68" i="12" s="1"/>
  <c r="BS286" i="12"/>
  <c r="BS315" i="12" s="1"/>
  <c r="BK72" i="12"/>
  <c r="BK286" i="12"/>
  <c r="BK315" i="12" s="1"/>
  <c r="BC74" i="12"/>
  <c r="BC286" i="12"/>
  <c r="BC315" i="12" s="1"/>
  <c r="AU74" i="12"/>
  <c r="AU286" i="12"/>
  <c r="AU315" i="12" s="1"/>
  <c r="AM74" i="12"/>
  <c r="AM286" i="12"/>
  <c r="AM315" i="12" s="1"/>
  <c r="AE74" i="12"/>
  <c r="AE286" i="12"/>
  <c r="AE315" i="12" s="1"/>
  <c r="W70" i="12"/>
  <c r="W286" i="12"/>
  <c r="W315" i="12" s="1"/>
  <c r="DS314" i="12"/>
  <c r="DK314" i="12"/>
  <c r="DP310" i="12"/>
  <c r="BP66" i="12"/>
  <c r="BP286" i="12"/>
  <c r="BP315" i="12" s="1"/>
  <c r="BH72" i="12"/>
  <c r="BH286" i="12"/>
  <c r="BH315" i="12" s="1"/>
  <c r="AZ74" i="12"/>
  <c r="AZ286" i="12"/>
  <c r="AZ315" i="12" s="1"/>
  <c r="AR74" i="12"/>
  <c r="AR286" i="12"/>
  <c r="AR315" i="12" s="1"/>
  <c r="AJ74" i="12"/>
  <c r="AJ286" i="12"/>
  <c r="AJ315" i="12" s="1"/>
  <c r="AB74" i="12"/>
  <c r="AB286" i="12"/>
  <c r="AB315" i="12" s="1"/>
  <c r="T70" i="12"/>
  <c r="T286" i="12"/>
  <c r="T315" i="12" s="1"/>
  <c r="DP314" i="12"/>
  <c r="DH314" i="12"/>
  <c r="CZ16" i="12"/>
  <c r="CZ285" i="12"/>
  <c r="CZ314" i="12" s="1"/>
  <c r="CR16" i="12"/>
  <c r="CR285" i="12"/>
  <c r="CR314" i="12" s="1"/>
  <c r="CJ16" i="12"/>
  <c r="CJ285" i="12"/>
  <c r="CJ314" i="12" s="1"/>
  <c r="CB22" i="12"/>
  <c r="CB285" i="12"/>
  <c r="CB314" i="12" s="1"/>
  <c r="BT22" i="12"/>
  <c r="BT285" i="12"/>
  <c r="BT314" i="12" s="1"/>
  <c r="BL18" i="12"/>
  <c r="BL285" i="12"/>
  <c r="BL314" i="12" s="1"/>
  <c r="BD20" i="12"/>
  <c r="BD285" i="12"/>
  <c r="BD314" i="12" s="1"/>
  <c r="AV24" i="12"/>
  <c r="AV285" i="12"/>
  <c r="AV314" i="12" s="1"/>
  <c r="AN16" i="12"/>
  <c r="AN285" i="12"/>
  <c r="AN314" i="12" s="1"/>
  <c r="AF16" i="12"/>
  <c r="AF285" i="12"/>
  <c r="AF314" i="12" s="1"/>
  <c r="X16" i="12"/>
  <c r="X285" i="12"/>
  <c r="X314" i="12" s="1"/>
  <c r="P14" i="12"/>
  <c r="P285" i="12"/>
  <c r="P314" i="12" s="1"/>
  <c r="DR108" i="12"/>
  <c r="DR284" i="12"/>
  <c r="DR313" i="12" s="1"/>
  <c r="DJ108" i="12"/>
  <c r="DJ284" i="12"/>
  <c r="DJ313" i="12" s="1"/>
  <c r="DB108" i="12"/>
  <c r="DB284" i="12"/>
  <c r="DB313" i="12" s="1"/>
  <c r="CT108" i="12"/>
  <c r="CT284" i="12"/>
  <c r="CT313" i="12" s="1"/>
  <c r="CL108" i="12"/>
  <c r="CL284" i="12"/>
  <c r="CL313" i="12" s="1"/>
  <c r="CD108" i="12"/>
  <c r="CD284" i="12"/>
  <c r="CD313" i="12" s="1"/>
  <c r="BV108" i="12"/>
  <c r="BV284" i="12"/>
  <c r="BV313" i="12" s="1"/>
  <c r="AM112" i="12"/>
  <c r="AM284" i="12"/>
  <c r="AM313" i="12" s="1"/>
  <c r="AE110" i="12"/>
  <c r="AE284" i="12"/>
  <c r="AE313" i="12" s="1"/>
  <c r="L106" i="12"/>
  <c r="L284" i="12"/>
  <c r="L313" i="12" s="1"/>
  <c r="DN252" i="12"/>
  <c r="DN283" i="12"/>
  <c r="DN312" i="12" s="1"/>
  <c r="DF252" i="12"/>
  <c r="DF283" i="12"/>
  <c r="DF312" i="12" s="1"/>
  <c r="CX252" i="12"/>
  <c r="CX283" i="12"/>
  <c r="CX312" i="12" s="1"/>
  <c r="CP252" i="12"/>
  <c r="CP283" i="12"/>
  <c r="CP312" i="12" s="1"/>
  <c r="CH252" i="12"/>
  <c r="CH283" i="12"/>
  <c r="CH312" i="12" s="1"/>
  <c r="BZ252" i="12"/>
  <c r="BZ283" i="12"/>
  <c r="BZ312" i="12" s="1"/>
  <c r="AH256" i="12"/>
  <c r="AH283" i="12"/>
  <c r="AH312" i="12" s="1"/>
  <c r="Y254" i="12"/>
  <c r="Y283" i="12"/>
  <c r="Y312" i="12" s="1"/>
  <c r="DM310" i="12"/>
  <c r="DE310" i="12"/>
  <c r="CW310" i="12"/>
  <c r="CO250" i="12"/>
  <c r="CO281" i="12"/>
  <c r="CO310" i="12" s="1"/>
  <c r="CG250" i="12"/>
  <c r="CG281" i="12"/>
  <c r="CG310" i="12" s="1"/>
  <c r="U248" i="12"/>
  <c r="U281" i="12"/>
  <c r="U310" i="12" s="1"/>
  <c r="M248" i="12"/>
  <c r="M281" i="12"/>
  <c r="M310" i="12" s="1"/>
  <c r="DO309" i="12"/>
  <c r="DG309" i="12"/>
  <c r="CY309" i="12"/>
  <c r="CQ140" i="12"/>
  <c r="CQ280" i="12"/>
  <c r="CQ309" i="12" s="1"/>
  <c r="CI140" i="12"/>
  <c r="CI280" i="12"/>
  <c r="CI309" i="12" s="1"/>
  <c r="CA138" i="12"/>
  <c r="CA280" i="12"/>
  <c r="CA309" i="12" s="1"/>
  <c r="BS138" i="12"/>
  <c r="BS280" i="12"/>
  <c r="BS309" i="12" s="1"/>
  <c r="BK134" i="12"/>
  <c r="BK280" i="12"/>
  <c r="BK309" i="12" s="1"/>
  <c r="BC134" i="12"/>
  <c r="BC280" i="12"/>
  <c r="BC309" i="12" s="1"/>
  <c r="AU136" i="12"/>
  <c r="AU280" i="12"/>
  <c r="AU309" i="12" s="1"/>
  <c r="AM130" i="12"/>
  <c r="AM280" i="12"/>
  <c r="AM309" i="12" s="1"/>
  <c r="AE130" i="12"/>
  <c r="AE280" i="12"/>
  <c r="AE309" i="12" s="1"/>
  <c r="W132" i="12"/>
  <c r="W280" i="12"/>
  <c r="W309" i="12" s="1"/>
  <c r="O142" i="12"/>
  <c r="O280" i="12"/>
  <c r="O309" i="12" s="1"/>
  <c r="DQ308" i="12"/>
  <c r="DI308" i="12"/>
  <c r="DA308" i="12"/>
  <c r="CS308" i="12"/>
  <c r="CK202" i="12"/>
  <c r="CK279" i="12"/>
  <c r="CK308" i="12" s="1"/>
  <c r="CC202" i="12"/>
  <c r="CC279" i="12"/>
  <c r="CC308" i="12" s="1"/>
  <c r="BU200" i="12"/>
  <c r="BU279" i="12"/>
  <c r="BU308" i="12" s="1"/>
  <c r="BM198" i="12"/>
  <c r="BM279" i="12"/>
  <c r="BM308" i="12" s="1"/>
  <c r="BE202" i="12"/>
  <c r="BE279" i="12"/>
  <c r="BE308" i="12" s="1"/>
  <c r="AW202" i="12"/>
  <c r="AW279" i="12"/>
  <c r="AW308" i="12" s="1"/>
  <c r="AO202" i="12"/>
  <c r="AO279" i="12"/>
  <c r="AO308" i="12" s="1"/>
  <c r="AG198" i="12"/>
  <c r="AG279" i="12"/>
  <c r="AG308" i="12" s="1"/>
  <c r="Y196" i="12"/>
  <c r="Y279" i="12"/>
  <c r="Y308" i="12" s="1"/>
  <c r="Q196" i="12"/>
  <c r="Q279" i="12"/>
  <c r="Q308" i="12" s="1"/>
  <c r="DS305" i="12"/>
  <c r="DK305" i="12"/>
  <c r="DC305" i="12"/>
  <c r="CU305" i="12"/>
  <c r="CM104" i="12"/>
  <c r="CM277" i="12"/>
  <c r="CM305" i="12" s="1"/>
  <c r="CE104" i="12"/>
  <c r="CE277" i="12"/>
  <c r="CE305" i="12" s="1"/>
  <c r="BW98" i="12"/>
  <c r="BW277" i="12"/>
  <c r="BW305" i="12" s="1"/>
  <c r="BO98" i="12"/>
  <c r="BO277" i="12"/>
  <c r="BO305" i="12" s="1"/>
  <c r="BG100" i="12"/>
  <c r="BG277" i="12"/>
  <c r="BG305" i="12" s="1"/>
  <c r="AY96" i="12"/>
  <c r="AY277" i="12"/>
  <c r="AY305" i="12" s="1"/>
  <c r="AQ96" i="12"/>
  <c r="AQ277" i="12"/>
  <c r="AQ305" i="12" s="1"/>
  <c r="AI96" i="12"/>
  <c r="AI277" i="12"/>
  <c r="AI305" i="12" s="1"/>
  <c r="AA96" i="12"/>
  <c r="AA277" i="12"/>
  <c r="AA305" i="12" s="1"/>
  <c r="S96" i="12"/>
  <c r="S277" i="12"/>
  <c r="S305" i="12" s="1"/>
  <c r="DM34" i="12"/>
  <c r="DM275" i="12"/>
  <c r="DM303" i="12" s="1"/>
  <c r="DE34" i="12"/>
  <c r="DE275" i="12"/>
  <c r="DE303" i="12" s="1"/>
  <c r="CW34" i="12"/>
  <c r="CW275" i="12"/>
  <c r="CW303" i="12" s="1"/>
  <c r="CO34" i="12"/>
  <c r="CO275" i="12"/>
  <c r="CO303" i="12" s="1"/>
  <c r="CG34" i="12"/>
  <c r="CG275" i="12"/>
  <c r="CG303" i="12" s="1"/>
  <c r="BY32" i="12"/>
  <c r="BY275" i="12"/>
  <c r="BY303" i="12" s="1"/>
  <c r="BQ32" i="12"/>
  <c r="BQ275" i="12"/>
  <c r="BQ303" i="12" s="1"/>
  <c r="BI32" i="12"/>
  <c r="BI275" i="12"/>
  <c r="BI303" i="12" s="1"/>
  <c r="BA28" i="12"/>
  <c r="BA9" i="12"/>
  <c r="BA10" i="12" s="1"/>
  <c r="BA275" i="12"/>
  <c r="BA303" i="12" s="1"/>
  <c r="AS28" i="12"/>
  <c r="AS9" i="12"/>
  <c r="AS10" i="12" s="1"/>
  <c r="AS275" i="12"/>
  <c r="AS303" i="12" s="1"/>
  <c r="AK9" i="12"/>
  <c r="AK10" i="12" s="1"/>
  <c r="AK26" i="12"/>
  <c r="AK275" i="12"/>
  <c r="AK303" i="12" s="1"/>
  <c r="AC9" i="12"/>
  <c r="AC10" i="12" s="1"/>
  <c r="AC30" i="12"/>
  <c r="AC275" i="12"/>
  <c r="AC303" i="12" s="1"/>
  <c r="U38" i="12"/>
  <c r="U275" i="12"/>
  <c r="U303" i="12" s="1"/>
  <c r="DN9" i="12"/>
  <c r="DN10" i="12" s="1"/>
  <c r="DN274" i="12"/>
  <c r="DF9" i="12"/>
  <c r="DF10" i="12" s="1"/>
  <c r="DF274" i="12"/>
  <c r="CX9" i="12"/>
  <c r="CX10" i="12" s="1"/>
  <c r="CX274" i="12"/>
  <c r="CP9" i="12"/>
  <c r="CP10" i="12" s="1"/>
  <c r="CP274" i="12"/>
  <c r="CP228" i="12"/>
  <c r="CH9" i="12"/>
  <c r="CH10" i="12" s="1"/>
  <c r="CH228" i="12"/>
  <c r="CH274" i="12"/>
  <c r="BZ9" i="12"/>
  <c r="BZ10" i="12" s="1"/>
  <c r="BZ274" i="12"/>
  <c r="BZ234" i="12"/>
  <c r="BR9" i="12"/>
  <c r="BR10" i="12" s="1"/>
  <c r="BR234" i="12"/>
  <c r="BR274" i="12"/>
  <c r="BJ9" i="12"/>
  <c r="BJ10" i="12" s="1"/>
  <c r="BJ232" i="12"/>
  <c r="BJ274" i="12"/>
  <c r="U9" i="12"/>
  <c r="U10" i="12" s="1"/>
  <c r="U274" i="12"/>
  <c r="U236" i="12"/>
  <c r="M9" i="12"/>
  <c r="M10" i="12" s="1"/>
  <c r="M236" i="12"/>
  <c r="M274" i="12"/>
  <c r="K106" i="12"/>
  <c r="K284" i="12"/>
  <c r="K313" i="12" s="1"/>
  <c r="DM252" i="12"/>
  <c r="DM283" i="12"/>
  <c r="DM312" i="12" s="1"/>
  <c r="DE252" i="12"/>
  <c r="DE283" i="12"/>
  <c r="DE312" i="12" s="1"/>
  <c r="CW252" i="12"/>
  <c r="CW283" i="12"/>
  <c r="CW312" i="12" s="1"/>
  <c r="CO252" i="12"/>
  <c r="CO283" i="12"/>
  <c r="CO312" i="12" s="1"/>
  <c r="CG252" i="12"/>
  <c r="CG283" i="12"/>
  <c r="CG312" i="12" s="1"/>
  <c r="BY252" i="12"/>
  <c r="BY283" i="12"/>
  <c r="BY312" i="12" s="1"/>
  <c r="AG256" i="12"/>
  <c r="AG283" i="12"/>
  <c r="AG312" i="12" s="1"/>
  <c r="X254" i="12"/>
  <c r="X283" i="12"/>
  <c r="X312" i="12" s="1"/>
  <c r="DL310" i="12"/>
  <c r="DD310" i="12"/>
  <c r="CV310" i="12"/>
  <c r="CN250" i="12"/>
  <c r="CN281" i="12"/>
  <c r="CN310" i="12" s="1"/>
  <c r="CF250" i="12"/>
  <c r="CF281" i="12"/>
  <c r="CF310" i="12" s="1"/>
  <c r="T248" i="12"/>
  <c r="T281" i="12"/>
  <c r="T310" i="12" s="1"/>
  <c r="L248" i="12"/>
  <c r="L281" i="12"/>
  <c r="L310" i="12" s="1"/>
  <c r="DN309" i="12"/>
  <c r="DF309" i="12"/>
  <c r="CX140" i="12"/>
  <c r="CX280" i="12"/>
  <c r="CX309" i="12" s="1"/>
  <c r="CP140" i="12"/>
  <c r="CP280" i="12"/>
  <c r="CP309" i="12" s="1"/>
  <c r="CH140" i="12"/>
  <c r="CH280" i="12"/>
  <c r="CH309" i="12" s="1"/>
  <c r="BZ138" i="12"/>
  <c r="BZ280" i="12"/>
  <c r="BZ309" i="12" s="1"/>
  <c r="BR138" i="12"/>
  <c r="BR280" i="12"/>
  <c r="BR309" i="12" s="1"/>
  <c r="BJ134" i="12"/>
  <c r="BJ280" i="12"/>
  <c r="BJ309" i="12" s="1"/>
  <c r="BB134" i="12"/>
  <c r="BB280" i="12"/>
  <c r="BB309" i="12" s="1"/>
  <c r="AT136" i="12"/>
  <c r="AT280" i="12"/>
  <c r="AT309" i="12" s="1"/>
  <c r="AL130" i="12"/>
  <c r="AL280" i="12"/>
  <c r="AL309" i="12" s="1"/>
  <c r="AD130" i="12"/>
  <c r="AD280" i="12"/>
  <c r="AD309" i="12" s="1"/>
  <c r="V132" i="12"/>
  <c r="V280" i="12"/>
  <c r="V309" i="12" s="1"/>
  <c r="N142" i="12"/>
  <c r="N280" i="12"/>
  <c r="N309" i="12" s="1"/>
  <c r="DP308" i="12"/>
  <c r="DH308" i="12"/>
  <c r="CZ308" i="12"/>
  <c r="CR308" i="12"/>
  <c r="CJ202" i="12"/>
  <c r="CJ279" i="12"/>
  <c r="CJ308" i="12" s="1"/>
  <c r="CB200" i="12"/>
  <c r="CB279" i="12"/>
  <c r="CB308" i="12" s="1"/>
  <c r="BT200" i="12"/>
  <c r="BT279" i="12"/>
  <c r="BT308" i="12" s="1"/>
  <c r="BL198" i="12"/>
  <c r="BL279" i="12"/>
  <c r="BL308" i="12" s="1"/>
  <c r="BD202" i="12"/>
  <c r="BD279" i="12"/>
  <c r="BD308" i="12" s="1"/>
  <c r="AV202" i="12"/>
  <c r="AV279" i="12"/>
  <c r="AV308" i="12" s="1"/>
  <c r="AN202" i="12"/>
  <c r="AN279" i="12"/>
  <c r="AN308" i="12" s="1"/>
  <c r="AF198" i="12"/>
  <c r="AF279" i="12"/>
  <c r="AF308" i="12" s="1"/>
  <c r="X196" i="12"/>
  <c r="X279" i="12"/>
  <c r="X308" i="12" s="1"/>
  <c r="P196" i="12"/>
  <c r="P279" i="12"/>
  <c r="P308" i="12" s="1"/>
  <c r="DR305" i="12"/>
  <c r="DJ305" i="12"/>
  <c r="DB305" i="12"/>
  <c r="CT305" i="12"/>
  <c r="CL104" i="12"/>
  <c r="CL277" i="12"/>
  <c r="CL305" i="12" s="1"/>
  <c r="CD104" i="12"/>
  <c r="CD277" i="12"/>
  <c r="CD305" i="12" s="1"/>
  <c r="BV98" i="12"/>
  <c r="BV277" i="12"/>
  <c r="BV305" i="12" s="1"/>
  <c r="BN98" i="12"/>
  <c r="BN277" i="12"/>
  <c r="BN305" i="12" s="1"/>
  <c r="BF100" i="12"/>
  <c r="BF277" i="12"/>
  <c r="BF305" i="12" s="1"/>
  <c r="AX96" i="12"/>
  <c r="AX277" i="12"/>
  <c r="AX305" i="12" s="1"/>
  <c r="AP96" i="12"/>
  <c r="AP277" i="12"/>
  <c r="AP305" i="12" s="1"/>
  <c r="AH96" i="12"/>
  <c r="AH277" i="12"/>
  <c r="AH305" i="12" s="1"/>
  <c r="Z96" i="12"/>
  <c r="Z277" i="12"/>
  <c r="Z305" i="12" s="1"/>
  <c r="J94" i="12"/>
  <c r="G94" i="12" s="1"/>
  <c r="J277" i="12"/>
  <c r="J305" i="12" s="1"/>
  <c r="DL34" i="12"/>
  <c r="DL275" i="12"/>
  <c r="DL303" i="12" s="1"/>
  <c r="DD34" i="12"/>
  <c r="DD275" i="12"/>
  <c r="DD303" i="12" s="1"/>
  <c r="CV34" i="12"/>
  <c r="CV275" i="12"/>
  <c r="CV303" i="12" s="1"/>
  <c r="CN34" i="12"/>
  <c r="CN275" i="12"/>
  <c r="CN303" i="12" s="1"/>
  <c r="CF34" i="12"/>
  <c r="CF275" i="12"/>
  <c r="CF303" i="12" s="1"/>
  <c r="BX32" i="12"/>
  <c r="BX275" i="12"/>
  <c r="BX303" i="12" s="1"/>
  <c r="BP32" i="12"/>
  <c r="BP275" i="12"/>
  <c r="BP303" i="12" s="1"/>
  <c r="BH32" i="12"/>
  <c r="BH275" i="12"/>
  <c r="BH303" i="12" s="1"/>
  <c r="AZ9" i="12"/>
  <c r="AZ10" i="12" s="1"/>
  <c r="AZ28" i="12"/>
  <c r="AZ275" i="12"/>
  <c r="AZ303" i="12" s="1"/>
  <c r="AR9" i="12"/>
  <c r="AR10" i="12" s="1"/>
  <c r="AR28" i="12"/>
  <c r="AR275" i="12"/>
  <c r="AJ9" i="12"/>
  <c r="AJ10" i="12" s="1"/>
  <c r="AJ26" i="12"/>
  <c r="AJ275" i="12"/>
  <c r="AJ303" i="12" s="1"/>
  <c r="AB9" i="12"/>
  <c r="AB10" i="12" s="1"/>
  <c r="AB30" i="12"/>
  <c r="AB275" i="12"/>
  <c r="AB303" i="12" s="1"/>
  <c r="T38" i="12"/>
  <c r="T275" i="12"/>
  <c r="T303" i="12" s="1"/>
  <c r="DM9" i="12"/>
  <c r="DM10" i="12" s="1"/>
  <c r="DM274" i="12"/>
  <c r="DE9" i="12"/>
  <c r="DE10" i="12" s="1"/>
  <c r="DE274" i="12"/>
  <c r="CW9" i="12"/>
  <c r="CW10" i="12" s="1"/>
  <c r="CW274" i="12"/>
  <c r="CO9" i="12"/>
  <c r="CO10" i="12" s="1"/>
  <c r="CO274" i="12"/>
  <c r="CO228" i="12"/>
  <c r="CG9" i="12"/>
  <c r="CG10" i="12" s="1"/>
  <c r="CG228" i="12"/>
  <c r="CG274" i="12"/>
  <c r="BY9" i="12"/>
  <c r="BY10" i="12" s="1"/>
  <c r="BY274" i="12"/>
  <c r="BY234" i="12"/>
  <c r="BQ9" i="12"/>
  <c r="BQ10" i="12" s="1"/>
  <c r="BQ234" i="12"/>
  <c r="BQ274" i="12"/>
  <c r="BI9" i="12"/>
  <c r="BI10" i="12" s="1"/>
  <c r="BI232" i="12"/>
  <c r="BI274" i="12"/>
  <c r="T9" i="12"/>
  <c r="T10" i="12" s="1"/>
  <c r="T274" i="12"/>
  <c r="T236" i="12"/>
  <c r="L9" i="12"/>
  <c r="L10" i="12" s="1"/>
  <c r="L236" i="12"/>
  <c r="L274" i="12"/>
  <c r="BB20" i="12"/>
  <c r="BB285" i="12"/>
  <c r="BB314" i="12" s="1"/>
  <c r="AT24" i="12"/>
  <c r="AT285" i="12"/>
  <c r="AT314" i="12" s="1"/>
  <c r="AL16" i="12"/>
  <c r="AL285" i="12"/>
  <c r="AL314" i="12" s="1"/>
  <c r="AD16" i="12"/>
  <c r="AD285" i="12"/>
  <c r="AD314" i="12" s="1"/>
  <c r="V14" i="12"/>
  <c r="V285" i="12"/>
  <c r="V314" i="12" s="1"/>
  <c r="N14" i="12"/>
  <c r="N285" i="12"/>
  <c r="N314" i="12" s="1"/>
  <c r="DP108" i="12"/>
  <c r="DP284" i="12"/>
  <c r="DP313" i="12" s="1"/>
  <c r="DH108" i="12"/>
  <c r="DH284" i="12"/>
  <c r="DH313" i="12" s="1"/>
  <c r="CZ108" i="12"/>
  <c r="CZ284" i="12"/>
  <c r="CZ313" i="12" s="1"/>
  <c r="CR108" i="12"/>
  <c r="CR284" i="12"/>
  <c r="CR313" i="12" s="1"/>
  <c r="CJ108" i="12"/>
  <c r="CJ284" i="12"/>
  <c r="CJ313" i="12" s="1"/>
  <c r="CB108" i="12"/>
  <c r="CB284" i="12"/>
  <c r="CB313" i="12" s="1"/>
  <c r="AS313" i="12"/>
  <c r="AK112" i="12"/>
  <c r="AK284" i="12"/>
  <c r="AK313" i="12" s="1"/>
  <c r="AC110" i="12"/>
  <c r="AC284" i="12"/>
  <c r="AC313" i="12" s="1"/>
  <c r="R106" i="12"/>
  <c r="R284" i="12"/>
  <c r="R313" i="12" s="1"/>
  <c r="J106" i="12"/>
  <c r="J284" i="12"/>
  <c r="J313" i="12" s="1"/>
  <c r="DL252" i="12"/>
  <c r="DL283" i="12"/>
  <c r="DL312" i="12" s="1"/>
  <c r="DD252" i="12"/>
  <c r="DD283" i="12"/>
  <c r="DD312" i="12" s="1"/>
  <c r="CV252" i="12"/>
  <c r="CV283" i="12"/>
  <c r="CV312" i="12" s="1"/>
  <c r="CN252" i="12"/>
  <c r="CN283" i="12"/>
  <c r="CN312" i="12" s="1"/>
  <c r="CF252" i="12"/>
  <c r="CF283" i="12"/>
  <c r="CF312" i="12" s="1"/>
  <c r="BX252" i="12"/>
  <c r="BX283" i="12"/>
  <c r="BX312" i="12" s="1"/>
  <c r="AF256" i="12"/>
  <c r="AF283" i="12"/>
  <c r="AF312" i="12" s="1"/>
  <c r="DS310" i="12"/>
  <c r="DK310" i="12"/>
  <c r="DC310" i="12"/>
  <c r="CU310" i="12"/>
  <c r="CM250" i="12"/>
  <c r="CM281" i="12"/>
  <c r="CM310" i="12" s="1"/>
  <c r="CE250" i="12"/>
  <c r="CE281" i="12"/>
  <c r="CE310" i="12" s="1"/>
  <c r="S248" i="12"/>
  <c r="S281" i="12"/>
  <c r="S310" i="12" s="1"/>
  <c r="K248" i="12"/>
  <c r="K281" i="12"/>
  <c r="K310" i="12" s="1"/>
  <c r="DM309" i="12"/>
  <c r="DE309" i="12"/>
  <c r="CW140" i="12"/>
  <c r="CW280" i="12"/>
  <c r="CW309" i="12" s="1"/>
  <c r="CO140" i="12"/>
  <c r="CO280" i="12"/>
  <c r="CO309" i="12" s="1"/>
  <c r="CG140" i="12"/>
  <c r="CG280" i="12"/>
  <c r="CG309" i="12" s="1"/>
  <c r="BY138" i="12"/>
  <c r="BY280" i="12"/>
  <c r="BY309" i="12" s="1"/>
  <c r="BQ138" i="12"/>
  <c r="BQ280" i="12"/>
  <c r="BQ309" i="12" s="1"/>
  <c r="BI134" i="12"/>
  <c r="BI280" i="12"/>
  <c r="BI309" i="12" s="1"/>
  <c r="BA136" i="12"/>
  <c r="BA280" i="12"/>
  <c r="BA309" i="12" s="1"/>
  <c r="AS136" i="12"/>
  <c r="AS280" i="12"/>
  <c r="AS309" i="12" s="1"/>
  <c r="AK130" i="12"/>
  <c r="AK280" i="12"/>
  <c r="AK309" i="12" s="1"/>
  <c r="AC130" i="12"/>
  <c r="AC280" i="12"/>
  <c r="AC309" i="12" s="1"/>
  <c r="U132" i="12"/>
  <c r="U280" i="12"/>
  <c r="U309" i="12" s="1"/>
  <c r="M142" i="12"/>
  <c r="M280" i="12"/>
  <c r="M309" i="12" s="1"/>
  <c r="DO308" i="12"/>
  <c r="DG308" i="12"/>
  <c r="CY308" i="12"/>
  <c r="CQ202" i="12"/>
  <c r="CQ279" i="12"/>
  <c r="CQ308" i="12" s="1"/>
  <c r="CI202" i="12"/>
  <c r="CI279" i="12"/>
  <c r="CI308" i="12" s="1"/>
  <c r="CA200" i="12"/>
  <c r="CA279" i="12"/>
  <c r="CA308" i="12" s="1"/>
  <c r="BS200" i="12"/>
  <c r="BS279" i="12"/>
  <c r="BS308" i="12" s="1"/>
  <c r="BK198" i="12"/>
  <c r="BK279" i="12"/>
  <c r="BK308" i="12" s="1"/>
  <c r="BC202" i="12"/>
  <c r="BC279" i="12"/>
  <c r="BC308" i="12" s="1"/>
  <c r="AU202" i="12"/>
  <c r="AU279" i="12"/>
  <c r="AU308" i="12" s="1"/>
  <c r="AM202" i="12"/>
  <c r="AM279" i="12"/>
  <c r="AM308" i="12" s="1"/>
  <c r="AE198" i="12"/>
  <c r="AE279" i="12"/>
  <c r="AE308" i="12" s="1"/>
  <c r="W196" i="12"/>
  <c r="W279" i="12"/>
  <c r="W308" i="12" s="1"/>
  <c r="O196" i="12"/>
  <c r="O279" i="12"/>
  <c r="O308" i="12" s="1"/>
  <c r="DQ305" i="12"/>
  <c r="DI305" i="12"/>
  <c r="DA305" i="12"/>
  <c r="CS104" i="12"/>
  <c r="CS277" i="12"/>
  <c r="CS305" i="12" s="1"/>
  <c r="CK104" i="12"/>
  <c r="CK277" i="12"/>
  <c r="CK305" i="12" s="1"/>
  <c r="CC104" i="12"/>
  <c r="CC277" i="12"/>
  <c r="CC305" i="12" s="1"/>
  <c r="BU98" i="12"/>
  <c r="BU277" i="12"/>
  <c r="BU305" i="12" s="1"/>
  <c r="BM98" i="12"/>
  <c r="BM277" i="12"/>
  <c r="BM305" i="12" s="1"/>
  <c r="BE100" i="12"/>
  <c r="BE277" i="12"/>
  <c r="BE305" i="12" s="1"/>
  <c r="AW96" i="12"/>
  <c r="AW277" i="12"/>
  <c r="AW305" i="12" s="1"/>
  <c r="AO96" i="12"/>
  <c r="AO277" i="12"/>
  <c r="AO305" i="12" s="1"/>
  <c r="AG96" i="12"/>
  <c r="AG277" i="12"/>
  <c r="AG305" i="12" s="1"/>
  <c r="Y96" i="12"/>
  <c r="Y277" i="12"/>
  <c r="Y305" i="12" s="1"/>
  <c r="DS34" i="12"/>
  <c r="DS275" i="12"/>
  <c r="DS303" i="12" s="1"/>
  <c r="DK34" i="12"/>
  <c r="DK275" i="12"/>
  <c r="DK303" i="12" s="1"/>
  <c r="DC34" i="12"/>
  <c r="DC275" i="12"/>
  <c r="DC303" i="12" s="1"/>
  <c r="CU34" i="12"/>
  <c r="CU275" i="12"/>
  <c r="CU303" i="12" s="1"/>
  <c r="CM34" i="12"/>
  <c r="CM275" i="12"/>
  <c r="CM303" i="12" s="1"/>
  <c r="CE34" i="12"/>
  <c r="CE275" i="12"/>
  <c r="CE303" i="12" s="1"/>
  <c r="BW32" i="12"/>
  <c r="BW275" i="12"/>
  <c r="BW303" i="12" s="1"/>
  <c r="BO32" i="12"/>
  <c r="BO275" i="12"/>
  <c r="BO303" i="12" s="1"/>
  <c r="BG26" i="12"/>
  <c r="BG275" i="12"/>
  <c r="BG303" i="12" s="1"/>
  <c r="AY9" i="12"/>
  <c r="AY10" i="12" s="1"/>
  <c r="AY28" i="12"/>
  <c r="AY275" i="12"/>
  <c r="AY303" i="12" s="1"/>
  <c r="AQ9" i="12"/>
  <c r="AQ10" i="12" s="1"/>
  <c r="AQ26" i="12"/>
  <c r="AQ275" i="12"/>
  <c r="AQ303" i="12" s="1"/>
  <c r="AI9" i="12"/>
  <c r="AI10" i="12" s="1"/>
  <c r="AI26" i="12"/>
  <c r="AI275" i="12"/>
  <c r="AI303" i="12" s="1"/>
  <c r="AA9" i="12"/>
  <c r="AA10" i="12" s="1"/>
  <c r="AA38" i="12"/>
  <c r="AA275" i="12"/>
  <c r="AA303" i="12" s="1"/>
  <c r="S38" i="12"/>
  <c r="S275" i="12"/>
  <c r="S303" i="12" s="1"/>
  <c r="DL9" i="12"/>
  <c r="DL10" i="12" s="1"/>
  <c r="DL274" i="12"/>
  <c r="DD9" i="12"/>
  <c r="DD10" i="12" s="1"/>
  <c r="DD274" i="12"/>
  <c r="CV9" i="12"/>
  <c r="CV10" i="12" s="1"/>
  <c r="CV274" i="12"/>
  <c r="CN9" i="12"/>
  <c r="CN10" i="12" s="1"/>
  <c r="CN228" i="12"/>
  <c r="CN274" i="12"/>
  <c r="CF9" i="12"/>
  <c r="CF10" i="12" s="1"/>
  <c r="CF228" i="12"/>
  <c r="CF274" i="12"/>
  <c r="BX9" i="12"/>
  <c r="BX10" i="12" s="1"/>
  <c r="BX234" i="12"/>
  <c r="BX274" i="12"/>
  <c r="BP9" i="12"/>
  <c r="BP10" i="12" s="1"/>
  <c r="BP234" i="12"/>
  <c r="BP274" i="12"/>
  <c r="BH9" i="12"/>
  <c r="BH10" i="12" s="1"/>
  <c r="BH232" i="12"/>
  <c r="BH274" i="12"/>
  <c r="S9" i="12"/>
  <c r="S10" i="12" s="1"/>
  <c r="S236" i="12"/>
  <c r="S274" i="12"/>
  <c r="K9" i="12"/>
  <c r="K10" i="12" s="1"/>
  <c r="K236" i="12"/>
  <c r="K274" i="12"/>
  <c r="DM314" i="12"/>
  <c r="DE314" i="12"/>
  <c r="CW16" i="12"/>
  <c r="CW285" i="12"/>
  <c r="CW314" i="12" s="1"/>
  <c r="CO16" i="12"/>
  <c r="CO285" i="12"/>
  <c r="CO314" i="12" s="1"/>
  <c r="CG16" i="12"/>
  <c r="CG285" i="12"/>
  <c r="CG314" i="12" s="1"/>
  <c r="BY22" i="12"/>
  <c r="BY285" i="12"/>
  <c r="BY314" i="12" s="1"/>
  <c r="BQ22" i="12"/>
  <c r="BQ285" i="12"/>
  <c r="BQ314" i="12" s="1"/>
  <c r="BI18" i="12"/>
  <c r="BI285" i="12"/>
  <c r="BI314" i="12" s="1"/>
  <c r="BA20" i="12"/>
  <c r="BA285" i="12"/>
  <c r="BA314" i="12" s="1"/>
  <c r="AS24" i="12"/>
  <c r="AS285" i="12"/>
  <c r="AS314" i="12" s="1"/>
  <c r="AK16" i="12"/>
  <c r="AK285" i="12"/>
  <c r="AK314" i="12" s="1"/>
  <c r="AC16" i="12"/>
  <c r="AC285" i="12"/>
  <c r="AC314" i="12" s="1"/>
  <c r="U14" i="12"/>
  <c r="U285" i="12"/>
  <c r="U314" i="12" s="1"/>
  <c r="M14" i="12"/>
  <c r="M285" i="12"/>
  <c r="M314" i="12" s="1"/>
  <c r="DO108" i="12"/>
  <c r="DO284" i="12"/>
  <c r="DO313" i="12" s="1"/>
  <c r="DG108" i="12"/>
  <c r="DG284" i="12"/>
  <c r="DG313" i="12" s="1"/>
  <c r="CY108" i="12"/>
  <c r="CY284" i="12"/>
  <c r="CY313" i="12" s="1"/>
  <c r="CQ108" i="12"/>
  <c r="CQ284" i="12"/>
  <c r="CQ313" i="12" s="1"/>
  <c r="CI108" i="12"/>
  <c r="CI284" i="12"/>
  <c r="CI313" i="12" s="1"/>
  <c r="CA108" i="12"/>
  <c r="CA284" i="12"/>
  <c r="CA313" i="12" s="1"/>
  <c r="AR112" i="12"/>
  <c r="AR284" i="12"/>
  <c r="AR313" i="12" s="1"/>
  <c r="AJ112" i="12"/>
  <c r="AJ284" i="12"/>
  <c r="AJ313" i="12" s="1"/>
  <c r="AB110" i="12"/>
  <c r="AB284" i="12"/>
  <c r="AB313" i="12" s="1"/>
  <c r="Q106" i="12"/>
  <c r="Q284" i="12"/>
  <c r="Q313" i="12" s="1"/>
  <c r="DS252" i="12"/>
  <c r="DS283" i="12"/>
  <c r="DS312" i="12" s="1"/>
  <c r="DK252" i="12"/>
  <c r="DK283" i="12"/>
  <c r="DK312" i="12" s="1"/>
  <c r="DC252" i="12"/>
  <c r="DC283" i="12"/>
  <c r="DC312" i="12" s="1"/>
  <c r="CU252" i="12"/>
  <c r="CU283" i="12"/>
  <c r="CU312" i="12" s="1"/>
  <c r="CM252" i="12"/>
  <c r="CM283" i="12"/>
  <c r="CM312" i="12" s="1"/>
  <c r="CE252" i="12"/>
  <c r="CE283" i="12"/>
  <c r="CE312" i="12" s="1"/>
  <c r="BW252" i="12"/>
  <c r="BW283" i="12"/>
  <c r="BW312" i="12" s="1"/>
  <c r="AE256" i="12"/>
  <c r="AE283" i="12"/>
  <c r="AE312" i="12" s="1"/>
  <c r="DR310" i="12"/>
  <c r="DJ310" i="12"/>
  <c r="DB310" i="12"/>
  <c r="CL250" i="12"/>
  <c r="CL281" i="12"/>
  <c r="CL310" i="12" s="1"/>
  <c r="CD250" i="12"/>
  <c r="CD281" i="12"/>
  <c r="CD310" i="12" s="1"/>
  <c r="R248" i="12"/>
  <c r="R281" i="12"/>
  <c r="R310" i="12" s="1"/>
  <c r="J281" i="12"/>
  <c r="J310" i="12" s="1"/>
  <c r="J248" i="12"/>
  <c r="DL309" i="12"/>
  <c r="DD309" i="12"/>
  <c r="CV140" i="12"/>
  <c r="CV280" i="12"/>
  <c r="CV309" i="12" s="1"/>
  <c r="CN140" i="12"/>
  <c r="CN280" i="12"/>
  <c r="CN309" i="12" s="1"/>
  <c r="CF309" i="12"/>
  <c r="BX138" i="12"/>
  <c r="BX280" i="12"/>
  <c r="BX309" i="12" s="1"/>
  <c r="BP138" i="12"/>
  <c r="BP280" i="12"/>
  <c r="BP309" i="12" s="1"/>
  <c r="BH134" i="12"/>
  <c r="BH280" i="12"/>
  <c r="BH309" i="12" s="1"/>
  <c r="AZ136" i="12"/>
  <c r="AZ280" i="12"/>
  <c r="AZ309" i="12" s="1"/>
  <c r="AR136" i="12"/>
  <c r="AR280" i="12"/>
  <c r="AR309" i="12" s="1"/>
  <c r="AJ130" i="12"/>
  <c r="AJ280" i="12"/>
  <c r="AJ309" i="12" s="1"/>
  <c r="AB130" i="12"/>
  <c r="AB280" i="12"/>
  <c r="AB309" i="12" s="1"/>
  <c r="T142" i="12"/>
  <c r="T280" i="12"/>
  <c r="T309" i="12" s="1"/>
  <c r="L142" i="12"/>
  <c r="L280" i="12"/>
  <c r="L309" i="12" s="1"/>
  <c r="DN308" i="12"/>
  <c r="DF308" i="12"/>
  <c r="CX308" i="12"/>
  <c r="CP202" i="12"/>
  <c r="CP279" i="12"/>
  <c r="CP308" i="12" s="1"/>
  <c r="CH202" i="12"/>
  <c r="CH279" i="12"/>
  <c r="CH308" i="12" s="1"/>
  <c r="BZ200" i="12"/>
  <c r="BZ279" i="12"/>
  <c r="BZ308" i="12" s="1"/>
  <c r="BR200" i="12"/>
  <c r="BR279" i="12"/>
  <c r="BR308" i="12" s="1"/>
  <c r="BJ198" i="12"/>
  <c r="BJ279" i="12"/>
  <c r="BJ308" i="12" s="1"/>
  <c r="BB202" i="12"/>
  <c r="BB279" i="12"/>
  <c r="BB308" i="12" s="1"/>
  <c r="AT202" i="12"/>
  <c r="AT279" i="12"/>
  <c r="AT308" i="12" s="1"/>
  <c r="AL202" i="12"/>
  <c r="AL279" i="12"/>
  <c r="AL308" i="12" s="1"/>
  <c r="AD198" i="12"/>
  <c r="AD279" i="12"/>
  <c r="AD308" i="12" s="1"/>
  <c r="V196" i="12"/>
  <c r="V279" i="12"/>
  <c r="V308" i="12" s="1"/>
  <c r="N194" i="12"/>
  <c r="N279" i="12"/>
  <c r="N308" i="12" s="1"/>
  <c r="DP305" i="12"/>
  <c r="DH305" i="12"/>
  <c r="CZ305" i="12"/>
  <c r="CR104" i="12"/>
  <c r="CR277" i="12"/>
  <c r="CR305" i="12" s="1"/>
  <c r="CJ104" i="12"/>
  <c r="CJ277" i="12"/>
  <c r="CJ305" i="12" s="1"/>
  <c r="CB98" i="12"/>
  <c r="CB277" i="12"/>
  <c r="CB305" i="12" s="1"/>
  <c r="BT98" i="12"/>
  <c r="BT277" i="12"/>
  <c r="BT305" i="12" s="1"/>
  <c r="BL100" i="12"/>
  <c r="BL277" i="12"/>
  <c r="BL305" i="12" s="1"/>
  <c r="BD100" i="12"/>
  <c r="BD277" i="12"/>
  <c r="BD305" i="12" s="1"/>
  <c r="AV96" i="12"/>
  <c r="AV277" i="12"/>
  <c r="AV305" i="12" s="1"/>
  <c r="AN96" i="12"/>
  <c r="AN277" i="12"/>
  <c r="AN305" i="12" s="1"/>
  <c r="AF96" i="12"/>
  <c r="AF277" i="12"/>
  <c r="AF305" i="12" s="1"/>
  <c r="X96" i="12"/>
  <c r="X277" i="12"/>
  <c r="X305" i="12" s="1"/>
  <c r="DR34" i="12"/>
  <c r="DR275" i="12"/>
  <c r="DR303" i="12" s="1"/>
  <c r="DJ34" i="12"/>
  <c r="DJ275" i="12"/>
  <c r="DJ303" i="12" s="1"/>
  <c r="DB34" i="12"/>
  <c r="DB275" i="12"/>
  <c r="DB303" i="12" s="1"/>
  <c r="CT34" i="12"/>
  <c r="CT275" i="12"/>
  <c r="CT303" i="12" s="1"/>
  <c r="CL34" i="12"/>
  <c r="CL275" i="12"/>
  <c r="CL303" i="12" s="1"/>
  <c r="CD34" i="12"/>
  <c r="CD275" i="12"/>
  <c r="CD303" i="12" s="1"/>
  <c r="BV32" i="12"/>
  <c r="BV275" i="12"/>
  <c r="BV303" i="12" s="1"/>
  <c r="BN32" i="12"/>
  <c r="BN275" i="12"/>
  <c r="BN303" i="12" s="1"/>
  <c r="BF26" i="12"/>
  <c r="BF275" i="12"/>
  <c r="BF303" i="12" s="1"/>
  <c r="AX9" i="12"/>
  <c r="AX10" i="12" s="1"/>
  <c r="AX28" i="12"/>
  <c r="AX275" i="12"/>
  <c r="AX303" i="12" s="1"/>
  <c r="AX6" i="12" s="1"/>
  <c r="AP9" i="12"/>
  <c r="AP10" i="12" s="1"/>
  <c r="AP26" i="12"/>
  <c r="AP275" i="12"/>
  <c r="AP303" i="12" s="1"/>
  <c r="AH9" i="12"/>
  <c r="AH10" i="12" s="1"/>
  <c r="AH26" i="12"/>
  <c r="AH275" i="12"/>
  <c r="Z9" i="12"/>
  <c r="Z10" i="12" s="1"/>
  <c r="Z38" i="12"/>
  <c r="Z275" i="12"/>
  <c r="Z303" i="12" s="1"/>
  <c r="DS9" i="12"/>
  <c r="DS10" i="12" s="1"/>
  <c r="DS274" i="12"/>
  <c r="DK9" i="12"/>
  <c r="DK10" i="12" s="1"/>
  <c r="DK274" i="12"/>
  <c r="DC9" i="12"/>
  <c r="DC10" i="12" s="1"/>
  <c r="DC274" i="12"/>
  <c r="CU9" i="12"/>
  <c r="CU10" i="12" s="1"/>
  <c r="CU274" i="12"/>
  <c r="CM9" i="12"/>
  <c r="CM10" i="12" s="1"/>
  <c r="CM228" i="12"/>
  <c r="CM274" i="12"/>
  <c r="CE9" i="12"/>
  <c r="CE10" i="12" s="1"/>
  <c r="CE228" i="12"/>
  <c r="CE274" i="12"/>
  <c r="BW9" i="12"/>
  <c r="BW10" i="12" s="1"/>
  <c r="BW234" i="12"/>
  <c r="BW274" i="12"/>
  <c r="BO9" i="12"/>
  <c r="BO10" i="12" s="1"/>
  <c r="BO234" i="12"/>
  <c r="BO274" i="12"/>
  <c r="BG9" i="12"/>
  <c r="BG10" i="12" s="1"/>
  <c r="BG274" i="12"/>
  <c r="BG232" i="12"/>
  <c r="R9" i="12"/>
  <c r="R10" i="12" s="1"/>
  <c r="R236" i="12"/>
  <c r="R274" i="12"/>
  <c r="J9" i="12"/>
  <c r="J236" i="12"/>
  <c r="J274" i="12"/>
  <c r="BL72" i="12"/>
  <c r="BL286" i="12"/>
  <c r="BL315" i="12" s="1"/>
  <c r="BD72" i="12"/>
  <c r="BD286" i="12"/>
  <c r="BD315" i="12" s="1"/>
  <c r="AV74" i="12"/>
  <c r="AV286" i="12"/>
  <c r="AV315" i="12" s="1"/>
  <c r="AN74" i="12"/>
  <c r="AN286" i="12"/>
  <c r="AN315" i="12" s="1"/>
  <c r="AF74" i="12"/>
  <c r="AF286" i="12"/>
  <c r="AF315" i="12" s="1"/>
  <c r="X74" i="12"/>
  <c r="X286" i="12"/>
  <c r="X315" i="12" s="1"/>
  <c r="P70" i="12"/>
  <c r="G70" i="12" s="1"/>
  <c r="P286" i="12"/>
  <c r="P315" i="12" s="1"/>
  <c r="DL314" i="12"/>
  <c r="DD314" i="12"/>
  <c r="CV16" i="12"/>
  <c r="CV285" i="12"/>
  <c r="CV314" i="12" s="1"/>
  <c r="CN16" i="12"/>
  <c r="CN285" i="12"/>
  <c r="CN314" i="12" s="1"/>
  <c r="CF14" i="12"/>
  <c r="CF285" i="12"/>
  <c r="CF314" i="12" s="1"/>
  <c r="BX22" i="12"/>
  <c r="BX285" i="12"/>
  <c r="BX314" i="12" s="1"/>
  <c r="BP22" i="12"/>
  <c r="BP285" i="12"/>
  <c r="BP314" i="12" s="1"/>
  <c r="BH18" i="12"/>
  <c r="BH285" i="12"/>
  <c r="BH314" i="12" s="1"/>
  <c r="AZ24" i="12"/>
  <c r="AZ285" i="12"/>
  <c r="AZ314" i="12" s="1"/>
  <c r="AR24" i="12"/>
  <c r="AR285" i="12"/>
  <c r="AR314" i="12" s="1"/>
  <c r="AJ16" i="12"/>
  <c r="AJ285" i="12"/>
  <c r="AJ314" i="12" s="1"/>
  <c r="AB16" i="12"/>
  <c r="AB285" i="12"/>
  <c r="AB314" i="12" s="1"/>
  <c r="T14" i="12"/>
  <c r="T285" i="12"/>
  <c r="T314" i="12" s="1"/>
  <c r="L14" i="12"/>
  <c r="L285" i="12"/>
  <c r="L314" i="12" s="1"/>
  <c r="DN108" i="12"/>
  <c r="DN284" i="12"/>
  <c r="DN313" i="12" s="1"/>
  <c r="DF108" i="12"/>
  <c r="DF284" i="12"/>
  <c r="DF313" i="12" s="1"/>
  <c r="CX108" i="12"/>
  <c r="CX284" i="12"/>
  <c r="CX313" i="12" s="1"/>
  <c r="CP108" i="12"/>
  <c r="CP284" i="12"/>
  <c r="CP313" i="12" s="1"/>
  <c r="CH108" i="12"/>
  <c r="CH284" i="12"/>
  <c r="CH313" i="12" s="1"/>
  <c r="BZ108" i="12"/>
  <c r="BZ284" i="12"/>
  <c r="BZ313" i="12" s="1"/>
  <c r="AQ112" i="12"/>
  <c r="AQ284" i="12"/>
  <c r="AQ313" i="12" s="1"/>
  <c r="AI110" i="12"/>
  <c r="AI284" i="12"/>
  <c r="AI313" i="12" s="1"/>
  <c r="AA110" i="12"/>
  <c r="AA284" i="12"/>
  <c r="AA313" i="12" s="1"/>
  <c r="P106" i="12"/>
  <c r="P284" i="12"/>
  <c r="P313" i="12" s="1"/>
  <c r="DR252" i="12"/>
  <c r="DR283" i="12"/>
  <c r="DR312" i="12" s="1"/>
  <c r="DJ252" i="12"/>
  <c r="DJ283" i="12"/>
  <c r="DJ312" i="12" s="1"/>
  <c r="DB252" i="12"/>
  <c r="DB283" i="12"/>
  <c r="DB312" i="12" s="1"/>
  <c r="CT252" i="12"/>
  <c r="CT283" i="12"/>
  <c r="CT312" i="12" s="1"/>
  <c r="CL252" i="12"/>
  <c r="CL283" i="12"/>
  <c r="CL312" i="12" s="1"/>
  <c r="CD252" i="12"/>
  <c r="CD283" i="12"/>
  <c r="CD312" i="12" s="1"/>
  <c r="BV252" i="12"/>
  <c r="BV283" i="12"/>
  <c r="BV312" i="12" s="1"/>
  <c r="AD256" i="12"/>
  <c r="AD283" i="12"/>
  <c r="AD312" i="12" s="1"/>
  <c r="DQ310" i="12"/>
  <c r="DI310" i="12"/>
  <c r="DA310" i="12"/>
  <c r="CS250" i="12"/>
  <c r="CS281" i="12"/>
  <c r="CS310" i="12" s="1"/>
  <c r="CK250" i="12"/>
  <c r="CK281" i="12"/>
  <c r="CK310" i="12" s="1"/>
  <c r="CC250" i="12"/>
  <c r="CC281" i="12"/>
  <c r="CC310" i="12" s="1"/>
  <c r="Q248" i="12"/>
  <c r="Q281" i="12"/>
  <c r="Q310" i="12" s="1"/>
  <c r="DS309" i="12"/>
  <c r="DK309" i="12"/>
  <c r="DC309" i="12"/>
  <c r="CU140" i="12"/>
  <c r="CU280" i="12"/>
  <c r="CU309" i="12" s="1"/>
  <c r="CM140" i="12"/>
  <c r="CM280" i="12"/>
  <c r="CM309" i="12" s="1"/>
  <c r="CE309" i="12"/>
  <c r="BW138" i="12"/>
  <c r="BW280" i="12"/>
  <c r="BW309" i="12" s="1"/>
  <c r="BO138" i="12"/>
  <c r="BO280" i="12"/>
  <c r="BO309" i="12" s="1"/>
  <c r="BG134" i="12"/>
  <c r="BG280" i="12"/>
  <c r="BG309" i="12" s="1"/>
  <c r="AY136" i="12"/>
  <c r="AY280" i="12"/>
  <c r="AY309" i="12" s="1"/>
  <c r="AQ136" i="12"/>
  <c r="AQ280" i="12"/>
  <c r="AQ309" i="12" s="1"/>
  <c r="AI130" i="12"/>
  <c r="AI280" i="12"/>
  <c r="AI309" i="12" s="1"/>
  <c r="AA130" i="12"/>
  <c r="AA280" i="12"/>
  <c r="AA309" i="12" s="1"/>
  <c r="S142" i="12"/>
  <c r="S280" i="12"/>
  <c r="S309" i="12" s="1"/>
  <c r="K142" i="12"/>
  <c r="K280" i="12"/>
  <c r="K309" i="12" s="1"/>
  <c r="DM308" i="12"/>
  <c r="DE308" i="12"/>
  <c r="CW308" i="12"/>
  <c r="CO202" i="12"/>
  <c r="CO279" i="12"/>
  <c r="CO308" i="12" s="1"/>
  <c r="CG202" i="12"/>
  <c r="CG279" i="12"/>
  <c r="CG308" i="12" s="1"/>
  <c r="BY200" i="12"/>
  <c r="BY279" i="12"/>
  <c r="BY308" i="12" s="1"/>
  <c r="BQ200" i="12"/>
  <c r="BQ279" i="12"/>
  <c r="BQ308" i="12" s="1"/>
  <c r="BI202" i="12"/>
  <c r="BI279" i="12"/>
  <c r="BI308" i="12" s="1"/>
  <c r="BA202" i="12"/>
  <c r="BA279" i="12"/>
  <c r="BA308" i="12" s="1"/>
  <c r="AS202" i="12"/>
  <c r="AS279" i="12"/>
  <c r="AS308" i="12" s="1"/>
  <c r="AK198" i="12"/>
  <c r="AK279" i="12"/>
  <c r="AK308" i="12" s="1"/>
  <c r="AC198" i="12"/>
  <c r="AC279" i="12"/>
  <c r="AC308" i="12" s="1"/>
  <c r="U196" i="12"/>
  <c r="U279" i="12"/>
  <c r="U308" i="12" s="1"/>
  <c r="M194" i="12"/>
  <c r="M279" i="12"/>
  <c r="M308" i="12" s="1"/>
  <c r="DO305" i="12"/>
  <c r="DG305" i="12"/>
  <c r="CY305" i="12"/>
  <c r="CQ104" i="12"/>
  <c r="CQ277" i="12"/>
  <c r="CQ305" i="12" s="1"/>
  <c r="CI104" i="12"/>
  <c r="CI277" i="12"/>
  <c r="CI305" i="12" s="1"/>
  <c r="CA98" i="12"/>
  <c r="CA277" i="12"/>
  <c r="CA305" i="12" s="1"/>
  <c r="BS98" i="12"/>
  <c r="BS277" i="12"/>
  <c r="BS305" i="12" s="1"/>
  <c r="BK100" i="12"/>
  <c r="BK277" i="12"/>
  <c r="BK305" i="12" s="1"/>
  <c r="BC100" i="12"/>
  <c r="BC277" i="12"/>
  <c r="BC305" i="12" s="1"/>
  <c r="AU96" i="12"/>
  <c r="AU277" i="12"/>
  <c r="AU305" i="12" s="1"/>
  <c r="AM96" i="12"/>
  <c r="AM277" i="12"/>
  <c r="AM305" i="12" s="1"/>
  <c r="AE96" i="12"/>
  <c r="AE277" i="12"/>
  <c r="AE305" i="12" s="1"/>
  <c r="W96" i="12"/>
  <c r="W277" i="12"/>
  <c r="W305" i="12" s="1"/>
  <c r="DQ34" i="12"/>
  <c r="DQ275" i="12"/>
  <c r="DQ303" i="12" s="1"/>
  <c r="DI34" i="12"/>
  <c r="DI275" i="12"/>
  <c r="DI303" i="12" s="1"/>
  <c r="DA34" i="12"/>
  <c r="DA275" i="12"/>
  <c r="DA303" i="12" s="1"/>
  <c r="CS34" i="12"/>
  <c r="CS275" i="12"/>
  <c r="CS303" i="12" s="1"/>
  <c r="CK34" i="12"/>
  <c r="CK275" i="12"/>
  <c r="CK303" i="12" s="1"/>
  <c r="CC34" i="12"/>
  <c r="CC275" i="12"/>
  <c r="CC303" i="12" s="1"/>
  <c r="BU32" i="12"/>
  <c r="BU275" i="12"/>
  <c r="BU303" i="12" s="1"/>
  <c r="BM32" i="12"/>
  <c r="BM275" i="12"/>
  <c r="BM303" i="12" s="1"/>
  <c r="BE26" i="12"/>
  <c r="BE275" i="12"/>
  <c r="BE303" i="12" s="1"/>
  <c r="AW28" i="12"/>
  <c r="AW9" i="12"/>
  <c r="AW10" i="12" s="1"/>
  <c r="AW275" i="12"/>
  <c r="AW303" i="12" s="1"/>
  <c r="AO26" i="12"/>
  <c r="AO9" i="12"/>
  <c r="AO10" i="12" s="1"/>
  <c r="AO275" i="12"/>
  <c r="AO303" i="12" s="1"/>
  <c r="AG26" i="12"/>
  <c r="AG9" i="12"/>
  <c r="AG10" i="12" s="1"/>
  <c r="AG275" i="12"/>
  <c r="AG303" i="12" s="1"/>
  <c r="Y9" i="12"/>
  <c r="Y10" i="12" s="1"/>
  <c r="Y38" i="12"/>
  <c r="Y275" i="12"/>
  <c r="Y303" i="12" s="1"/>
  <c r="Y6" i="12" s="1"/>
  <c r="DR9" i="12"/>
  <c r="DR10" i="12" s="1"/>
  <c r="DR274" i="12"/>
  <c r="DJ9" i="12"/>
  <c r="DJ10" i="12" s="1"/>
  <c r="DJ274" i="12"/>
  <c r="DB9" i="12"/>
  <c r="DB10" i="12" s="1"/>
  <c r="DB274" i="12"/>
  <c r="CT9" i="12"/>
  <c r="CT10" i="12" s="1"/>
  <c r="CT274" i="12"/>
  <c r="CL9" i="12"/>
  <c r="CL10" i="12" s="1"/>
  <c r="CL274" i="12"/>
  <c r="CL228" i="12"/>
  <c r="CD9" i="12"/>
  <c r="CD10" i="12" s="1"/>
  <c r="CD274" i="12"/>
  <c r="CD228" i="12"/>
  <c r="BV9" i="12"/>
  <c r="BV10" i="12" s="1"/>
  <c r="BV274" i="12"/>
  <c r="BV234" i="12"/>
  <c r="BN9" i="12"/>
  <c r="BN10" i="12" s="1"/>
  <c r="BN274" i="12"/>
  <c r="BN234" i="12"/>
  <c r="BF9" i="12"/>
  <c r="BF10" i="12" s="1"/>
  <c r="BF230" i="12"/>
  <c r="BF274" i="12"/>
  <c r="Q9" i="12"/>
  <c r="Q10" i="12" s="1"/>
  <c r="Q236" i="12"/>
  <c r="Q274" i="12"/>
  <c r="DC314" i="12"/>
  <c r="CU16" i="12"/>
  <c r="CU285" i="12"/>
  <c r="CU314" i="12" s="1"/>
  <c r="CM16" i="12"/>
  <c r="CM285" i="12"/>
  <c r="CM314" i="12" s="1"/>
  <c r="CE14" i="12"/>
  <c r="CE285" i="12"/>
  <c r="CE314" i="12" s="1"/>
  <c r="BW22" i="12"/>
  <c r="BW285" i="12"/>
  <c r="BW314" i="12" s="1"/>
  <c r="BO22" i="12"/>
  <c r="BO285" i="12"/>
  <c r="BO314" i="12" s="1"/>
  <c r="BG18" i="12"/>
  <c r="BG285" i="12"/>
  <c r="BG314" i="12" s="1"/>
  <c r="AY24" i="12"/>
  <c r="AY285" i="12"/>
  <c r="AY314" i="12" s="1"/>
  <c r="AQ24" i="12"/>
  <c r="AQ285" i="12"/>
  <c r="AQ314" i="12" s="1"/>
  <c r="AI16" i="12"/>
  <c r="AI285" i="12"/>
  <c r="AI314" i="12" s="1"/>
  <c r="AA16" i="12"/>
  <c r="AA285" i="12"/>
  <c r="AA314" i="12" s="1"/>
  <c r="S14" i="12"/>
  <c r="S285" i="12"/>
  <c r="S314" i="12" s="1"/>
  <c r="K16" i="12"/>
  <c r="K285" i="12"/>
  <c r="K314" i="12" s="1"/>
  <c r="DM108" i="12"/>
  <c r="DM284" i="12"/>
  <c r="DM313" i="12" s="1"/>
  <c r="DE108" i="12"/>
  <c r="DE284" i="12"/>
  <c r="DE313" i="12" s="1"/>
  <c r="CW108" i="12"/>
  <c r="CW284" i="12"/>
  <c r="CW313" i="12" s="1"/>
  <c r="CO108" i="12"/>
  <c r="CO284" i="12"/>
  <c r="CO313" i="12" s="1"/>
  <c r="CG108" i="12"/>
  <c r="CG284" i="12"/>
  <c r="CG313" i="12" s="1"/>
  <c r="BY108" i="12"/>
  <c r="BY284" i="12"/>
  <c r="BY313" i="12" s="1"/>
  <c r="AP112" i="12"/>
  <c r="AP284" i="12"/>
  <c r="AP313" i="12" s="1"/>
  <c r="AH110" i="12"/>
  <c r="AH284" i="12"/>
  <c r="AH313" i="12" s="1"/>
  <c r="W313" i="12"/>
  <c r="O106" i="12"/>
  <c r="O284" i="12"/>
  <c r="O313" i="12" s="1"/>
  <c r="DQ252" i="12"/>
  <c r="DQ283" i="12"/>
  <c r="DQ312" i="12" s="1"/>
  <c r="DI252" i="12"/>
  <c r="DI283" i="12"/>
  <c r="DI312" i="12" s="1"/>
  <c r="DA252" i="12"/>
  <c r="DA283" i="12"/>
  <c r="DA312" i="12" s="1"/>
  <c r="CS252" i="12"/>
  <c r="CS283" i="12"/>
  <c r="CS312" i="12" s="1"/>
  <c r="CK252" i="12"/>
  <c r="CK283" i="12"/>
  <c r="CK312" i="12" s="1"/>
  <c r="CC252" i="12"/>
  <c r="CC283" i="12"/>
  <c r="CC312" i="12" s="1"/>
  <c r="BU252" i="12"/>
  <c r="BU283" i="12"/>
  <c r="BU312" i="12" s="1"/>
  <c r="AC256" i="12"/>
  <c r="AC283" i="12"/>
  <c r="AC312" i="12" s="1"/>
  <c r="DH310" i="12"/>
  <c r="CZ310" i="12"/>
  <c r="CR250" i="12"/>
  <c r="CR281" i="12"/>
  <c r="CR310" i="12" s="1"/>
  <c r="CJ281" i="12"/>
  <c r="CJ310" i="12" s="1"/>
  <c r="CJ250" i="12"/>
  <c r="CB281" i="12"/>
  <c r="CB310" i="12" s="1"/>
  <c r="CB250" i="12"/>
  <c r="P248" i="12"/>
  <c r="P281" i="12"/>
  <c r="P310" i="12" s="1"/>
  <c r="DR309" i="12"/>
  <c r="DJ309" i="12"/>
  <c r="DB309" i="12"/>
  <c r="CT140" i="12"/>
  <c r="CT280" i="12"/>
  <c r="CT309" i="12" s="1"/>
  <c r="CL140" i="12"/>
  <c r="CL280" i="12"/>
  <c r="CL309" i="12" s="1"/>
  <c r="CD309" i="12"/>
  <c r="BV138" i="12"/>
  <c r="BV280" i="12"/>
  <c r="BV309" i="12" s="1"/>
  <c r="BN138" i="12"/>
  <c r="BN280" i="12"/>
  <c r="BN309" i="12" s="1"/>
  <c r="BF134" i="12"/>
  <c r="BF280" i="12"/>
  <c r="BF309" i="12" s="1"/>
  <c r="AX136" i="12"/>
  <c r="AX280" i="12"/>
  <c r="AX309" i="12" s="1"/>
  <c r="AP136" i="12"/>
  <c r="AP280" i="12"/>
  <c r="AP309" i="12" s="1"/>
  <c r="AH130" i="12"/>
  <c r="AH280" i="12"/>
  <c r="AH309" i="12" s="1"/>
  <c r="Z142" i="12"/>
  <c r="Z280" i="12"/>
  <c r="Z309" i="12" s="1"/>
  <c r="R142" i="12"/>
  <c r="R280" i="12"/>
  <c r="R309" i="12" s="1"/>
  <c r="J142" i="12"/>
  <c r="J280" i="12"/>
  <c r="J309" i="12" s="1"/>
  <c r="DL308" i="12"/>
  <c r="DD308" i="12"/>
  <c r="CV308" i="12"/>
  <c r="CN202" i="12"/>
  <c r="CN279" i="12"/>
  <c r="CN308" i="12" s="1"/>
  <c r="CF202" i="12"/>
  <c r="CF279" i="12"/>
  <c r="CF308" i="12" s="1"/>
  <c r="BX200" i="12"/>
  <c r="BX279" i="12"/>
  <c r="BX308" i="12" s="1"/>
  <c r="BP200" i="12"/>
  <c r="BP279" i="12"/>
  <c r="BP308" i="12" s="1"/>
  <c r="BH202" i="12"/>
  <c r="BH279" i="12"/>
  <c r="BH308" i="12" s="1"/>
  <c r="AZ202" i="12"/>
  <c r="AZ279" i="12"/>
  <c r="AZ308" i="12" s="1"/>
  <c r="AR202" i="12"/>
  <c r="AR279" i="12"/>
  <c r="AR308" i="12" s="1"/>
  <c r="AJ198" i="12"/>
  <c r="AJ279" i="12"/>
  <c r="AJ308" i="12" s="1"/>
  <c r="AB196" i="12"/>
  <c r="AB279" i="12"/>
  <c r="AB308" i="12" s="1"/>
  <c r="T196" i="12"/>
  <c r="T279" i="12"/>
  <c r="T308" i="12" s="1"/>
  <c r="L194" i="12"/>
  <c r="L279" i="12"/>
  <c r="L308" i="12" s="1"/>
  <c r="DN305" i="12"/>
  <c r="DF305" i="12"/>
  <c r="CX305" i="12"/>
  <c r="CP104" i="12"/>
  <c r="CP277" i="12"/>
  <c r="CP305" i="12" s="1"/>
  <c r="CH104" i="12"/>
  <c r="CH277" i="12"/>
  <c r="CH305" i="12" s="1"/>
  <c r="BZ98" i="12"/>
  <c r="BZ277" i="12"/>
  <c r="BZ305" i="12" s="1"/>
  <c r="BR98" i="12"/>
  <c r="BR277" i="12"/>
  <c r="BR305" i="12" s="1"/>
  <c r="BJ100" i="12"/>
  <c r="BJ277" i="12"/>
  <c r="BJ305" i="12" s="1"/>
  <c r="BB96" i="12"/>
  <c r="BB277" i="12"/>
  <c r="BB305" i="12" s="1"/>
  <c r="AT96" i="12"/>
  <c r="AT277" i="12"/>
  <c r="AT305" i="12" s="1"/>
  <c r="AL96" i="12"/>
  <c r="AL277" i="12"/>
  <c r="AL305" i="12" s="1"/>
  <c r="AD96" i="12"/>
  <c r="AD277" i="12"/>
  <c r="AD305" i="12" s="1"/>
  <c r="V96" i="12"/>
  <c r="V277" i="12"/>
  <c r="V305" i="12" s="1"/>
  <c r="DP34" i="12"/>
  <c r="DP275" i="12"/>
  <c r="DP303" i="12" s="1"/>
  <c r="DH34" i="12"/>
  <c r="DH275" i="12"/>
  <c r="DH303" i="12" s="1"/>
  <c r="CZ34" i="12"/>
  <c r="CZ275" i="12"/>
  <c r="CZ303" i="12" s="1"/>
  <c r="CR34" i="12"/>
  <c r="CR275" i="12"/>
  <c r="CR303" i="12" s="1"/>
  <c r="CJ34" i="12"/>
  <c r="CJ275" i="12"/>
  <c r="CJ303" i="12" s="1"/>
  <c r="CB34" i="12"/>
  <c r="CB275" i="12"/>
  <c r="CB303" i="12" s="1"/>
  <c r="BT32" i="12"/>
  <c r="BT275" i="12"/>
  <c r="BT303" i="12" s="1"/>
  <c r="BL32" i="12"/>
  <c r="BL275" i="12"/>
  <c r="BL303" i="12" s="1"/>
  <c r="BD28" i="12"/>
  <c r="BD9" i="12"/>
  <c r="BD10" i="12" s="1"/>
  <c r="BD275" i="12"/>
  <c r="BD303" i="12" s="1"/>
  <c r="AV28" i="12"/>
  <c r="AV9" i="12"/>
  <c r="AV10" i="12" s="1"/>
  <c r="AV275" i="12"/>
  <c r="AV303" i="12" s="1"/>
  <c r="AN9" i="12"/>
  <c r="AN10" i="12" s="1"/>
  <c r="AN26" i="12"/>
  <c r="AN275" i="12"/>
  <c r="AN303" i="12" s="1"/>
  <c r="AN6" i="12" s="1"/>
  <c r="AF9" i="12"/>
  <c r="AF10" i="12" s="1"/>
  <c r="AF30" i="12"/>
  <c r="AF275" i="12"/>
  <c r="AF303" i="12" s="1"/>
  <c r="X9" i="12"/>
  <c r="X10" i="12" s="1"/>
  <c r="X38" i="12"/>
  <c r="X275" i="12"/>
  <c r="DQ9" i="12"/>
  <c r="DQ10" i="12" s="1"/>
  <c r="DQ274" i="12"/>
  <c r="DI9" i="12"/>
  <c r="DI10" i="12" s="1"/>
  <c r="DI274" i="12"/>
  <c r="DA9" i="12"/>
  <c r="DA10" i="12" s="1"/>
  <c r="DA274" i="12"/>
  <c r="CS9" i="12"/>
  <c r="CS10" i="12" s="1"/>
  <c r="CS228" i="12"/>
  <c r="CS274" i="12"/>
  <c r="CK9" i="12"/>
  <c r="CK10" i="12" s="1"/>
  <c r="CK228" i="12"/>
  <c r="CK274" i="12"/>
  <c r="CC9" i="12"/>
  <c r="CC10" i="12" s="1"/>
  <c r="CC234" i="12"/>
  <c r="CC274" i="12"/>
  <c r="BU9" i="12"/>
  <c r="BU10" i="12" s="1"/>
  <c r="BU234" i="12"/>
  <c r="BU274" i="12"/>
  <c r="BM9" i="12"/>
  <c r="BM10" i="12" s="1"/>
  <c r="BM232" i="12"/>
  <c r="BM274" i="12"/>
  <c r="BE9" i="12"/>
  <c r="BE230" i="12"/>
  <c r="G230" i="12" s="1"/>
  <c r="BE274" i="12"/>
  <c r="P9" i="12"/>
  <c r="P10" i="12" s="1"/>
  <c r="P236" i="12"/>
  <c r="P274" i="12"/>
  <c r="CT16" i="12"/>
  <c r="CT285" i="12"/>
  <c r="CT314" i="12" s="1"/>
  <c r="CL16" i="12"/>
  <c r="CL285" i="12"/>
  <c r="CL314" i="12" s="1"/>
  <c r="CD14" i="12"/>
  <c r="CD285" i="12"/>
  <c r="CD314" i="12" s="1"/>
  <c r="BV22" i="12"/>
  <c r="BV285" i="12"/>
  <c r="BV314" i="12" s="1"/>
  <c r="BN18" i="12"/>
  <c r="BN285" i="12"/>
  <c r="BN314" i="12" s="1"/>
  <c r="BF18" i="12"/>
  <c r="BF285" i="12"/>
  <c r="BF314" i="12" s="1"/>
  <c r="AX24" i="12"/>
  <c r="AX285" i="12"/>
  <c r="AX314" i="12" s="1"/>
  <c r="AP24" i="12"/>
  <c r="AP285" i="12"/>
  <c r="AP314" i="12" s="1"/>
  <c r="AH16" i="12"/>
  <c r="AH285" i="12"/>
  <c r="AH314" i="12" s="1"/>
  <c r="Z16" i="12"/>
  <c r="Z285" i="12"/>
  <c r="Z314" i="12" s="1"/>
  <c r="R14" i="12"/>
  <c r="R285" i="12"/>
  <c r="R314" i="12" s="1"/>
  <c r="J16" i="12"/>
  <c r="J285" i="12"/>
  <c r="J314" i="12" s="1"/>
  <c r="DL108" i="12"/>
  <c r="DL284" i="12"/>
  <c r="DL313" i="12" s="1"/>
  <c r="DD108" i="12"/>
  <c r="DD284" i="12"/>
  <c r="DD313" i="12" s="1"/>
  <c r="CV108" i="12"/>
  <c r="CV284" i="12"/>
  <c r="CV313" i="12" s="1"/>
  <c r="CN108" i="12"/>
  <c r="CN284" i="12"/>
  <c r="CN313" i="12" s="1"/>
  <c r="CF108" i="12"/>
  <c r="CF284" i="12"/>
  <c r="CF313" i="12" s="1"/>
  <c r="BX108" i="12"/>
  <c r="BX284" i="12"/>
  <c r="BX313" i="12" s="1"/>
  <c r="AO112" i="12"/>
  <c r="AO284" i="12"/>
  <c r="AO313" i="12" s="1"/>
  <c r="AG110" i="12"/>
  <c r="AG284" i="12"/>
  <c r="AG313" i="12" s="1"/>
  <c r="V313" i="12"/>
  <c r="N106" i="12"/>
  <c r="N284" i="12"/>
  <c r="N313" i="12" s="1"/>
  <c r="DP252" i="12"/>
  <c r="DP283" i="12"/>
  <c r="DP312" i="12" s="1"/>
  <c r="DH252" i="12"/>
  <c r="DH283" i="12"/>
  <c r="DH312" i="12" s="1"/>
  <c r="CZ252" i="12"/>
  <c r="CZ283" i="12"/>
  <c r="CZ312" i="12" s="1"/>
  <c r="CR252" i="12"/>
  <c r="CR283" i="12"/>
  <c r="CR312" i="12" s="1"/>
  <c r="CJ252" i="12"/>
  <c r="CJ283" i="12"/>
  <c r="CJ312" i="12" s="1"/>
  <c r="CB252" i="12"/>
  <c r="CB283" i="12"/>
  <c r="CB312" i="12" s="1"/>
  <c r="AJ256" i="12"/>
  <c r="AJ283" i="12"/>
  <c r="AJ312" i="12" s="1"/>
  <c r="AB256" i="12"/>
  <c r="AB283" i="12"/>
  <c r="AB312" i="12" s="1"/>
  <c r="DO310" i="12"/>
  <c r="DG310" i="12"/>
  <c r="CY310" i="12"/>
  <c r="CQ281" i="12"/>
  <c r="CQ310" i="12" s="1"/>
  <c r="CQ250" i="12"/>
  <c r="CI281" i="12"/>
  <c r="CI310" i="12" s="1"/>
  <c r="CI250" i="12"/>
  <c r="W248" i="12"/>
  <c r="W281" i="12"/>
  <c r="W310" i="12" s="1"/>
  <c r="O248" i="12"/>
  <c r="O281" i="12"/>
  <c r="O310" i="12" s="1"/>
  <c r="DQ309" i="12"/>
  <c r="DI309" i="12"/>
  <c r="DA309" i="12"/>
  <c r="CS140" i="12"/>
  <c r="CS280" i="12"/>
  <c r="CS309" i="12" s="1"/>
  <c r="CK140" i="12"/>
  <c r="CK280" i="12"/>
  <c r="CK309" i="12" s="1"/>
  <c r="CC309" i="12"/>
  <c r="BU138" i="12"/>
  <c r="BU280" i="12"/>
  <c r="BU309" i="12" s="1"/>
  <c r="BM138" i="12"/>
  <c r="BM280" i="12"/>
  <c r="BM309" i="12" s="1"/>
  <c r="BE134" i="12"/>
  <c r="BE280" i="12"/>
  <c r="BE309" i="12" s="1"/>
  <c r="AW136" i="12"/>
  <c r="AW280" i="12"/>
  <c r="AW309" i="12" s="1"/>
  <c r="AO130" i="12"/>
  <c r="AO280" i="12"/>
  <c r="AO309" i="12" s="1"/>
  <c r="AG130" i="12"/>
  <c r="AG280" i="12"/>
  <c r="AG309" i="12" s="1"/>
  <c r="Y142" i="12"/>
  <c r="Y280" i="12"/>
  <c r="Y309" i="12" s="1"/>
  <c r="Q142" i="12"/>
  <c r="Q280" i="12"/>
  <c r="Q309" i="12" s="1"/>
  <c r="DS308" i="12"/>
  <c r="DK308" i="12"/>
  <c r="DC308" i="12"/>
  <c r="CU308" i="12"/>
  <c r="CM202" i="12"/>
  <c r="CM279" i="12"/>
  <c r="CM308" i="12" s="1"/>
  <c r="CE202" i="12"/>
  <c r="CE279" i="12"/>
  <c r="CE308" i="12" s="1"/>
  <c r="BW200" i="12"/>
  <c r="BW279" i="12"/>
  <c r="BW308" i="12" s="1"/>
  <c r="BO200" i="12"/>
  <c r="BO279" i="12"/>
  <c r="BO308" i="12" s="1"/>
  <c r="BG202" i="12"/>
  <c r="BG279" i="12"/>
  <c r="BG308" i="12" s="1"/>
  <c r="AY202" i="12"/>
  <c r="AY279" i="12"/>
  <c r="AY308" i="12" s="1"/>
  <c r="AQ202" i="12"/>
  <c r="AQ279" i="12"/>
  <c r="AQ308" i="12" s="1"/>
  <c r="AI198" i="12"/>
  <c r="AI279" i="12"/>
  <c r="AI308" i="12" s="1"/>
  <c r="AA196" i="12"/>
  <c r="AA279" i="12"/>
  <c r="AA308" i="12" s="1"/>
  <c r="S196" i="12"/>
  <c r="S279" i="12"/>
  <c r="S308" i="12" s="1"/>
  <c r="K194" i="12"/>
  <c r="K279" i="12"/>
  <c r="K308" i="12" s="1"/>
  <c r="DM305" i="12"/>
  <c r="DE305" i="12"/>
  <c r="CW305" i="12"/>
  <c r="CO104" i="12"/>
  <c r="CO277" i="12"/>
  <c r="CO305" i="12" s="1"/>
  <c r="CG104" i="12"/>
  <c r="CG277" i="12"/>
  <c r="CG305" i="12" s="1"/>
  <c r="BY98" i="12"/>
  <c r="BY277" i="12"/>
  <c r="BY305" i="12" s="1"/>
  <c r="BQ98" i="12"/>
  <c r="BQ277" i="12"/>
  <c r="BQ305" i="12" s="1"/>
  <c r="BI100" i="12"/>
  <c r="BI277" i="12"/>
  <c r="BI305" i="12" s="1"/>
  <c r="BA96" i="12"/>
  <c r="BA277" i="12"/>
  <c r="BA305" i="12" s="1"/>
  <c r="AS96" i="12"/>
  <c r="AS277" i="12"/>
  <c r="AS305" i="12" s="1"/>
  <c r="AK96" i="12"/>
  <c r="AK277" i="12"/>
  <c r="AK305" i="12" s="1"/>
  <c r="AC96" i="12"/>
  <c r="AC277" i="12"/>
  <c r="AC305" i="12" s="1"/>
  <c r="U96" i="12"/>
  <c r="U277" i="12"/>
  <c r="U305" i="12" s="1"/>
  <c r="DO34" i="12"/>
  <c r="DO275" i="12"/>
  <c r="DO303" i="12" s="1"/>
  <c r="DG34" i="12"/>
  <c r="DG275" i="12"/>
  <c r="DG303" i="12" s="1"/>
  <c r="CY34" i="12"/>
  <c r="CY275" i="12"/>
  <c r="CY303" i="12" s="1"/>
  <c r="CQ34" i="12"/>
  <c r="CQ275" i="12"/>
  <c r="CQ303" i="12" s="1"/>
  <c r="CI34" i="12"/>
  <c r="CI275" i="12"/>
  <c r="CI303" i="12" s="1"/>
  <c r="BS32" i="12"/>
  <c r="BS275" i="12"/>
  <c r="BS303" i="12" s="1"/>
  <c r="BK32" i="12"/>
  <c r="BK275" i="12"/>
  <c r="BK303" i="12" s="1"/>
  <c r="BC9" i="12"/>
  <c r="BC10" i="12" s="1"/>
  <c r="BC28" i="12"/>
  <c r="BC275" i="12"/>
  <c r="BC303" i="12" s="1"/>
  <c r="AU9" i="12"/>
  <c r="AU10" i="12" s="1"/>
  <c r="AU28" i="12"/>
  <c r="AU275" i="12"/>
  <c r="AU303" i="12" s="1"/>
  <c r="AM9" i="12"/>
  <c r="AM10" i="12" s="1"/>
  <c r="AM26" i="12"/>
  <c r="AM275" i="12"/>
  <c r="AM303" i="12" s="1"/>
  <c r="AE30" i="12"/>
  <c r="AE9" i="12"/>
  <c r="AE10" i="12" s="1"/>
  <c r="AE275" i="12"/>
  <c r="AE303" i="12" s="1"/>
  <c r="AE6" i="12" s="1"/>
  <c r="W38" i="12"/>
  <c r="W275" i="12"/>
  <c r="W303" i="12" s="1"/>
  <c r="DP9" i="12"/>
  <c r="DP10" i="12" s="1"/>
  <c r="DP274" i="12"/>
  <c r="DH9" i="12"/>
  <c r="DH10" i="12" s="1"/>
  <c r="DH274" i="12"/>
  <c r="CZ9" i="12"/>
  <c r="CZ10" i="12" s="1"/>
  <c r="CZ274" i="12"/>
  <c r="CR9" i="12"/>
  <c r="CR10" i="12" s="1"/>
  <c r="CR228" i="12"/>
  <c r="CR274" i="12"/>
  <c r="CJ9" i="12"/>
  <c r="CJ10" i="12" s="1"/>
  <c r="CJ228" i="12"/>
  <c r="CJ274" i="12"/>
  <c r="CB9" i="12"/>
  <c r="CB10" i="12" s="1"/>
  <c r="CB234" i="12"/>
  <c r="CB274" i="12"/>
  <c r="BT9" i="12"/>
  <c r="BT10" i="12" s="1"/>
  <c r="BT234" i="12"/>
  <c r="BT274" i="12"/>
  <c r="BL9" i="12"/>
  <c r="BL10" i="12" s="1"/>
  <c r="BL232" i="12"/>
  <c r="BL274" i="12"/>
  <c r="W9" i="12"/>
  <c r="W10" i="12" s="1"/>
  <c r="W236" i="12"/>
  <c r="W274" i="12"/>
  <c r="O9" i="12"/>
  <c r="O10" i="12" s="1"/>
  <c r="O236" i="12"/>
  <c r="O274" i="12"/>
  <c r="DQ314" i="12"/>
  <c r="DI314" i="12"/>
  <c r="DA16" i="12"/>
  <c r="DA285" i="12"/>
  <c r="DA314" i="12" s="1"/>
  <c r="CS16" i="12"/>
  <c r="CS285" i="12"/>
  <c r="CS314" i="12" s="1"/>
  <c r="CK16" i="12"/>
  <c r="CK285" i="12"/>
  <c r="CK314" i="12" s="1"/>
  <c r="CC14" i="12"/>
  <c r="CC285" i="12"/>
  <c r="CC314" i="12" s="1"/>
  <c r="BU22" i="12"/>
  <c r="BU285" i="12"/>
  <c r="BU314" i="12" s="1"/>
  <c r="BM18" i="12"/>
  <c r="BM285" i="12"/>
  <c r="BM314" i="12" s="1"/>
  <c r="BE18" i="12"/>
  <c r="BE285" i="12"/>
  <c r="BE314" i="12" s="1"/>
  <c r="AW24" i="12"/>
  <c r="AW285" i="12"/>
  <c r="AW314" i="12" s="1"/>
  <c r="AO24" i="12"/>
  <c r="AO285" i="12"/>
  <c r="AO314" i="12" s="1"/>
  <c r="AG16" i="12"/>
  <c r="AG285" i="12"/>
  <c r="AG314" i="12" s="1"/>
  <c r="Y16" i="12"/>
  <c r="Y285" i="12"/>
  <c r="Y314" i="12" s="1"/>
  <c r="Q14" i="12"/>
  <c r="Q285" i="12"/>
  <c r="Q314" i="12" s="1"/>
  <c r="DS108" i="12"/>
  <c r="DS284" i="12"/>
  <c r="DS313" i="12" s="1"/>
  <c r="DK108" i="12"/>
  <c r="DK284" i="12"/>
  <c r="DK313" i="12" s="1"/>
  <c r="DC108" i="12"/>
  <c r="DC284" i="12"/>
  <c r="DC313" i="12" s="1"/>
  <c r="CU108" i="12"/>
  <c r="CU284" i="12"/>
  <c r="CU313" i="12" s="1"/>
  <c r="CM108" i="12"/>
  <c r="CM284" i="12"/>
  <c r="CM313" i="12" s="1"/>
  <c r="CE108" i="12"/>
  <c r="CE284" i="12"/>
  <c r="CE313" i="12" s="1"/>
  <c r="BW108" i="12"/>
  <c r="BW284" i="12"/>
  <c r="BW313" i="12" s="1"/>
  <c r="AN112" i="12"/>
  <c r="AN284" i="12"/>
  <c r="AN313" i="12" s="1"/>
  <c r="AF110" i="12"/>
  <c r="AF284" i="12"/>
  <c r="AF313" i="12" s="1"/>
  <c r="U313" i="12"/>
  <c r="M106" i="12"/>
  <c r="M284" i="12"/>
  <c r="M313" i="12" s="1"/>
  <c r="DO252" i="12"/>
  <c r="DO283" i="12"/>
  <c r="DO312" i="12" s="1"/>
  <c r="DG252" i="12"/>
  <c r="DG283" i="12"/>
  <c r="DG312" i="12" s="1"/>
  <c r="CY252" i="12"/>
  <c r="CY283" i="12"/>
  <c r="CY312" i="12" s="1"/>
  <c r="CQ252" i="12"/>
  <c r="CQ283" i="12"/>
  <c r="CQ312" i="12" s="1"/>
  <c r="CI252" i="12"/>
  <c r="CI283" i="12"/>
  <c r="CI312" i="12" s="1"/>
  <c r="CA252" i="12"/>
  <c r="CA283" i="12"/>
  <c r="CA312" i="12" s="1"/>
  <c r="AI256" i="12"/>
  <c r="AI283" i="12"/>
  <c r="AI312" i="12" s="1"/>
  <c r="Z254" i="12"/>
  <c r="Z283" i="12"/>
  <c r="Z312" i="12" s="1"/>
  <c r="DN310" i="12"/>
  <c r="DF310" i="12"/>
  <c r="CX310" i="12"/>
  <c r="CP250" i="12"/>
  <c r="CP281" i="12"/>
  <c r="CP310" i="12" s="1"/>
  <c r="CH250" i="12"/>
  <c r="CH281" i="12"/>
  <c r="CH310" i="12" s="1"/>
  <c r="V248" i="12"/>
  <c r="V281" i="12"/>
  <c r="V310" i="12" s="1"/>
  <c r="N248" i="12"/>
  <c r="N281" i="12"/>
  <c r="N310" i="12" s="1"/>
  <c r="DP309" i="12"/>
  <c r="DH309" i="12"/>
  <c r="CZ309" i="12"/>
  <c r="CR140" i="12"/>
  <c r="CR280" i="12"/>
  <c r="CR309" i="12" s="1"/>
  <c r="CJ140" i="12"/>
  <c r="CJ280" i="12"/>
  <c r="CJ309" i="12" s="1"/>
  <c r="CB138" i="12"/>
  <c r="CB280" i="12"/>
  <c r="CB309" i="12" s="1"/>
  <c r="BT138" i="12"/>
  <c r="BT280" i="12"/>
  <c r="BT309" i="12" s="1"/>
  <c r="BL134" i="12"/>
  <c r="BL280" i="12"/>
  <c r="BL309" i="12" s="1"/>
  <c r="BD134" i="12"/>
  <c r="BD280" i="12"/>
  <c r="BD309" i="12" s="1"/>
  <c r="AV136" i="12"/>
  <c r="AV280" i="12"/>
  <c r="AV309" i="12" s="1"/>
  <c r="AN130" i="12"/>
  <c r="AN280" i="12"/>
  <c r="AN309" i="12" s="1"/>
  <c r="AF130" i="12"/>
  <c r="AF280" i="12"/>
  <c r="AF309" i="12" s="1"/>
  <c r="X132" i="12"/>
  <c r="X280" i="12"/>
  <c r="X309" i="12" s="1"/>
  <c r="P142" i="12"/>
  <c r="P280" i="12"/>
  <c r="P309" i="12" s="1"/>
  <c r="DR308" i="12"/>
  <c r="DJ308" i="12"/>
  <c r="DB308" i="12"/>
  <c r="CT308" i="12"/>
  <c r="CL202" i="12"/>
  <c r="CL279" i="12"/>
  <c r="CL308" i="12" s="1"/>
  <c r="CD202" i="12"/>
  <c r="CD279" i="12"/>
  <c r="CD308" i="12" s="1"/>
  <c r="BV200" i="12"/>
  <c r="BV279" i="12"/>
  <c r="BV308" i="12" s="1"/>
  <c r="BN198" i="12"/>
  <c r="BN279" i="12"/>
  <c r="BN308" i="12" s="1"/>
  <c r="BF202" i="12"/>
  <c r="BF279" i="12"/>
  <c r="BF308" i="12" s="1"/>
  <c r="AX202" i="12"/>
  <c r="AX279" i="12"/>
  <c r="AX308" i="12" s="1"/>
  <c r="AP202" i="12"/>
  <c r="AP279" i="12"/>
  <c r="AP308" i="12" s="1"/>
  <c r="AH198" i="12"/>
  <c r="AH279" i="12"/>
  <c r="AH308" i="12" s="1"/>
  <c r="Z196" i="12"/>
  <c r="Z279" i="12"/>
  <c r="Z308" i="12" s="1"/>
  <c r="R196" i="12"/>
  <c r="R279" i="12"/>
  <c r="R308" i="12" s="1"/>
  <c r="J194" i="12"/>
  <c r="J279" i="12"/>
  <c r="J308" i="12" s="1"/>
  <c r="DL305" i="12"/>
  <c r="DD305" i="12"/>
  <c r="CV305" i="12"/>
  <c r="CN104" i="12"/>
  <c r="CN277" i="12"/>
  <c r="CN305" i="12" s="1"/>
  <c r="CF104" i="12"/>
  <c r="CF277" i="12"/>
  <c r="CF305" i="12" s="1"/>
  <c r="BX98" i="12"/>
  <c r="BX277" i="12"/>
  <c r="BX305" i="12" s="1"/>
  <c r="BP98" i="12"/>
  <c r="BP277" i="12"/>
  <c r="BP305" i="12" s="1"/>
  <c r="BH100" i="12"/>
  <c r="BH277" i="12"/>
  <c r="BH305" i="12" s="1"/>
  <c r="AZ96" i="12"/>
  <c r="AZ277" i="12"/>
  <c r="AZ305" i="12" s="1"/>
  <c r="AR96" i="12"/>
  <c r="AR277" i="12"/>
  <c r="AR305" i="12" s="1"/>
  <c r="AJ96" i="12"/>
  <c r="AJ277" i="12"/>
  <c r="AJ305" i="12" s="1"/>
  <c r="AB96" i="12"/>
  <c r="AB277" i="12"/>
  <c r="AB305" i="12" s="1"/>
  <c r="T96" i="12"/>
  <c r="T277" i="12"/>
  <c r="T305" i="12" s="1"/>
  <c r="DN34" i="12"/>
  <c r="DN275" i="12"/>
  <c r="DN303" i="12" s="1"/>
  <c r="DF34" i="12"/>
  <c r="DF275" i="12"/>
  <c r="DF303" i="12" s="1"/>
  <c r="CX34" i="12"/>
  <c r="CX275" i="12"/>
  <c r="CX303" i="12" s="1"/>
  <c r="CP34" i="12"/>
  <c r="CP275" i="12"/>
  <c r="CP303" i="12" s="1"/>
  <c r="CH34" i="12"/>
  <c r="CH275" i="12"/>
  <c r="CH303" i="12" s="1"/>
  <c r="BZ32" i="12"/>
  <c r="BZ275" i="12"/>
  <c r="BZ303" i="12" s="1"/>
  <c r="BR32" i="12"/>
  <c r="BR275" i="12"/>
  <c r="BR303" i="12" s="1"/>
  <c r="BJ32" i="12"/>
  <c r="BJ275" i="12"/>
  <c r="BJ303" i="12" s="1"/>
  <c r="BB9" i="12"/>
  <c r="BB10" i="12" s="1"/>
  <c r="BB28" i="12"/>
  <c r="BB275" i="12"/>
  <c r="BB303" i="12" s="1"/>
  <c r="AT9" i="12"/>
  <c r="AT10" i="12" s="1"/>
  <c r="AT28" i="12"/>
  <c r="AT275" i="12"/>
  <c r="AT303" i="12" s="1"/>
  <c r="AL9" i="12"/>
  <c r="AL10" i="12" s="1"/>
  <c r="AL26" i="12"/>
  <c r="AL275" i="12"/>
  <c r="AL303" i="12" s="1"/>
  <c r="AL6" i="12" s="1"/>
  <c r="AD9" i="12"/>
  <c r="AD30" i="12"/>
  <c r="AD275" i="12"/>
  <c r="AD5" i="12" s="1"/>
  <c r="V38" i="12"/>
  <c r="V275" i="12"/>
  <c r="V303" i="12" s="1"/>
  <c r="DO9" i="12"/>
  <c r="DO10" i="12" s="1"/>
  <c r="DO274" i="12"/>
  <c r="DG9" i="12"/>
  <c r="DG10" i="12" s="1"/>
  <c r="DG274" i="12"/>
  <c r="CY9" i="12"/>
  <c r="CY10" i="12" s="1"/>
  <c r="CY274" i="12"/>
  <c r="CQ9" i="12"/>
  <c r="CQ10" i="12" s="1"/>
  <c r="CQ228" i="12"/>
  <c r="CQ274" i="12"/>
  <c r="CI9" i="12"/>
  <c r="CI10" i="12" s="1"/>
  <c r="CI228" i="12"/>
  <c r="CI274" i="12"/>
  <c r="CA9" i="12"/>
  <c r="CA234" i="12"/>
  <c r="CA274" i="12"/>
  <c r="BS9" i="12"/>
  <c r="BS10" i="12" s="1"/>
  <c r="BS234" i="12"/>
  <c r="BS274" i="12"/>
  <c r="BK9" i="12"/>
  <c r="BK10" i="12" s="1"/>
  <c r="BK232" i="12"/>
  <c r="BK274" i="12"/>
  <c r="V9" i="12"/>
  <c r="V10" i="12" s="1"/>
  <c r="V236" i="12"/>
  <c r="V274" i="12"/>
  <c r="N9" i="12"/>
  <c r="N10" i="12" s="1"/>
  <c r="N236" i="12"/>
  <c r="N274" i="12"/>
  <c r="AG5" i="12"/>
  <c r="BC5" i="12"/>
  <c r="BA5" i="12"/>
  <c r="AS5" i="12"/>
  <c r="AQ5" i="12"/>
  <c r="F327" i="79" l="1"/>
  <c r="F123" i="79"/>
  <c r="F49" i="79"/>
  <c r="F187" i="79"/>
  <c r="H10" i="79"/>
  <c r="H11" i="79" s="1"/>
  <c r="F53" i="79"/>
  <c r="F47" i="79"/>
  <c r="G10" i="79"/>
  <c r="G11" i="79" s="1"/>
  <c r="F337" i="79"/>
  <c r="F35" i="79"/>
  <c r="F83" i="79"/>
  <c r="F33" i="79"/>
  <c r="F27" i="79"/>
  <c r="F247" i="79"/>
  <c r="F357" i="79"/>
  <c r="F63" i="79"/>
  <c r="F121" i="79"/>
  <c r="F135" i="79"/>
  <c r="F335" i="79"/>
  <c r="F85" i="79"/>
  <c r="F151" i="79"/>
  <c r="F117" i="79"/>
  <c r="F133" i="79"/>
  <c r="F279" i="79"/>
  <c r="F105" i="79"/>
  <c r="X6" i="40"/>
  <c r="AU5" i="12"/>
  <c r="AO6" i="12"/>
  <c r="DH7" i="42"/>
  <c r="DL7" i="42"/>
  <c r="CL6" i="42"/>
  <c r="DC6" i="42"/>
  <c r="DC7" i="42" s="1"/>
  <c r="CV6" i="42"/>
  <c r="CV7" i="42" s="1"/>
  <c r="BB6" i="12"/>
  <c r="X5" i="12"/>
  <c r="G100" i="12"/>
  <c r="AH5" i="12"/>
  <c r="AQ6" i="12"/>
  <c r="AQ7" i="12" s="1"/>
  <c r="AR5" i="12"/>
  <c r="AS6" i="12"/>
  <c r="AS7" i="12" s="1"/>
  <c r="L6" i="40"/>
  <c r="AA6" i="40"/>
  <c r="AE5" i="40"/>
  <c r="J6" i="40"/>
  <c r="K6" i="40"/>
  <c r="G200" i="40"/>
  <c r="CR223" i="42"/>
  <c r="CR6" i="42" s="1"/>
  <c r="CR7" i="42" s="1"/>
  <c r="CQ6" i="42"/>
  <c r="G5" i="79"/>
  <c r="G6" i="79"/>
  <c r="G7" i="79" s="1"/>
  <c r="AJ6" i="40"/>
  <c r="U6" i="40"/>
  <c r="U7" i="40" s="1"/>
  <c r="R6" i="40"/>
  <c r="S6" i="40"/>
  <c r="S7" i="40" s="1"/>
  <c r="CM6" i="42"/>
  <c r="CF6" i="42"/>
  <c r="CW6" i="42"/>
  <c r="CW7" i="42" s="1"/>
  <c r="CX6" i="42"/>
  <c r="DJ6" i="42"/>
  <c r="DJ7" i="42" s="1"/>
  <c r="F157" i="79"/>
  <c r="AW6" i="12"/>
  <c r="AV5" i="12"/>
  <c r="CT6" i="42"/>
  <c r="DD6" i="42"/>
  <c r="DD7" i="42" s="1"/>
  <c r="CH5" i="42"/>
  <c r="F29" i="79"/>
  <c r="AF6" i="12"/>
  <c r="AP6" i="12"/>
  <c r="AY6" i="12"/>
  <c r="AZ6" i="12"/>
  <c r="G48" i="12"/>
  <c r="AD5" i="40"/>
  <c r="AI6" i="40"/>
  <c r="CG6" i="42"/>
  <c r="CG7" i="42" s="1"/>
  <c r="CY6" i="42"/>
  <c r="CY7" i="42" s="1"/>
  <c r="BD6" i="12"/>
  <c r="AG6" i="12"/>
  <c r="AG7" i="12" s="1"/>
  <c r="AG6" i="40"/>
  <c r="AC6" i="40"/>
  <c r="AF6" i="40"/>
  <c r="G146" i="40"/>
  <c r="G292" i="40"/>
  <c r="G164" i="40"/>
  <c r="DK6" i="42"/>
  <c r="CD6" i="42"/>
  <c r="CU6" i="42"/>
  <c r="CN6" i="42"/>
  <c r="DF6" i="42"/>
  <c r="G86" i="42"/>
  <c r="Z6" i="12"/>
  <c r="AJ6" i="12"/>
  <c r="AK6" i="12"/>
  <c r="L5" i="40"/>
  <c r="DI7" i="42"/>
  <c r="DB5" i="42"/>
  <c r="DB7" i="42" s="1"/>
  <c r="CP6" i="42"/>
  <c r="CP7" i="42" s="1"/>
  <c r="CI6" i="42"/>
  <c r="M6" i="40"/>
  <c r="V6" i="40"/>
  <c r="V7" i="40" s="1"/>
  <c r="P6" i="40"/>
  <c r="G168" i="40"/>
  <c r="CE6" i="42"/>
  <c r="CE7" i="42" s="1"/>
  <c r="DE7" i="42"/>
  <c r="CO6" i="42"/>
  <c r="DB223" i="42"/>
  <c r="DB6" i="42" s="1"/>
  <c r="DG6" i="42"/>
  <c r="AB6" i="40"/>
  <c r="AB7" i="40" s="1"/>
  <c r="AU6" i="12"/>
  <c r="AU7" i="12" s="1"/>
  <c r="AA6" i="12"/>
  <c r="AC6" i="12"/>
  <c r="BA6" i="12"/>
  <c r="BA7" i="12" s="1"/>
  <c r="Q6" i="40"/>
  <c r="Q7" i="40" s="1"/>
  <c r="AH6" i="40"/>
  <c r="Y6" i="40"/>
  <c r="N6" i="40"/>
  <c r="O6" i="40"/>
  <c r="AT6" i="12"/>
  <c r="BC6" i="12"/>
  <c r="BC7" i="12" s="1"/>
  <c r="AI6" i="12"/>
  <c r="W6" i="40"/>
  <c r="AM6" i="12"/>
  <c r="AB6" i="12"/>
  <c r="Z6" i="40"/>
  <c r="CY5" i="12"/>
  <c r="CY302" i="12"/>
  <c r="CY6" i="12" s="1"/>
  <c r="O5" i="12"/>
  <c r="O302" i="12"/>
  <c r="O6" i="12" s="1"/>
  <c r="I9" i="12"/>
  <c r="I10" i="12" s="1"/>
  <c r="CA10" i="12"/>
  <c r="Y3" i="12"/>
  <c r="Y4" i="12" s="1"/>
  <c r="Y419" i="12"/>
  <c r="DP5" i="12"/>
  <c r="DP302" i="12"/>
  <c r="DP6" i="12" s="1"/>
  <c r="G136" i="12"/>
  <c r="J5" i="12"/>
  <c r="J302" i="12"/>
  <c r="J6" i="12" s="1"/>
  <c r="DJ3" i="12"/>
  <c r="DJ4" i="12" s="1"/>
  <c r="DJ419" i="12"/>
  <c r="CV5" i="40"/>
  <c r="CV342" i="40"/>
  <c r="CV6" i="40" s="1"/>
  <c r="DH5" i="40"/>
  <c r="DH342" i="40"/>
  <c r="DH6" i="40" s="1"/>
  <c r="G124" i="40"/>
  <c r="G120" i="40"/>
  <c r="AE5" i="42"/>
  <c r="AE222" i="42"/>
  <c r="AE6" i="42" s="1"/>
  <c r="AE7" i="42" s="1"/>
  <c r="X5" i="42"/>
  <c r="X222" i="42"/>
  <c r="X6" i="42" s="1"/>
  <c r="AZ5" i="12"/>
  <c r="AZ7" i="12" s="1"/>
  <c r="CQ5" i="12"/>
  <c r="CQ302" i="12"/>
  <c r="CQ6" i="12" s="1"/>
  <c r="BU3" i="12"/>
  <c r="BU4" i="12" s="1"/>
  <c r="BU419" i="12"/>
  <c r="DA3" i="12"/>
  <c r="DA4" i="12" s="1"/>
  <c r="DA419" i="12"/>
  <c r="G200" i="12"/>
  <c r="BN3" i="12"/>
  <c r="BN4" i="12" s="1"/>
  <c r="BN419" i="12"/>
  <c r="G34" i="12"/>
  <c r="AA5" i="12"/>
  <c r="AC5" i="12"/>
  <c r="AE5" i="12"/>
  <c r="BD5" i="12"/>
  <c r="BD7" i="12" s="1"/>
  <c r="V5" i="12"/>
  <c r="V302" i="12"/>
  <c r="V6" i="12" s="1"/>
  <c r="BL5" i="12"/>
  <c r="BL302" i="12"/>
  <c r="BL6" i="12" s="1"/>
  <c r="DO3" i="12"/>
  <c r="DO4" i="12" s="1"/>
  <c r="DO419" i="12"/>
  <c r="P5" i="12"/>
  <c r="P302" i="12"/>
  <c r="P6" i="12" s="1"/>
  <c r="AI3" i="12"/>
  <c r="AI4" i="12" s="1"/>
  <c r="AI419" i="12"/>
  <c r="BO3" i="12"/>
  <c r="BO4" i="12" s="1"/>
  <c r="G22" i="12"/>
  <c r="BO419" i="12"/>
  <c r="CU3" i="12"/>
  <c r="CU4" i="12" s="1"/>
  <c r="CU419" i="12"/>
  <c r="G234" i="12"/>
  <c r="DJ5" i="12"/>
  <c r="DJ302" i="12"/>
  <c r="DJ6" i="12" s="1"/>
  <c r="AB3" i="12"/>
  <c r="AB4" i="12" s="1"/>
  <c r="AB419" i="12"/>
  <c r="BH3" i="12"/>
  <c r="BH4" i="12" s="1"/>
  <c r="BH419" i="12"/>
  <c r="CN3" i="12"/>
  <c r="CN4" i="12" s="1"/>
  <c r="CN419" i="12"/>
  <c r="G74" i="12"/>
  <c r="G72" i="12"/>
  <c r="CU5" i="12"/>
  <c r="CU302" i="12"/>
  <c r="CU6" i="12" s="1"/>
  <c r="K5" i="12"/>
  <c r="K302" i="12"/>
  <c r="K6" i="12" s="1"/>
  <c r="DK3" i="12"/>
  <c r="DK4" i="12" s="1"/>
  <c r="DK419" i="12"/>
  <c r="G106" i="12"/>
  <c r="L5" i="12"/>
  <c r="L302" i="12"/>
  <c r="L6" i="12" s="1"/>
  <c r="DL3" i="12"/>
  <c r="DL4" i="12" s="1"/>
  <c r="DL419" i="12"/>
  <c r="M5" i="12"/>
  <c r="M302" i="12"/>
  <c r="M6" i="12" s="1"/>
  <c r="DM3" i="12"/>
  <c r="DM4" i="12" s="1"/>
  <c r="DM419" i="12"/>
  <c r="AN3" i="12"/>
  <c r="AN4" i="12" s="1"/>
  <c r="AN419" i="12"/>
  <c r="BT3" i="12"/>
  <c r="BT4" i="12" s="1"/>
  <c r="BT419" i="12"/>
  <c r="CZ3" i="12"/>
  <c r="CZ4" i="12" s="1"/>
  <c r="CZ419" i="12"/>
  <c r="G146" i="12"/>
  <c r="G262" i="12"/>
  <c r="G270" i="12"/>
  <c r="BZ3" i="12"/>
  <c r="BZ4" i="12" s="1"/>
  <c r="BZ419" i="12"/>
  <c r="G268" i="12"/>
  <c r="G56" i="12"/>
  <c r="AE3" i="12"/>
  <c r="AE4" i="12" s="1"/>
  <c r="AE419" i="12"/>
  <c r="BK3" i="12"/>
  <c r="BK4" i="12" s="1"/>
  <c r="BK419" i="12"/>
  <c r="CQ3" i="12"/>
  <c r="CQ4" i="12" s="1"/>
  <c r="CQ419" i="12"/>
  <c r="G238" i="12"/>
  <c r="G206" i="12"/>
  <c r="G224" i="12"/>
  <c r="G242" i="12"/>
  <c r="G216" i="12"/>
  <c r="P5" i="40"/>
  <c r="P7" i="40" s="1"/>
  <c r="Z5" i="40"/>
  <c r="BN5" i="40"/>
  <c r="BN342" i="40"/>
  <c r="BN6" i="40" s="1"/>
  <c r="G172" i="40"/>
  <c r="G212" i="40"/>
  <c r="BG5" i="40"/>
  <c r="BG342" i="40"/>
  <c r="BG6" i="40" s="1"/>
  <c r="AH3" i="40"/>
  <c r="AH4" i="40" s="1"/>
  <c r="AH459" i="40"/>
  <c r="BN3" i="40"/>
  <c r="BN4" i="40" s="1"/>
  <c r="BN459" i="40"/>
  <c r="CT3" i="40"/>
  <c r="CT4" i="40" s="1"/>
  <c r="CT459" i="40"/>
  <c r="G280" i="40"/>
  <c r="G48" i="40"/>
  <c r="G102" i="40"/>
  <c r="G98" i="40"/>
  <c r="G294" i="40"/>
  <c r="CN5" i="40"/>
  <c r="CN342" i="40"/>
  <c r="CN6" i="40" s="1"/>
  <c r="DL5" i="40"/>
  <c r="DL342" i="40"/>
  <c r="DL6" i="40" s="1"/>
  <c r="G310" i="40"/>
  <c r="AK5" i="40"/>
  <c r="AK342" i="40"/>
  <c r="AK6" i="40" s="1"/>
  <c r="CW5" i="40"/>
  <c r="CW342" i="40"/>
  <c r="CW6" i="40" s="1"/>
  <c r="CW7" i="40" s="1"/>
  <c r="AJ3" i="40"/>
  <c r="AJ4" i="40" s="1"/>
  <c r="AJ459" i="40"/>
  <c r="BP3" i="40"/>
  <c r="BP4" i="40" s="1"/>
  <c r="G18" i="40"/>
  <c r="BP459" i="40"/>
  <c r="CV3" i="40"/>
  <c r="CV4" i="40" s="1"/>
  <c r="CV459" i="40"/>
  <c r="G306" i="40"/>
  <c r="G258" i="40"/>
  <c r="CH5" i="40"/>
  <c r="CH342" i="40"/>
  <c r="CH6" i="40" s="1"/>
  <c r="M3" i="40"/>
  <c r="M4" i="40" s="1"/>
  <c r="M459" i="40"/>
  <c r="AS3" i="40"/>
  <c r="AS4" i="40" s="1"/>
  <c r="AS459" i="40"/>
  <c r="BY3" i="40"/>
  <c r="BY4" i="40" s="1"/>
  <c r="BY459" i="40"/>
  <c r="DE3" i="40"/>
  <c r="DE4" i="40" s="1"/>
  <c r="DE459" i="40"/>
  <c r="G52" i="40"/>
  <c r="BC5" i="40"/>
  <c r="BC342" i="40"/>
  <c r="BC6" i="40" s="1"/>
  <c r="BC7" i="40" s="1"/>
  <c r="AN5" i="40"/>
  <c r="AN342" i="40"/>
  <c r="AN6" i="40" s="1"/>
  <c r="CZ5" i="40"/>
  <c r="CZ342" i="40"/>
  <c r="CZ6" i="40" s="1"/>
  <c r="BE5" i="40"/>
  <c r="BE342" i="40"/>
  <c r="BE6" i="40" s="1"/>
  <c r="AN3" i="40"/>
  <c r="AN4" i="40" s="1"/>
  <c r="AN459" i="40"/>
  <c r="BT3" i="40"/>
  <c r="BT4" i="40" s="1"/>
  <c r="BT459" i="40"/>
  <c r="CZ3" i="40"/>
  <c r="CZ4" i="40" s="1"/>
  <c r="CZ459" i="40"/>
  <c r="CZ5" i="42"/>
  <c r="CZ7" i="42" s="1"/>
  <c r="CT5" i="42"/>
  <c r="CT7" i="42" s="1"/>
  <c r="CF5" i="42"/>
  <c r="CF7" i="42" s="1"/>
  <c r="DF5" i="42"/>
  <c r="DF7" i="42" s="1"/>
  <c r="AK5" i="42"/>
  <c r="AK222" i="42"/>
  <c r="AK6" i="42" s="1"/>
  <c r="AK7" i="42" s="1"/>
  <c r="G30" i="42"/>
  <c r="CJ3" i="42"/>
  <c r="CJ4" i="42" s="1"/>
  <c r="CJ339" i="42"/>
  <c r="AT5" i="42"/>
  <c r="AT222" i="42"/>
  <c r="AT6" i="42" s="1"/>
  <c r="AT7" i="42" s="1"/>
  <c r="W5" i="42"/>
  <c r="W222" i="42"/>
  <c r="W6" i="42" s="1"/>
  <c r="W7" i="42" s="1"/>
  <c r="BK5" i="42"/>
  <c r="BK222" i="42"/>
  <c r="BK6" i="42" s="1"/>
  <c r="P5" i="42"/>
  <c r="P222" i="42"/>
  <c r="P6" i="42" s="1"/>
  <c r="AN5" i="42"/>
  <c r="AN222" i="42"/>
  <c r="AN6" i="42" s="1"/>
  <c r="AN7" i="42" s="1"/>
  <c r="I9" i="42"/>
  <c r="I10" i="42" s="1"/>
  <c r="CB10" i="42"/>
  <c r="CM3" i="42"/>
  <c r="CM4" i="42" s="1"/>
  <c r="CM339" i="42"/>
  <c r="BU5" i="42"/>
  <c r="BU222" i="42"/>
  <c r="BU6" i="42" s="1"/>
  <c r="CF3" i="42"/>
  <c r="CF4" i="42" s="1"/>
  <c r="CF339" i="42"/>
  <c r="G72" i="42"/>
  <c r="AR3" i="42"/>
  <c r="AR4" i="42" s="1"/>
  <c r="AR339" i="42"/>
  <c r="BN5" i="42"/>
  <c r="BN222" i="42"/>
  <c r="BN6" i="42" s="1"/>
  <c r="BN7" i="42" s="1"/>
  <c r="G70" i="42"/>
  <c r="AC3" i="42"/>
  <c r="AC4" i="42" s="1"/>
  <c r="AC339" i="42"/>
  <c r="BI3" i="42"/>
  <c r="BI4" i="42" s="1"/>
  <c r="BI339" i="42"/>
  <c r="G176" i="42"/>
  <c r="G56" i="42"/>
  <c r="G114" i="42"/>
  <c r="AY5" i="42"/>
  <c r="AY222" i="42"/>
  <c r="AY6" i="42" s="1"/>
  <c r="CX3" i="42"/>
  <c r="CX4" i="42" s="1"/>
  <c r="CX339" i="42"/>
  <c r="V3" i="42"/>
  <c r="V4" i="42" s="1"/>
  <c r="V339" i="42"/>
  <c r="BJ3" i="42"/>
  <c r="BJ4" i="42" s="1"/>
  <c r="BJ339" i="42"/>
  <c r="G46" i="42"/>
  <c r="G146" i="42"/>
  <c r="G148" i="42"/>
  <c r="G164" i="42"/>
  <c r="AJ5" i="42"/>
  <c r="AJ222" i="42"/>
  <c r="AJ6" i="42" s="1"/>
  <c r="CY3" i="42"/>
  <c r="CY4" i="42" s="1"/>
  <c r="CY339" i="42"/>
  <c r="BC3" i="42"/>
  <c r="BC4" i="42" s="1"/>
  <c r="BC339" i="42"/>
  <c r="G156" i="42"/>
  <c r="G110" i="42"/>
  <c r="AO5" i="12"/>
  <c r="AO7" i="12" s="1"/>
  <c r="DF3" i="12"/>
  <c r="DF4" i="12" s="1"/>
  <c r="DF419" i="12"/>
  <c r="BE3" i="12"/>
  <c r="BE4" i="12" s="1"/>
  <c r="G18" i="12"/>
  <c r="BE419" i="12"/>
  <c r="G142" i="12"/>
  <c r="AC3" i="12"/>
  <c r="AC4" i="12" s="1"/>
  <c r="AC419" i="12"/>
  <c r="G190" i="12"/>
  <c r="BE3" i="40"/>
  <c r="BE4" i="40" s="1"/>
  <c r="BE459" i="40"/>
  <c r="BK5" i="40"/>
  <c r="BK342" i="40"/>
  <c r="BK6" i="40" s="1"/>
  <c r="BK7" i="40" s="1"/>
  <c r="DG3" i="40"/>
  <c r="DG4" i="40" s="1"/>
  <c r="DG459" i="40"/>
  <c r="CW3" i="42"/>
  <c r="CW4" i="42" s="1"/>
  <c r="CW339" i="42"/>
  <c r="AX5" i="12"/>
  <c r="AX7" i="12" s="1"/>
  <c r="BB5" i="12"/>
  <c r="BB7" i="12" s="1"/>
  <c r="AO3" i="12"/>
  <c r="AO4" i="12" s="1"/>
  <c r="G24" i="12"/>
  <c r="AO419" i="12"/>
  <c r="CT3" i="12"/>
  <c r="CT4" i="12" s="1"/>
  <c r="CT419" i="12"/>
  <c r="CK5" i="12"/>
  <c r="CK302" i="12"/>
  <c r="CK6" i="12" s="1"/>
  <c r="CK7" i="12" s="1"/>
  <c r="DI5" i="12"/>
  <c r="DI302" i="12"/>
  <c r="DI6" i="12" s="1"/>
  <c r="F155" i="79"/>
  <c r="AI5" i="12"/>
  <c r="AK5" i="12"/>
  <c r="AK7" i="12" s="1"/>
  <c r="AM5" i="12"/>
  <c r="Y5" i="12"/>
  <c r="Y7" i="12" s="1"/>
  <c r="CA5" i="12"/>
  <c r="CA302" i="12"/>
  <c r="CA6" i="12" s="1"/>
  <c r="Q3" i="12"/>
  <c r="Q4" i="12" s="1"/>
  <c r="Q419" i="12"/>
  <c r="AW3" i="12"/>
  <c r="AW4" i="12" s="1"/>
  <c r="AW419" i="12"/>
  <c r="CC3" i="12"/>
  <c r="CC4" i="12" s="1"/>
  <c r="CC419" i="12"/>
  <c r="CJ5" i="12"/>
  <c r="CJ302" i="12"/>
  <c r="CJ6" i="12" s="1"/>
  <c r="DH5" i="12"/>
  <c r="DH302" i="12"/>
  <c r="DH6" i="12" s="1"/>
  <c r="J3" i="12"/>
  <c r="J4" i="12" s="1"/>
  <c r="G16" i="12"/>
  <c r="J419" i="12"/>
  <c r="J422" i="12" s="1"/>
  <c r="AP3" i="12"/>
  <c r="AP4" i="12" s="1"/>
  <c r="AP419" i="12"/>
  <c r="BV3" i="12"/>
  <c r="BV4" i="12" s="1"/>
  <c r="BV419" i="12"/>
  <c r="BU5" i="12"/>
  <c r="BU302" i="12"/>
  <c r="BU6" i="12" s="1"/>
  <c r="BU7" i="12" s="1"/>
  <c r="DQ5" i="12"/>
  <c r="DQ302" i="12"/>
  <c r="DQ6" i="12" s="1"/>
  <c r="DQ7" i="12" s="1"/>
  <c r="DP3" i="12"/>
  <c r="DP4" i="12" s="1"/>
  <c r="DP419" i="12"/>
  <c r="G252" i="12"/>
  <c r="BN5" i="12"/>
  <c r="BN302" i="12"/>
  <c r="BN6" i="12" s="1"/>
  <c r="G26" i="12"/>
  <c r="DQ3" i="12"/>
  <c r="DQ4" i="12" s="1"/>
  <c r="DQ419" i="12"/>
  <c r="G232" i="12"/>
  <c r="DB3" i="12"/>
  <c r="DB4" i="12" s="1"/>
  <c r="DB419" i="12"/>
  <c r="U3" i="12"/>
  <c r="U4" i="12" s="1"/>
  <c r="U419" i="12"/>
  <c r="BA3" i="12"/>
  <c r="BA4" i="12" s="1"/>
  <c r="G20" i="12"/>
  <c r="BA419" i="12"/>
  <c r="CG3" i="12"/>
  <c r="CG4" i="12" s="1"/>
  <c r="CG419" i="12"/>
  <c r="BP5" i="12"/>
  <c r="BP302" i="12"/>
  <c r="BP6" i="12" s="1"/>
  <c r="BP7" i="12" s="1"/>
  <c r="DL5" i="12"/>
  <c r="DL302" i="12"/>
  <c r="DL6" i="12" s="1"/>
  <c r="DL7" i="12" s="1"/>
  <c r="AD3" i="12"/>
  <c r="AD4" i="12" s="1"/>
  <c r="AD419" i="12"/>
  <c r="BQ5" i="12"/>
  <c r="BQ302" i="12"/>
  <c r="BQ6" i="12" s="1"/>
  <c r="BQ7" i="12" s="1"/>
  <c r="DM5" i="12"/>
  <c r="DM302" i="12"/>
  <c r="DM6" i="12" s="1"/>
  <c r="DM7" i="12" s="1"/>
  <c r="BR5" i="12"/>
  <c r="BR302" i="12"/>
  <c r="BR6" i="12" s="1"/>
  <c r="BR7" i="12" s="1"/>
  <c r="DN5" i="12"/>
  <c r="DN302" i="12"/>
  <c r="DN6" i="12" s="1"/>
  <c r="DN7" i="12" s="1"/>
  <c r="G46" i="12"/>
  <c r="AH303" i="12"/>
  <c r="AH6" i="12" s="1"/>
  <c r="AH7" i="12" s="1"/>
  <c r="AV316" i="12"/>
  <c r="AV6" i="12" s="1"/>
  <c r="AV7" i="12" s="1"/>
  <c r="G154" i="12"/>
  <c r="G166" i="12"/>
  <c r="X303" i="12"/>
  <c r="X6" i="12" s="1"/>
  <c r="X7" i="12" s="1"/>
  <c r="AC5" i="40"/>
  <c r="AC7" i="40" s="1"/>
  <c r="X5" i="40"/>
  <c r="X7" i="40" s="1"/>
  <c r="AH5" i="40"/>
  <c r="CL5" i="40"/>
  <c r="CL342" i="40"/>
  <c r="CL6" i="40" s="1"/>
  <c r="DJ5" i="40"/>
  <c r="DJ342" i="40"/>
  <c r="DJ6" i="40" s="1"/>
  <c r="Q3" i="40"/>
  <c r="Q4" i="40" s="1"/>
  <c r="Q459" i="40"/>
  <c r="AW3" i="40"/>
  <c r="AW4" i="40" s="1"/>
  <c r="AW459" i="40"/>
  <c r="CC3" i="40"/>
  <c r="CC4" i="40" s="1"/>
  <c r="CC459" i="40"/>
  <c r="DI3" i="40"/>
  <c r="DI4" i="40" s="1"/>
  <c r="DI459" i="40"/>
  <c r="G270" i="40"/>
  <c r="CE5" i="40"/>
  <c r="CE342" i="40"/>
  <c r="CE6" i="40" s="1"/>
  <c r="CE7" i="40" s="1"/>
  <c r="G138" i="40"/>
  <c r="AZ5" i="40"/>
  <c r="AZ342" i="40"/>
  <c r="AZ6" i="40" s="1"/>
  <c r="AA3" i="40"/>
  <c r="AA4" i="40" s="1"/>
  <c r="AA459" i="40"/>
  <c r="BG3" i="40"/>
  <c r="BG4" i="40" s="1"/>
  <c r="BG459" i="40"/>
  <c r="CM3" i="40"/>
  <c r="CM4" i="40" s="1"/>
  <c r="CM459" i="40"/>
  <c r="G94" i="40"/>
  <c r="BI5" i="40"/>
  <c r="BI342" i="40"/>
  <c r="BI6" i="40" s="1"/>
  <c r="BI7" i="40" s="1"/>
  <c r="AD356" i="40"/>
  <c r="AD6" i="40" s="1"/>
  <c r="AD7" i="40" s="1"/>
  <c r="AT5" i="40"/>
  <c r="AT342" i="40"/>
  <c r="AT6" i="40" s="1"/>
  <c r="AT7" i="40" s="1"/>
  <c r="DF5" i="40"/>
  <c r="DF342" i="40"/>
  <c r="DF6" i="40" s="1"/>
  <c r="G30" i="40"/>
  <c r="G150" i="40"/>
  <c r="G308" i="40"/>
  <c r="G60" i="40"/>
  <c r="CA5" i="40"/>
  <c r="CA342" i="40"/>
  <c r="CA6" i="40" s="1"/>
  <c r="CA7" i="40" s="1"/>
  <c r="G284" i="40"/>
  <c r="AL3" i="40"/>
  <c r="AL4" i="40" s="1"/>
  <c r="AL459" i="40"/>
  <c r="BR3" i="40"/>
  <c r="BR4" i="40" s="1"/>
  <c r="BR459" i="40"/>
  <c r="CX3" i="40"/>
  <c r="CX4" i="40" s="1"/>
  <c r="CX459" i="40"/>
  <c r="G272" i="40"/>
  <c r="G242" i="40"/>
  <c r="G64" i="40"/>
  <c r="G202" i="40"/>
  <c r="G238" i="40"/>
  <c r="BL5" i="40"/>
  <c r="BL342" i="40"/>
  <c r="BL6" i="40" s="1"/>
  <c r="AM3" i="40"/>
  <c r="AM4" i="40" s="1"/>
  <c r="AM459" i="40"/>
  <c r="BS3" i="40"/>
  <c r="BS4" i="40" s="1"/>
  <c r="BS459" i="40"/>
  <c r="CY3" i="40"/>
  <c r="CY4" i="40" s="1"/>
  <c r="CY459" i="40"/>
  <c r="G204" i="40"/>
  <c r="CC5" i="40"/>
  <c r="CC342" i="40"/>
  <c r="CC6" i="40" s="1"/>
  <c r="CC7" i="40" s="1"/>
  <c r="CN5" i="42"/>
  <c r="CN7" i="42" s="1"/>
  <c r="CI5" i="42"/>
  <c r="CI7" i="42" s="1"/>
  <c r="BI5" i="42"/>
  <c r="BI222" i="42"/>
  <c r="BI6" i="42" s="1"/>
  <c r="DH3" i="42"/>
  <c r="DH4" i="42" s="1"/>
  <c r="DH339" i="42"/>
  <c r="X3" i="42"/>
  <c r="X4" i="42" s="1"/>
  <c r="X339" i="42"/>
  <c r="BD3" i="42"/>
  <c r="BD4" i="42" s="1"/>
  <c r="BD339" i="42"/>
  <c r="BR5" i="42"/>
  <c r="BR222" i="42"/>
  <c r="BR6" i="42" s="1"/>
  <c r="CS3" i="42"/>
  <c r="CS4" i="42" s="1"/>
  <c r="CS339" i="42"/>
  <c r="Y3" i="42"/>
  <c r="Y4" i="42" s="1"/>
  <c r="Y339" i="42"/>
  <c r="BE3" i="42"/>
  <c r="BE4" i="42" s="1"/>
  <c r="BE339" i="42"/>
  <c r="CT3" i="42"/>
  <c r="CT4" i="42" s="1"/>
  <c r="G24" i="42"/>
  <c r="CT339" i="42"/>
  <c r="R3" i="42"/>
  <c r="R4" i="42" s="1"/>
  <c r="R339" i="42"/>
  <c r="AX3" i="42"/>
  <c r="AX4" i="42" s="1"/>
  <c r="AX339" i="42"/>
  <c r="G154" i="42"/>
  <c r="AF5" i="42"/>
  <c r="AF222" i="42"/>
  <c r="AF6" i="42" s="1"/>
  <c r="G142" i="42"/>
  <c r="K3" i="42"/>
  <c r="K4" i="42" s="1"/>
  <c r="K339" i="42"/>
  <c r="AQ3" i="42"/>
  <c r="AQ4" i="42" s="1"/>
  <c r="AQ339" i="42"/>
  <c r="BW3" i="42"/>
  <c r="BW4" i="42" s="1"/>
  <c r="BW339" i="42"/>
  <c r="G172" i="42"/>
  <c r="AG5" i="42"/>
  <c r="AG222" i="42"/>
  <c r="AG6" i="42" s="1"/>
  <c r="AG7" i="42" s="1"/>
  <c r="DD3" i="42"/>
  <c r="DD4" i="42" s="1"/>
  <c r="DD339" i="42"/>
  <c r="AZ3" i="42"/>
  <c r="AZ4" i="42" s="1"/>
  <c r="AZ339" i="42"/>
  <c r="CO3" i="42"/>
  <c r="CO4" i="42" s="1"/>
  <c r="CO339" i="42"/>
  <c r="K5" i="42"/>
  <c r="K222" i="42"/>
  <c r="K6" i="42" s="1"/>
  <c r="K7" i="42" s="1"/>
  <c r="BW5" i="42"/>
  <c r="BW222" i="42"/>
  <c r="BW6" i="42" s="1"/>
  <c r="BW7" i="42" s="1"/>
  <c r="AL3" i="42"/>
  <c r="AL4" i="42" s="1"/>
  <c r="AL339" i="42"/>
  <c r="G144" i="42"/>
  <c r="BH5" i="42"/>
  <c r="BH222" i="42"/>
  <c r="BH6" i="42" s="1"/>
  <c r="BH7" i="42" s="1"/>
  <c r="W3" i="42"/>
  <c r="W4" i="42" s="1"/>
  <c r="W339" i="42"/>
  <c r="G76" i="42"/>
  <c r="G44" i="42"/>
  <c r="G42" i="42"/>
  <c r="BL6" i="42"/>
  <c r="G188" i="42"/>
  <c r="G122" i="42"/>
  <c r="CS5" i="12"/>
  <c r="CS302" i="12"/>
  <c r="CS6" i="12" s="1"/>
  <c r="CS7" i="12" s="1"/>
  <c r="K3" i="12"/>
  <c r="K4" i="12" s="1"/>
  <c r="K419" i="12"/>
  <c r="AQ3" i="12"/>
  <c r="AQ4" i="12" s="1"/>
  <c r="AQ419" i="12"/>
  <c r="BW3" i="12"/>
  <c r="BW4" i="12" s="1"/>
  <c r="BW419" i="12"/>
  <c r="Q5" i="12"/>
  <c r="Q302" i="12"/>
  <c r="Q6" i="12" s="1"/>
  <c r="Q7" i="12" s="1"/>
  <c r="CL5" i="12"/>
  <c r="CL302" i="12"/>
  <c r="CL6" i="12" s="1"/>
  <c r="CL7" i="12" s="1"/>
  <c r="DR5" i="12"/>
  <c r="DR302" i="12"/>
  <c r="DR6" i="12" s="1"/>
  <c r="G110" i="12"/>
  <c r="AJ3" i="12"/>
  <c r="AJ4" i="12" s="1"/>
  <c r="AJ419" i="12"/>
  <c r="BP3" i="12"/>
  <c r="BP4" i="12" s="1"/>
  <c r="BP419" i="12"/>
  <c r="CV3" i="12"/>
  <c r="CV4" i="12" s="1"/>
  <c r="CV419" i="12"/>
  <c r="BG5" i="12"/>
  <c r="BG302" i="12"/>
  <c r="BG6" i="12" s="1"/>
  <c r="CE5" i="12"/>
  <c r="CE302" i="12"/>
  <c r="CE6" i="12" s="1"/>
  <c r="CE7" i="12" s="1"/>
  <c r="DC5" i="12"/>
  <c r="DC302" i="12"/>
  <c r="DC6" i="12" s="1"/>
  <c r="DC7" i="12" s="1"/>
  <c r="CN5" i="12"/>
  <c r="CN302" i="12"/>
  <c r="CN6" i="12" s="1"/>
  <c r="DS3" i="12"/>
  <c r="DS4" i="12" s="1"/>
  <c r="DS419" i="12"/>
  <c r="G104" i="12"/>
  <c r="G32" i="12"/>
  <c r="G96" i="12"/>
  <c r="P3" i="12"/>
  <c r="P4" i="12" s="1"/>
  <c r="P419" i="12"/>
  <c r="AV3" i="12"/>
  <c r="AV4" i="12" s="1"/>
  <c r="AV419" i="12"/>
  <c r="CB3" i="12"/>
  <c r="CB4" i="12" s="1"/>
  <c r="CB419" i="12"/>
  <c r="G258" i="12"/>
  <c r="G64" i="12"/>
  <c r="G172" i="12"/>
  <c r="CH3" i="12"/>
  <c r="CH4" i="12" s="1"/>
  <c r="CH419" i="12"/>
  <c r="G160" i="12"/>
  <c r="AM3" i="12"/>
  <c r="AM4" i="12" s="1"/>
  <c r="AM419" i="12"/>
  <c r="BS3" i="12"/>
  <c r="BS4" i="12" s="1"/>
  <c r="BS419" i="12"/>
  <c r="CY3" i="12"/>
  <c r="CY4" i="12" s="1"/>
  <c r="CY419" i="12"/>
  <c r="G244" i="12"/>
  <c r="G42" i="12"/>
  <c r="G84" i="12"/>
  <c r="G184" i="12"/>
  <c r="G180" i="12"/>
  <c r="G222" i="12"/>
  <c r="G86" i="12"/>
  <c r="N5" i="40"/>
  <c r="AF5" i="40"/>
  <c r="AF7" i="40" s="1"/>
  <c r="K5" i="40"/>
  <c r="K7" i="40" s="1"/>
  <c r="AX5" i="40"/>
  <c r="AX342" i="40"/>
  <c r="AX6" i="40" s="1"/>
  <c r="G38" i="40"/>
  <c r="AQ5" i="40"/>
  <c r="AQ342" i="40"/>
  <c r="AQ6" i="40" s="1"/>
  <c r="AQ7" i="40" s="1"/>
  <c r="BG10" i="40"/>
  <c r="H9" i="40"/>
  <c r="H10" i="40" s="1"/>
  <c r="DC5" i="40"/>
  <c r="DC342" i="40"/>
  <c r="DC6" i="40" s="1"/>
  <c r="J3" i="40"/>
  <c r="J4" i="40" s="1"/>
  <c r="G16" i="40"/>
  <c r="J459" i="40"/>
  <c r="J462" i="40" s="1"/>
  <c r="AP3" i="40"/>
  <c r="AP4" i="40" s="1"/>
  <c r="AP459" i="40"/>
  <c r="BV3" i="40"/>
  <c r="BV4" i="40" s="1"/>
  <c r="BV459" i="40"/>
  <c r="DB3" i="40"/>
  <c r="DB4" i="40" s="1"/>
  <c r="DB459" i="40"/>
  <c r="BX5" i="40"/>
  <c r="BX342" i="40"/>
  <c r="BX6" i="40" s="1"/>
  <c r="BX7" i="40" s="1"/>
  <c r="G9" i="40"/>
  <c r="G10" i="40" s="1"/>
  <c r="AK10" i="40"/>
  <c r="CG5" i="40"/>
  <c r="CG342" i="40"/>
  <c r="CG6" i="40" s="1"/>
  <c r="L3" i="40"/>
  <c r="L4" i="40" s="1"/>
  <c r="L459" i="40"/>
  <c r="AR3" i="40"/>
  <c r="AR4" i="40" s="1"/>
  <c r="AR459" i="40"/>
  <c r="BX3" i="40"/>
  <c r="BX4" i="40" s="1"/>
  <c r="BX459" i="40"/>
  <c r="DD3" i="40"/>
  <c r="DD4" i="40" s="1"/>
  <c r="DD459" i="40"/>
  <c r="G232" i="40"/>
  <c r="G266" i="40"/>
  <c r="BR5" i="40"/>
  <c r="BR342" i="40"/>
  <c r="BR6" i="40" s="1"/>
  <c r="BR7" i="40" s="1"/>
  <c r="U3" i="40"/>
  <c r="U4" i="40" s="1"/>
  <c r="G26" i="40"/>
  <c r="U459" i="40"/>
  <c r="BA3" i="40"/>
  <c r="BA4" i="40" s="1"/>
  <c r="BA459" i="40"/>
  <c r="CG3" i="40"/>
  <c r="CG4" i="40" s="1"/>
  <c r="CG459" i="40"/>
  <c r="DM3" i="40"/>
  <c r="DM4" i="40" s="1"/>
  <c r="DM459" i="40"/>
  <c r="AM5" i="40"/>
  <c r="AM342" i="40"/>
  <c r="AM6" i="40" s="1"/>
  <c r="AM7" i="40" s="1"/>
  <c r="CY5" i="40"/>
  <c r="CY342" i="40"/>
  <c r="CY6" i="40" s="1"/>
  <c r="CJ5" i="40"/>
  <c r="CJ342" i="40"/>
  <c r="CJ6" i="40" s="1"/>
  <c r="CJ7" i="40" s="1"/>
  <c r="G118" i="40"/>
  <c r="G158" i="40"/>
  <c r="G216" i="40"/>
  <c r="AO5" i="40"/>
  <c r="AO342" i="40"/>
  <c r="AO6" i="40" s="1"/>
  <c r="DA5" i="40"/>
  <c r="DA342" i="40"/>
  <c r="DA6" i="40" s="1"/>
  <c r="DA7" i="40" s="1"/>
  <c r="P3" i="40"/>
  <c r="P4" i="40" s="1"/>
  <c r="P459" i="40"/>
  <c r="AV3" i="40"/>
  <c r="AV4" i="40" s="1"/>
  <c r="AV459" i="40"/>
  <c r="CB3" i="40"/>
  <c r="CB4" i="40" s="1"/>
  <c r="CB459" i="40"/>
  <c r="DH3" i="40"/>
  <c r="DH4" i="40" s="1"/>
  <c r="DH459" i="40"/>
  <c r="G302" i="40"/>
  <c r="AE363" i="40"/>
  <c r="AE6" i="40" s="1"/>
  <c r="AE7" i="40" s="1"/>
  <c r="CK5" i="42"/>
  <c r="CK7" i="42" s="1"/>
  <c r="CQ5" i="42"/>
  <c r="CQ7" i="42" s="1"/>
  <c r="U5" i="42"/>
  <c r="U222" i="42"/>
  <c r="U6" i="42" s="1"/>
  <c r="G140" i="42"/>
  <c r="AD5" i="42"/>
  <c r="AD222" i="42"/>
  <c r="AD6" i="42" s="1"/>
  <c r="G100" i="42"/>
  <c r="G128" i="42"/>
  <c r="AU5" i="42"/>
  <c r="AU222" i="42"/>
  <c r="AU6" i="42" s="1"/>
  <c r="AU7" i="42" s="1"/>
  <c r="G94" i="42"/>
  <c r="G62" i="42"/>
  <c r="BE5" i="42"/>
  <c r="BE222" i="42"/>
  <c r="BE6" i="42" s="1"/>
  <c r="BE7" i="42" s="1"/>
  <c r="CC5" i="42"/>
  <c r="CC222" i="42"/>
  <c r="CC6" i="42" s="1"/>
  <c r="CC7" i="42" s="1"/>
  <c r="BH3" i="42"/>
  <c r="BH4" i="42" s="1"/>
  <c r="BH339" i="42"/>
  <c r="G174" i="42"/>
  <c r="Z5" i="42"/>
  <c r="Z222" i="42"/>
  <c r="Z6" i="42" s="1"/>
  <c r="Z7" i="42" s="1"/>
  <c r="AX5" i="42"/>
  <c r="AX222" i="42"/>
  <c r="AX6" i="42" s="1"/>
  <c r="AX7" i="42" s="1"/>
  <c r="AK3" i="42"/>
  <c r="AK4" i="42" s="1"/>
  <c r="AK339" i="42"/>
  <c r="BQ3" i="42"/>
  <c r="BQ4" i="42" s="1"/>
  <c r="BQ339" i="42"/>
  <c r="G158" i="42"/>
  <c r="AI5" i="42"/>
  <c r="AI222" i="42"/>
  <c r="AI6" i="42" s="1"/>
  <c r="AI7" i="42" s="1"/>
  <c r="G64" i="42"/>
  <c r="G102" i="42"/>
  <c r="AD3" i="42"/>
  <c r="AD4" i="42" s="1"/>
  <c r="AD339" i="42"/>
  <c r="BR3" i="42"/>
  <c r="BR4" i="42" s="1"/>
  <c r="BR339" i="42"/>
  <c r="DK3" i="42"/>
  <c r="DK4" i="42" s="1"/>
  <c r="DK339" i="42"/>
  <c r="G106" i="42"/>
  <c r="G38" i="42"/>
  <c r="T5" i="42"/>
  <c r="T222" i="42"/>
  <c r="T6" i="42" s="1"/>
  <c r="T7" i="42" s="1"/>
  <c r="CI3" i="42"/>
  <c r="CI4" i="42" s="1"/>
  <c r="CI339" i="42"/>
  <c r="BK3" i="42"/>
  <c r="BK4" i="42" s="1"/>
  <c r="BK339" i="42"/>
  <c r="G32" i="42"/>
  <c r="G130" i="42"/>
  <c r="BL5" i="42"/>
  <c r="BK5" i="12"/>
  <c r="BK302" i="12"/>
  <c r="BK6" i="12" s="1"/>
  <c r="BK7" i="12" s="1"/>
  <c r="BE5" i="12"/>
  <c r="BE302" i="12"/>
  <c r="BE6" i="12" s="1"/>
  <c r="BI3" i="12"/>
  <c r="BI4" i="12" s="1"/>
  <c r="BI419" i="12"/>
  <c r="CO5" i="12"/>
  <c r="CO302" i="12"/>
  <c r="CO6" i="12" s="1"/>
  <c r="G192" i="12"/>
  <c r="Y3" i="40"/>
  <c r="Y4" i="40" s="1"/>
  <c r="Y459" i="40"/>
  <c r="G72" i="40"/>
  <c r="DN5" i="40"/>
  <c r="DN342" i="40"/>
  <c r="DN6" i="40" s="1"/>
  <c r="AT3" i="40"/>
  <c r="AT4" i="40" s="1"/>
  <c r="AT459" i="40"/>
  <c r="BM5" i="40"/>
  <c r="BM342" i="40"/>
  <c r="BM6" i="40" s="1"/>
  <c r="BM7" i="40" s="1"/>
  <c r="CD3" i="42"/>
  <c r="CD4" i="42" s="1"/>
  <c r="CD339" i="42"/>
  <c r="Z3" i="42"/>
  <c r="Z4" i="42" s="1"/>
  <c r="Z339" i="42"/>
  <c r="BT5" i="42"/>
  <c r="BT222" i="42"/>
  <c r="BT6" i="42" s="1"/>
  <c r="BV5" i="42"/>
  <c r="BV222" i="42"/>
  <c r="BV6" i="42" s="1"/>
  <c r="BV7" i="42" s="1"/>
  <c r="BG5" i="42"/>
  <c r="BG222" i="42"/>
  <c r="BG6" i="42" s="1"/>
  <c r="DF3" i="42"/>
  <c r="DF4" i="42" s="1"/>
  <c r="DF339" i="42"/>
  <c r="G150" i="42"/>
  <c r="AR5" i="42"/>
  <c r="AR222" i="42"/>
  <c r="AR6" i="42" s="1"/>
  <c r="DG3" i="42"/>
  <c r="DG4" i="42" s="1"/>
  <c r="DG339" i="42"/>
  <c r="AE3" i="42"/>
  <c r="AE4" i="42" s="1"/>
  <c r="AE339" i="42"/>
  <c r="G108" i="42"/>
  <c r="G74" i="42"/>
  <c r="CH223" i="42"/>
  <c r="CH6" i="42" s="1"/>
  <c r="CH7" i="42" s="1"/>
  <c r="F17" i="79"/>
  <c r="BT5" i="12"/>
  <c r="BT302" i="12"/>
  <c r="BT6" i="12" s="1"/>
  <c r="R3" i="12"/>
  <c r="R4" i="12" s="1"/>
  <c r="R419" i="12"/>
  <c r="AD303" i="12"/>
  <c r="AD6" i="12" s="1"/>
  <c r="BV5" i="40"/>
  <c r="BV342" i="40"/>
  <c r="BV6" i="40" s="1"/>
  <c r="CK3" i="40"/>
  <c r="CK4" i="40" s="1"/>
  <c r="CK459" i="40"/>
  <c r="CU3" i="40"/>
  <c r="CU4" i="40" s="1"/>
  <c r="CU459" i="40"/>
  <c r="DE5" i="40"/>
  <c r="DE342" i="40"/>
  <c r="DE6" i="40" s="1"/>
  <c r="DE7" i="40" s="1"/>
  <c r="CP5" i="40"/>
  <c r="CP342" i="40"/>
  <c r="CP6" i="40" s="1"/>
  <c r="G264" i="40"/>
  <c r="G228" i="40"/>
  <c r="AV5" i="40"/>
  <c r="AV342" i="40"/>
  <c r="AV6" i="40" s="1"/>
  <c r="AV7" i="40" s="1"/>
  <c r="O3" i="40"/>
  <c r="O4" i="40" s="1"/>
  <c r="O459" i="40"/>
  <c r="CR3" i="42"/>
  <c r="CR4" i="42" s="1"/>
  <c r="CR339" i="42"/>
  <c r="BS5" i="42"/>
  <c r="BS222" i="42"/>
  <c r="BS6" i="42" s="1"/>
  <c r="CU3" i="42"/>
  <c r="CU4" i="42" s="1"/>
  <c r="CU339" i="42"/>
  <c r="S3" i="42"/>
  <c r="S4" i="42" s="1"/>
  <c r="S339" i="42"/>
  <c r="CN3" i="42"/>
  <c r="CN4" i="42" s="1"/>
  <c r="CN339" i="42"/>
  <c r="J5" i="42"/>
  <c r="J222" i="42"/>
  <c r="J6" i="42" s="1"/>
  <c r="Z5" i="12"/>
  <c r="Z7" i="12" s="1"/>
  <c r="AB5" i="12"/>
  <c r="AW5" i="12"/>
  <c r="AW7" i="12" s="1"/>
  <c r="CI5" i="12"/>
  <c r="CI302" i="12"/>
  <c r="CI6" i="12" s="1"/>
  <c r="DG5" i="12"/>
  <c r="DG302" i="12"/>
  <c r="DG6" i="12" s="1"/>
  <c r="DG7" i="12" s="1"/>
  <c r="G9" i="12"/>
  <c r="G10" i="12" s="1"/>
  <c r="AD10" i="12"/>
  <c r="CR5" i="12"/>
  <c r="CR302" i="12"/>
  <c r="CR6" i="12" s="1"/>
  <c r="CC5" i="12"/>
  <c r="CC302" i="12"/>
  <c r="CC6" i="12" s="1"/>
  <c r="S3" i="12"/>
  <c r="S4" i="12" s="1"/>
  <c r="S419" i="12"/>
  <c r="AY3" i="12"/>
  <c r="AY4" i="12" s="1"/>
  <c r="AY419" i="12"/>
  <c r="CE3" i="12"/>
  <c r="CE4" i="12" s="1"/>
  <c r="CE419" i="12"/>
  <c r="BV5" i="12"/>
  <c r="BV302" i="12"/>
  <c r="BV6" i="12" s="1"/>
  <c r="CT5" i="12"/>
  <c r="CT302" i="12"/>
  <c r="CT6" i="12" s="1"/>
  <c r="CT7" i="12" s="1"/>
  <c r="L3" i="12"/>
  <c r="L4" i="12" s="1"/>
  <c r="G14" i="12"/>
  <c r="L419" i="12"/>
  <c r="AR3" i="12"/>
  <c r="AR4" i="12" s="1"/>
  <c r="AR419" i="12"/>
  <c r="BX3" i="12"/>
  <c r="BX4" i="12" s="1"/>
  <c r="BX419" i="12"/>
  <c r="G236" i="12"/>
  <c r="BO5" i="12"/>
  <c r="BO302" i="12"/>
  <c r="BO6" i="12" s="1"/>
  <c r="DK5" i="12"/>
  <c r="DK302" i="12"/>
  <c r="DK6" i="12" s="1"/>
  <c r="G202" i="12"/>
  <c r="BX5" i="12"/>
  <c r="BX302" i="12"/>
  <c r="BX6" i="12" s="1"/>
  <c r="G38" i="12"/>
  <c r="T5" i="12"/>
  <c r="T302" i="12"/>
  <c r="T6" i="12" s="1"/>
  <c r="G28" i="12"/>
  <c r="G134" i="12"/>
  <c r="U5" i="12"/>
  <c r="U302" i="12"/>
  <c r="U6" i="12" s="1"/>
  <c r="X3" i="12"/>
  <c r="X4" i="12" s="1"/>
  <c r="X419" i="12"/>
  <c r="BD3" i="12"/>
  <c r="BD4" i="12" s="1"/>
  <c r="BD419" i="12"/>
  <c r="CJ3" i="12"/>
  <c r="CJ4" i="12" s="1"/>
  <c r="CJ419" i="12"/>
  <c r="G218" i="12"/>
  <c r="G40" i="12"/>
  <c r="G118" i="12"/>
  <c r="BJ3" i="12"/>
  <c r="BJ4" i="12" s="1"/>
  <c r="BJ419" i="12"/>
  <c r="CP3" i="12"/>
  <c r="CP4" i="12" s="1"/>
  <c r="CP419" i="12"/>
  <c r="G156" i="12"/>
  <c r="O3" i="12"/>
  <c r="O4" i="12" s="1"/>
  <c r="O419" i="12"/>
  <c r="AU3" i="12"/>
  <c r="AU4" i="12" s="1"/>
  <c r="AU419" i="12"/>
  <c r="CA3" i="12"/>
  <c r="CA4" i="12" s="1"/>
  <c r="CA419" i="12"/>
  <c r="G210" i="12"/>
  <c r="G208" i="12"/>
  <c r="G246" i="12"/>
  <c r="G90" i="12"/>
  <c r="G122" i="12"/>
  <c r="G152" i="12"/>
  <c r="T5" i="40"/>
  <c r="T7" i="40" s="1"/>
  <c r="Y5" i="40"/>
  <c r="AA5" i="40"/>
  <c r="AA7" i="40" s="1"/>
  <c r="CT5" i="40"/>
  <c r="CT342" i="40"/>
  <c r="CT6" i="40" s="1"/>
  <c r="G194" i="40"/>
  <c r="CM5" i="40"/>
  <c r="CM342" i="40"/>
  <c r="CM6" i="40" s="1"/>
  <c r="CM7" i="40" s="1"/>
  <c r="DK5" i="40"/>
  <c r="DK342" i="40"/>
  <c r="DK6" i="40" s="1"/>
  <c r="R3" i="40"/>
  <c r="R4" i="40" s="1"/>
  <c r="R459" i="40"/>
  <c r="AX3" i="40"/>
  <c r="AX4" i="40" s="1"/>
  <c r="AX459" i="40"/>
  <c r="CD3" i="40"/>
  <c r="CD4" i="40" s="1"/>
  <c r="CD459" i="40"/>
  <c r="DJ3" i="40"/>
  <c r="DJ4" i="40" s="1"/>
  <c r="DJ459" i="40"/>
  <c r="G80" i="40"/>
  <c r="G50" i="40"/>
  <c r="G178" i="40"/>
  <c r="BH5" i="40"/>
  <c r="BH342" i="40"/>
  <c r="BH6" i="40" s="1"/>
  <c r="G224" i="40"/>
  <c r="G56" i="40"/>
  <c r="G234" i="40"/>
  <c r="BQ5" i="40"/>
  <c r="BQ342" i="40"/>
  <c r="BQ6" i="40" s="1"/>
  <c r="T3" i="40"/>
  <c r="T4" i="40" s="1"/>
  <c r="T459" i="40"/>
  <c r="AZ3" i="40"/>
  <c r="AZ4" i="40" s="1"/>
  <c r="AZ459" i="40"/>
  <c r="CF3" i="40"/>
  <c r="CF4" i="40" s="1"/>
  <c r="CF459" i="40"/>
  <c r="DL3" i="40"/>
  <c r="DL4" i="40" s="1"/>
  <c r="DL459" i="40"/>
  <c r="G206" i="40"/>
  <c r="BB5" i="40"/>
  <c r="BB342" i="40"/>
  <c r="BB6" i="40" s="1"/>
  <c r="AC3" i="40"/>
  <c r="AC4" i="40" s="1"/>
  <c r="AC459" i="40"/>
  <c r="BI3" i="40"/>
  <c r="BI4" i="40" s="1"/>
  <c r="G14" i="40"/>
  <c r="BI459" i="40"/>
  <c r="CO3" i="40"/>
  <c r="CO4" i="40" s="1"/>
  <c r="CO459" i="40"/>
  <c r="CI5" i="40"/>
  <c r="CI342" i="40"/>
  <c r="CI6" i="40" s="1"/>
  <c r="CI7" i="40" s="1"/>
  <c r="BT5" i="40"/>
  <c r="BT342" i="40"/>
  <c r="BT6" i="40" s="1"/>
  <c r="G160" i="40"/>
  <c r="G210" i="40"/>
  <c r="G134" i="40"/>
  <c r="CK5" i="40"/>
  <c r="CK342" i="40"/>
  <c r="CK6" i="40" s="1"/>
  <c r="DI5" i="40"/>
  <c r="DI342" i="40"/>
  <c r="DI6" i="40" s="1"/>
  <c r="X3" i="40"/>
  <c r="X4" i="40" s="1"/>
  <c r="X459" i="40"/>
  <c r="BD3" i="40"/>
  <c r="BD4" i="40" s="1"/>
  <c r="BD459" i="40"/>
  <c r="CJ3" i="40"/>
  <c r="CJ4" i="40" s="1"/>
  <c r="CJ459" i="40"/>
  <c r="G82" i="40"/>
  <c r="DA5" i="42"/>
  <c r="DA7" i="42" s="1"/>
  <c r="CM5" i="42"/>
  <c r="CM7" i="42" s="1"/>
  <c r="DG5" i="42"/>
  <c r="DG7" i="42" s="1"/>
  <c r="BQ5" i="42"/>
  <c r="BQ222" i="42"/>
  <c r="BQ6" i="42" s="1"/>
  <c r="N5" i="42"/>
  <c r="N222" i="42"/>
  <c r="N6" i="42" s="1"/>
  <c r="G160" i="42"/>
  <c r="BZ5" i="42"/>
  <c r="BZ222" i="42"/>
  <c r="BZ6" i="42" s="1"/>
  <c r="CC3" i="42"/>
  <c r="CC4" i="42" s="1"/>
  <c r="CC339" i="42"/>
  <c r="DA3" i="42"/>
  <c r="DA4" i="42" s="1"/>
  <c r="DA339" i="42"/>
  <c r="DB3" i="42"/>
  <c r="DB4" i="42" s="1"/>
  <c r="DB339" i="42"/>
  <c r="G98" i="42"/>
  <c r="G182" i="42"/>
  <c r="G60" i="42"/>
  <c r="L3" i="42"/>
  <c r="L4" i="42" s="1"/>
  <c r="L339" i="42"/>
  <c r="BX3" i="42"/>
  <c r="BX4" i="42" s="1"/>
  <c r="BX339" i="42"/>
  <c r="J10" i="42"/>
  <c r="F9" i="42"/>
  <c r="F10" i="42" s="1"/>
  <c r="M3" i="42"/>
  <c r="M4" i="42" s="1"/>
  <c r="M339" i="42"/>
  <c r="AS3" i="42"/>
  <c r="AS4" i="42" s="1"/>
  <c r="AS339" i="42"/>
  <c r="BY3" i="42"/>
  <c r="BY4" i="42" s="1"/>
  <c r="BY339" i="42"/>
  <c r="G34" i="42"/>
  <c r="S5" i="42"/>
  <c r="S222" i="42"/>
  <c r="S6" i="42" s="1"/>
  <c r="CH3" i="42"/>
  <c r="CH4" i="42" s="1"/>
  <c r="CH339" i="42"/>
  <c r="G68" i="42"/>
  <c r="AT3" i="42"/>
  <c r="AT4" i="42" s="1"/>
  <c r="AT339" i="42"/>
  <c r="BZ3" i="42"/>
  <c r="BZ4" i="42" s="1"/>
  <c r="BZ339" i="42"/>
  <c r="G58" i="42"/>
  <c r="G54" i="42"/>
  <c r="G80" i="42"/>
  <c r="BP5" i="42"/>
  <c r="BP222" i="42"/>
  <c r="BP6" i="42" s="1"/>
  <c r="BS3" i="42"/>
  <c r="BS4" i="42" s="1"/>
  <c r="BS339" i="42"/>
  <c r="G104" i="42"/>
  <c r="G190" i="42"/>
  <c r="F6" i="79"/>
  <c r="F7" i="79" s="1"/>
  <c r="CK3" i="12"/>
  <c r="CK4" i="12" s="1"/>
  <c r="CK419" i="12"/>
  <c r="CD3" i="12"/>
  <c r="CD4" i="12" s="1"/>
  <c r="CD419" i="12"/>
  <c r="S5" i="12"/>
  <c r="S302" i="12"/>
  <c r="S6" i="12" s="1"/>
  <c r="G196" i="12"/>
  <c r="AL3" i="12"/>
  <c r="AL4" i="12" s="1"/>
  <c r="AL419" i="12"/>
  <c r="BO5" i="40"/>
  <c r="BO342" i="40"/>
  <c r="BO6" i="40" s="1"/>
  <c r="BO7" i="40" s="1"/>
  <c r="BZ3" i="40"/>
  <c r="BZ4" i="40" s="1"/>
  <c r="BZ459" i="40"/>
  <c r="AU3" i="40"/>
  <c r="AU4" i="40" s="1"/>
  <c r="G24" i="40"/>
  <c r="AU459" i="40"/>
  <c r="G254" i="40"/>
  <c r="G226" i="40"/>
  <c r="BL3" i="42"/>
  <c r="BL4" i="42" s="1"/>
  <c r="BL339" i="42"/>
  <c r="BM3" i="42"/>
  <c r="BM4" i="42" s="1"/>
  <c r="BM339" i="42"/>
  <c r="AJ5" i="12"/>
  <c r="AJ7" i="12" s="1"/>
  <c r="AL5" i="12"/>
  <c r="AL7" i="12" s="1"/>
  <c r="AF5" i="12"/>
  <c r="AF7" i="12" s="1"/>
  <c r="N5" i="12"/>
  <c r="N302" i="12"/>
  <c r="N6" i="12" s="1"/>
  <c r="N7" i="12" s="1"/>
  <c r="DN3" i="12"/>
  <c r="DN4" i="12" s="1"/>
  <c r="DN419" i="12"/>
  <c r="AG3" i="12"/>
  <c r="AG4" i="12" s="1"/>
  <c r="AG419" i="12"/>
  <c r="BM3" i="12"/>
  <c r="BM4" i="12" s="1"/>
  <c r="BM419" i="12"/>
  <c r="CS3" i="12"/>
  <c r="CS4" i="12" s="1"/>
  <c r="CS419" i="12"/>
  <c r="W5" i="12"/>
  <c r="W302" i="12"/>
  <c r="W6" i="12" s="1"/>
  <c r="Z3" i="12"/>
  <c r="Z4" i="12" s="1"/>
  <c r="Z419" i="12"/>
  <c r="BF3" i="12"/>
  <c r="BF4" i="12" s="1"/>
  <c r="BF419" i="12"/>
  <c r="CL3" i="12"/>
  <c r="CL4" i="12" s="1"/>
  <c r="CL419" i="12"/>
  <c r="H9" i="12"/>
  <c r="H10" i="12" s="1"/>
  <c r="BE10" i="12"/>
  <c r="DA5" i="12"/>
  <c r="DA302" i="12"/>
  <c r="DA6" i="12" s="1"/>
  <c r="BF5" i="12"/>
  <c r="BF302" i="12"/>
  <c r="BF6" i="12" s="1"/>
  <c r="F9" i="12"/>
  <c r="F10" i="12" s="1"/>
  <c r="J10" i="12"/>
  <c r="CM5" i="12"/>
  <c r="CM302" i="12"/>
  <c r="CM6" i="12" s="1"/>
  <c r="DR3" i="12"/>
  <c r="DR4" i="12" s="1"/>
  <c r="DR419" i="12"/>
  <c r="AK3" i="12"/>
  <c r="AK4" i="12" s="1"/>
  <c r="AK419" i="12"/>
  <c r="BQ3" i="12"/>
  <c r="BQ4" i="12" s="1"/>
  <c r="BQ419" i="12"/>
  <c r="CW3" i="12"/>
  <c r="CW4" i="12" s="1"/>
  <c r="CW419" i="12"/>
  <c r="CV5" i="12"/>
  <c r="CV302" i="12"/>
  <c r="CV6" i="12" s="1"/>
  <c r="N3" i="12"/>
  <c r="N4" i="12" s="1"/>
  <c r="N419" i="12"/>
  <c r="AT3" i="12"/>
  <c r="AT4" i="12" s="1"/>
  <c r="AT419" i="12"/>
  <c r="BY5" i="12"/>
  <c r="BY302" i="12"/>
  <c r="BY6" i="12" s="1"/>
  <c r="CW5" i="12"/>
  <c r="CW302" i="12"/>
  <c r="CW6" i="12" s="1"/>
  <c r="BZ5" i="12"/>
  <c r="BZ302" i="12"/>
  <c r="BZ6" i="12" s="1"/>
  <c r="CX5" i="12"/>
  <c r="CX302" i="12"/>
  <c r="CX6" i="12" s="1"/>
  <c r="CX7" i="12" s="1"/>
  <c r="G214" i="12"/>
  <c r="G220" i="12"/>
  <c r="G226" i="12"/>
  <c r="G162" i="12"/>
  <c r="G204" i="12"/>
  <c r="G54" i="12"/>
  <c r="AR303" i="12"/>
  <c r="AR6" i="12" s="1"/>
  <c r="AR7" i="12" s="1"/>
  <c r="G50" i="12"/>
  <c r="G186" i="12"/>
  <c r="G266" i="12"/>
  <c r="G176" i="12"/>
  <c r="O5" i="40"/>
  <c r="AG5" i="40"/>
  <c r="AG7" i="40" s="1"/>
  <c r="AI5" i="40"/>
  <c r="AI7" i="40" s="1"/>
  <c r="BF5" i="40"/>
  <c r="BF342" i="40"/>
  <c r="BF6" i="40" s="1"/>
  <c r="BF7" i="40" s="1"/>
  <c r="AG3" i="40"/>
  <c r="AG4" i="40" s="1"/>
  <c r="G22" i="40"/>
  <c r="AG459" i="40"/>
  <c r="BM3" i="40"/>
  <c r="BM4" i="40" s="1"/>
  <c r="BM459" i="40"/>
  <c r="CS3" i="40"/>
  <c r="CS4" i="40" s="1"/>
  <c r="CS459" i="40"/>
  <c r="AY5" i="40"/>
  <c r="AY342" i="40"/>
  <c r="AY6" i="40" s="1"/>
  <c r="G236" i="40"/>
  <c r="CF5" i="40"/>
  <c r="CF342" i="40"/>
  <c r="CF6" i="40" s="1"/>
  <c r="K3" i="40"/>
  <c r="K4" i="40" s="1"/>
  <c r="K459" i="40"/>
  <c r="AQ3" i="40"/>
  <c r="AQ4" i="40" s="1"/>
  <c r="AQ459" i="40"/>
  <c r="BW3" i="40"/>
  <c r="BW4" i="40" s="1"/>
  <c r="BW459" i="40"/>
  <c r="DC3" i="40"/>
  <c r="DC4" i="40" s="1"/>
  <c r="DC459" i="40"/>
  <c r="CO5" i="40"/>
  <c r="CO342" i="40"/>
  <c r="CO6" i="40" s="1"/>
  <c r="DM5" i="40"/>
  <c r="DM342" i="40"/>
  <c r="DM6" i="40" s="1"/>
  <c r="BZ5" i="40"/>
  <c r="BZ342" i="40"/>
  <c r="BZ6" i="40" s="1"/>
  <c r="G128" i="40"/>
  <c r="AU5" i="40"/>
  <c r="AU342" i="40"/>
  <c r="AU6" i="40" s="1"/>
  <c r="AU7" i="40" s="1"/>
  <c r="DG5" i="40"/>
  <c r="DG342" i="40"/>
  <c r="DG6" i="40" s="1"/>
  <c r="G112" i="40"/>
  <c r="G116" i="40"/>
  <c r="V3" i="40"/>
  <c r="V4" i="40" s="1"/>
  <c r="V459" i="40"/>
  <c r="BB3" i="40"/>
  <c r="BB4" i="40" s="1"/>
  <c r="BB459" i="40"/>
  <c r="CH3" i="40"/>
  <c r="CH4" i="40" s="1"/>
  <c r="CH459" i="40"/>
  <c r="DN3" i="40"/>
  <c r="DN4" i="40" s="1"/>
  <c r="DN459" i="40"/>
  <c r="G86" i="40"/>
  <c r="G176" i="40"/>
  <c r="G182" i="40"/>
  <c r="CR5" i="40"/>
  <c r="CR342" i="40"/>
  <c r="CR6" i="40" s="1"/>
  <c r="W3" i="40"/>
  <c r="W4" i="40" s="1"/>
  <c r="W459" i="40"/>
  <c r="BC3" i="40"/>
  <c r="BC4" i="40" s="1"/>
  <c r="BC459" i="40"/>
  <c r="CI3" i="40"/>
  <c r="CI4" i="40" s="1"/>
  <c r="CI459" i="40"/>
  <c r="DO3" i="40"/>
  <c r="DO4" i="40" s="1"/>
  <c r="DO459" i="40"/>
  <c r="G252" i="40"/>
  <c r="AW5" i="40"/>
  <c r="AW342" i="40"/>
  <c r="AW6" i="40" s="1"/>
  <c r="CU5" i="42"/>
  <c r="CU7" i="42" s="1"/>
  <c r="AC5" i="42"/>
  <c r="AC222" i="42"/>
  <c r="AC6" i="42" s="1"/>
  <c r="AN3" i="42"/>
  <c r="AN4" i="42" s="1"/>
  <c r="G14" i="42"/>
  <c r="AN339" i="42"/>
  <c r="BT3" i="42"/>
  <c r="BT4" i="42" s="1"/>
  <c r="BT339" i="42"/>
  <c r="AL5" i="42"/>
  <c r="AL222" i="42"/>
  <c r="AL6" i="42" s="1"/>
  <c r="AL7" i="42" s="1"/>
  <c r="AO3" i="42"/>
  <c r="AO4" i="42" s="1"/>
  <c r="AO339" i="42"/>
  <c r="BU3" i="42"/>
  <c r="BU4" i="42" s="1"/>
  <c r="BU339" i="42"/>
  <c r="BC5" i="42"/>
  <c r="BC222" i="42"/>
  <c r="BC6" i="42" s="1"/>
  <c r="G66" i="42"/>
  <c r="AH3" i="42"/>
  <c r="AH4" i="42" s="1"/>
  <c r="AH339" i="42"/>
  <c r="BN3" i="42"/>
  <c r="BN4" i="42" s="1"/>
  <c r="BN339" i="42"/>
  <c r="CE3" i="42"/>
  <c r="CE4" i="42" s="1"/>
  <c r="CE339" i="42"/>
  <c r="AA3" i="42"/>
  <c r="AA4" i="42" s="1"/>
  <c r="AA339" i="42"/>
  <c r="BG3" i="42"/>
  <c r="BG4" i="42" s="1"/>
  <c r="BG339" i="42"/>
  <c r="G48" i="42"/>
  <c r="AO5" i="42"/>
  <c r="AO222" i="42"/>
  <c r="AO6" i="42" s="1"/>
  <c r="BM5" i="42"/>
  <c r="BM222" i="42"/>
  <c r="BM6" i="42" s="1"/>
  <c r="T3" i="42"/>
  <c r="T4" i="42" s="1"/>
  <c r="G20" i="42"/>
  <c r="T339" i="42"/>
  <c r="G162" i="42"/>
  <c r="AH5" i="42"/>
  <c r="AH222" i="42"/>
  <c r="AH6" i="42" s="1"/>
  <c r="BF5" i="42"/>
  <c r="BF222" i="42"/>
  <c r="BF6" i="42" s="1"/>
  <c r="DE3" i="42"/>
  <c r="DE4" i="42" s="1"/>
  <c r="DE339" i="42"/>
  <c r="G166" i="42"/>
  <c r="AQ5" i="42"/>
  <c r="AQ222" i="42"/>
  <c r="AQ6" i="42" s="1"/>
  <c r="DI3" i="42"/>
  <c r="DI4" i="42" s="1"/>
  <c r="DI339" i="42"/>
  <c r="AB5" i="42"/>
  <c r="AB222" i="42"/>
  <c r="AB6" i="42" s="1"/>
  <c r="CQ3" i="42"/>
  <c r="CQ4" i="42" s="1"/>
  <c r="CQ339" i="42"/>
  <c r="G126" i="42"/>
  <c r="G40" i="42"/>
  <c r="G116" i="42"/>
  <c r="G84" i="42"/>
  <c r="G118" i="42"/>
  <c r="AY5" i="12"/>
  <c r="AY7" i="12" s="1"/>
  <c r="CP5" i="12"/>
  <c r="CP302" i="12"/>
  <c r="CP6" i="12" s="1"/>
  <c r="AI3" i="40"/>
  <c r="AI4" i="40" s="1"/>
  <c r="AI459" i="40"/>
  <c r="N3" i="40"/>
  <c r="N4" i="40" s="1"/>
  <c r="N459" i="40"/>
  <c r="AS5" i="42"/>
  <c r="AS222" i="42"/>
  <c r="AS6" i="42" s="1"/>
  <c r="AF3" i="42"/>
  <c r="AF4" i="42" s="1"/>
  <c r="AF339" i="42"/>
  <c r="AP5" i="12"/>
  <c r="AP7" i="12" s="1"/>
  <c r="AT5" i="12"/>
  <c r="AN5" i="12"/>
  <c r="AN7" i="12" s="1"/>
  <c r="BS5" i="12"/>
  <c r="BS302" i="12"/>
  <c r="BS6" i="12" s="1"/>
  <c r="DO5" i="12"/>
  <c r="DO302" i="12"/>
  <c r="DO6" i="12" s="1"/>
  <c r="DO7" i="12" s="1"/>
  <c r="G194" i="12"/>
  <c r="CB5" i="12"/>
  <c r="CB302" i="12"/>
  <c r="CB6" i="12" s="1"/>
  <c r="DG3" i="12"/>
  <c r="DG4" i="12" s="1"/>
  <c r="DG419" i="12"/>
  <c r="G256" i="12"/>
  <c r="BM5" i="12"/>
  <c r="BM302" i="12"/>
  <c r="BM6" i="12" s="1"/>
  <c r="BM7" i="12" s="1"/>
  <c r="G250" i="12"/>
  <c r="AA3" i="12"/>
  <c r="AA4" i="12" s="1"/>
  <c r="AA419" i="12"/>
  <c r="BG3" i="12"/>
  <c r="BG4" i="12" s="1"/>
  <c r="BG419" i="12"/>
  <c r="CM3" i="12"/>
  <c r="CM4" i="12" s="1"/>
  <c r="CM419" i="12"/>
  <c r="G228" i="12"/>
  <c r="DB5" i="12"/>
  <c r="DB302" i="12"/>
  <c r="DB6" i="12" s="1"/>
  <c r="DB7" i="12" s="1"/>
  <c r="G198" i="12"/>
  <c r="T3" i="12"/>
  <c r="T4" i="12" s="1"/>
  <c r="T419" i="12"/>
  <c r="AZ3" i="12"/>
  <c r="AZ4" i="12" s="1"/>
  <c r="AZ419" i="12"/>
  <c r="CF3" i="12"/>
  <c r="CF4" i="12" s="1"/>
  <c r="CF419" i="12"/>
  <c r="R5" i="12"/>
  <c r="R302" i="12"/>
  <c r="R6" i="12" s="1"/>
  <c r="DS5" i="12"/>
  <c r="DS302" i="12"/>
  <c r="DS6" i="12" s="1"/>
  <c r="BH5" i="12"/>
  <c r="BH302" i="12"/>
  <c r="BH6" i="12" s="1"/>
  <c r="DC3" i="12"/>
  <c r="DC4" i="12" s="1"/>
  <c r="DC419" i="12"/>
  <c r="G98" i="12"/>
  <c r="G132" i="12"/>
  <c r="G140" i="12"/>
  <c r="BI5" i="12"/>
  <c r="BI302" i="12"/>
  <c r="BI6" i="12" s="1"/>
  <c r="G30" i="12"/>
  <c r="DD3" i="12"/>
  <c r="DD4" i="12" s="1"/>
  <c r="DD419" i="12"/>
  <c r="BJ5" i="12"/>
  <c r="BJ302" i="12"/>
  <c r="BJ6" i="12" s="1"/>
  <c r="DE3" i="12"/>
  <c r="DE4" i="12" s="1"/>
  <c r="DE419" i="12"/>
  <c r="AF3" i="12"/>
  <c r="AF4" i="12" s="1"/>
  <c r="AF419" i="12"/>
  <c r="BL3" i="12"/>
  <c r="BL4" i="12" s="1"/>
  <c r="BL419" i="12"/>
  <c r="CR3" i="12"/>
  <c r="CR4" i="12" s="1"/>
  <c r="CR419" i="12"/>
  <c r="G78" i="12"/>
  <c r="G144" i="12"/>
  <c r="G120" i="12"/>
  <c r="BR3" i="12"/>
  <c r="BR4" i="12" s="1"/>
  <c r="BR419" i="12"/>
  <c r="CX3" i="12"/>
  <c r="CX4" i="12" s="1"/>
  <c r="CX419" i="12"/>
  <c r="G66" i="12"/>
  <c r="G92" i="12"/>
  <c r="G108" i="12"/>
  <c r="W3" i="12"/>
  <c r="W4" i="12" s="1"/>
  <c r="W419" i="12"/>
  <c r="BC3" i="12"/>
  <c r="BC4" i="12" s="1"/>
  <c r="BC419" i="12"/>
  <c r="CI3" i="12"/>
  <c r="CI4" i="12" s="1"/>
  <c r="CI419" i="12"/>
  <c r="G178" i="12"/>
  <c r="G240" i="12"/>
  <c r="G44" i="12"/>
  <c r="G212" i="12"/>
  <c r="G158" i="12"/>
  <c r="AJ5" i="40"/>
  <c r="AJ7" i="40" s="1"/>
  <c r="W5" i="40"/>
  <c r="J5" i="40"/>
  <c r="J7" i="40" s="1"/>
  <c r="CD5" i="40"/>
  <c r="CD342" i="40"/>
  <c r="CD6" i="40" s="1"/>
  <c r="G152" i="40"/>
  <c r="BW5" i="40"/>
  <c r="BW342" i="40"/>
  <c r="BW6" i="40" s="1"/>
  <c r="BW7" i="40" s="1"/>
  <c r="Z3" i="40"/>
  <c r="Z4" i="40" s="1"/>
  <c r="Z459" i="40"/>
  <c r="BF3" i="40"/>
  <c r="BF4" i="40" s="1"/>
  <c r="BF459" i="40"/>
  <c r="CL3" i="40"/>
  <c r="CL4" i="40" s="1"/>
  <c r="CL459" i="40"/>
  <c r="G250" i="40"/>
  <c r="G256" i="40"/>
  <c r="AR5" i="40"/>
  <c r="AR342" i="40"/>
  <c r="AR6" i="40" s="1"/>
  <c r="AR7" i="40" s="1"/>
  <c r="DD5" i="40"/>
  <c r="DD342" i="40"/>
  <c r="DD6" i="40" s="1"/>
  <c r="G230" i="40"/>
  <c r="G198" i="40"/>
  <c r="BA5" i="40"/>
  <c r="BA342" i="40"/>
  <c r="BA6" i="40" s="1"/>
  <c r="BA7" i="40" s="1"/>
  <c r="AB3" i="40"/>
  <c r="AB4" i="40" s="1"/>
  <c r="AB459" i="40"/>
  <c r="BH3" i="40"/>
  <c r="BH4" i="40" s="1"/>
  <c r="BH459" i="40"/>
  <c r="CN3" i="40"/>
  <c r="CN4" i="40" s="1"/>
  <c r="CN459" i="40"/>
  <c r="G248" i="40"/>
  <c r="G46" i="40"/>
  <c r="G96" i="40"/>
  <c r="G214" i="40"/>
  <c r="AL5" i="40"/>
  <c r="AL342" i="40"/>
  <c r="AL6" i="40" s="1"/>
  <c r="G260" i="40"/>
  <c r="CX5" i="40"/>
  <c r="CX342" i="40"/>
  <c r="CX6" i="40" s="1"/>
  <c r="AK3" i="40"/>
  <c r="AK4" i="40" s="1"/>
  <c r="G20" i="40"/>
  <c r="AK459" i="40"/>
  <c r="BQ3" i="40"/>
  <c r="BQ4" i="40" s="1"/>
  <c r="BQ459" i="40"/>
  <c r="CW3" i="40"/>
  <c r="CW4" i="40" s="1"/>
  <c r="CW459" i="40"/>
  <c r="BS5" i="40"/>
  <c r="BS342" i="40"/>
  <c r="BS6" i="40" s="1"/>
  <c r="BS7" i="40" s="1"/>
  <c r="BD5" i="40"/>
  <c r="BD342" i="40"/>
  <c r="BD6" i="40" s="1"/>
  <c r="BD7" i="40" s="1"/>
  <c r="J10" i="40"/>
  <c r="F9" i="40"/>
  <c r="F10" i="40" s="1"/>
  <c r="G136" i="40"/>
  <c r="BU5" i="40"/>
  <c r="BU342" i="40"/>
  <c r="BU6" i="40" s="1"/>
  <c r="AF3" i="40"/>
  <c r="AF4" i="40" s="1"/>
  <c r="AF459" i="40"/>
  <c r="BL3" i="40"/>
  <c r="BL4" i="40" s="1"/>
  <c r="BL459" i="40"/>
  <c r="CR3" i="40"/>
  <c r="CR4" i="40" s="1"/>
  <c r="CR459" i="40"/>
  <c r="CJ5" i="42"/>
  <c r="CJ7" i="42" s="1"/>
  <c r="CD5" i="42"/>
  <c r="CD7" i="42" s="1"/>
  <c r="BA5" i="42"/>
  <c r="BA222" i="42"/>
  <c r="BA6" i="42" s="1"/>
  <c r="G26" i="42"/>
  <c r="CZ3" i="42"/>
  <c r="CZ4" i="42" s="1"/>
  <c r="CZ339" i="42"/>
  <c r="BJ5" i="42"/>
  <c r="BJ222" i="42"/>
  <c r="BJ6" i="42" s="1"/>
  <c r="CK3" i="42"/>
  <c r="CK4" i="42" s="1"/>
  <c r="CK339" i="42"/>
  <c r="O5" i="42"/>
  <c r="O222" i="42"/>
  <c r="O6" i="42" s="1"/>
  <c r="O7" i="42" s="1"/>
  <c r="CA5" i="42"/>
  <c r="CA222" i="42"/>
  <c r="CA6" i="42" s="1"/>
  <c r="CL3" i="42"/>
  <c r="CL4" i="42" s="1"/>
  <c r="CL339" i="42"/>
  <c r="BD5" i="42"/>
  <c r="BD222" i="42"/>
  <c r="BD6" i="42" s="1"/>
  <c r="BD7" i="42" s="1"/>
  <c r="CB5" i="42"/>
  <c r="CB222" i="42"/>
  <c r="CB6" i="42" s="1"/>
  <c r="DC3" i="42"/>
  <c r="DC4" i="42" s="1"/>
  <c r="DC339" i="42"/>
  <c r="Y5" i="42"/>
  <c r="Y222" i="42"/>
  <c r="Y6" i="42" s="1"/>
  <c r="CV3" i="42"/>
  <c r="CV4" i="42" s="1"/>
  <c r="CV339" i="42"/>
  <c r="AB3" i="42"/>
  <c r="AB4" i="42" s="1"/>
  <c r="AB339" i="42"/>
  <c r="R5" i="42"/>
  <c r="R222" i="42"/>
  <c r="R6" i="42" s="1"/>
  <c r="G22" i="42"/>
  <c r="CG3" i="42"/>
  <c r="CG4" i="42" s="1"/>
  <c r="CG339" i="42"/>
  <c r="U3" i="42"/>
  <c r="U4" i="42" s="1"/>
  <c r="U339" i="42"/>
  <c r="BA3" i="42"/>
  <c r="BA4" i="42" s="1"/>
  <c r="BA339" i="42"/>
  <c r="G50" i="42"/>
  <c r="G36" i="42"/>
  <c r="DJ3" i="42"/>
  <c r="DJ4" i="42" s="1"/>
  <c r="DJ339" i="42"/>
  <c r="BO5" i="42"/>
  <c r="BO222" i="42"/>
  <c r="BO6" i="42" s="1"/>
  <c r="N3" i="42"/>
  <c r="N4" i="42" s="1"/>
  <c r="N339" i="42"/>
  <c r="BB3" i="42"/>
  <c r="BB4" i="42" s="1"/>
  <c r="BB339" i="42"/>
  <c r="G136" i="42"/>
  <c r="G120" i="42"/>
  <c r="G78" i="42"/>
  <c r="AZ5" i="42"/>
  <c r="AZ222" i="42"/>
  <c r="AZ6" i="42" s="1"/>
  <c r="AU3" i="42"/>
  <c r="AU4" i="42" s="1"/>
  <c r="AU339" i="42"/>
  <c r="CA3" i="42"/>
  <c r="CA4" i="42" s="1"/>
  <c r="CA339" i="42"/>
  <c r="DL3" i="42"/>
  <c r="DL4" i="42" s="1"/>
  <c r="DL339" i="42"/>
  <c r="G52" i="42"/>
  <c r="AX3" i="12"/>
  <c r="AX4" i="12" s="1"/>
  <c r="AX419" i="12"/>
  <c r="CO3" i="12"/>
  <c r="CO4" i="12" s="1"/>
  <c r="CO419" i="12"/>
  <c r="BO3" i="40"/>
  <c r="BO4" i="40" s="1"/>
  <c r="BO459" i="40"/>
  <c r="AS5" i="40"/>
  <c r="AS342" i="40"/>
  <c r="AS6" i="40" s="1"/>
  <c r="G108" i="40"/>
  <c r="DF3" i="40"/>
  <c r="DF4" i="40" s="1"/>
  <c r="DF459" i="40"/>
  <c r="CA3" i="40"/>
  <c r="CA4" i="40" s="1"/>
  <c r="CA459" i="40"/>
  <c r="G156" i="40"/>
  <c r="BB5" i="42"/>
  <c r="BB222" i="42"/>
  <c r="BB6" i="42" s="1"/>
  <c r="AG3" i="42"/>
  <c r="AG4" i="42" s="1"/>
  <c r="AG339" i="42"/>
  <c r="BF3" i="42"/>
  <c r="BF4" i="42" s="1"/>
  <c r="BF339" i="42"/>
  <c r="AV5" i="42"/>
  <c r="AV222" i="42"/>
  <c r="AV6" i="42" s="1"/>
  <c r="AY3" i="42"/>
  <c r="AY4" i="42" s="1"/>
  <c r="AY339" i="42"/>
  <c r="Q5" i="42"/>
  <c r="Q222" i="42"/>
  <c r="Q6" i="42" s="1"/>
  <c r="BP3" i="42"/>
  <c r="BP4" i="42" s="1"/>
  <c r="BP339" i="42"/>
  <c r="CZ5" i="12"/>
  <c r="CZ302" i="12"/>
  <c r="CZ6" i="12" s="1"/>
  <c r="G138" i="12"/>
  <c r="AH3" i="12"/>
  <c r="AH4" i="12" s="1"/>
  <c r="AH419" i="12"/>
  <c r="DH3" i="12"/>
  <c r="DH4" i="12" s="1"/>
  <c r="DH419" i="12"/>
  <c r="CD5" i="12"/>
  <c r="CD302" i="12"/>
  <c r="CD6" i="12" s="1"/>
  <c r="DI3" i="12"/>
  <c r="DI4" i="12" s="1"/>
  <c r="DI419" i="12"/>
  <c r="G130" i="12"/>
  <c r="BW5" i="12"/>
  <c r="BW302" i="12"/>
  <c r="BW6" i="12" s="1"/>
  <c r="BW7" i="12" s="1"/>
  <c r="G248" i="12"/>
  <c r="G112" i="12"/>
  <c r="M3" i="12"/>
  <c r="M4" i="12" s="1"/>
  <c r="M419" i="12"/>
  <c r="AS3" i="12"/>
  <c r="AS4" i="12" s="1"/>
  <c r="AS419" i="12"/>
  <c r="BY3" i="12"/>
  <c r="BY4" i="12" s="1"/>
  <c r="BY419" i="12"/>
  <c r="CF5" i="12"/>
  <c r="CF302" i="12"/>
  <c r="CF6" i="12" s="1"/>
  <c r="DD5" i="12"/>
  <c r="DD302" i="12"/>
  <c r="DD6" i="12" s="1"/>
  <c r="V3" i="12"/>
  <c r="V4" i="12" s="1"/>
  <c r="V419" i="12"/>
  <c r="BB3" i="12"/>
  <c r="BB4" i="12" s="1"/>
  <c r="BB419" i="12"/>
  <c r="CG5" i="12"/>
  <c r="CG302" i="12"/>
  <c r="CG6" i="12" s="1"/>
  <c r="DE5" i="12"/>
  <c r="DE302" i="12"/>
  <c r="DE6" i="12" s="1"/>
  <c r="G254" i="12"/>
  <c r="CH5" i="12"/>
  <c r="CH302" i="12"/>
  <c r="CH6" i="12" s="1"/>
  <c r="CH7" i="12" s="1"/>
  <c r="DF5" i="12"/>
  <c r="DF302" i="12"/>
  <c r="DF6" i="12" s="1"/>
  <c r="G188" i="12"/>
  <c r="G114" i="12"/>
  <c r="G58" i="12"/>
  <c r="G124" i="12"/>
  <c r="M5" i="40"/>
  <c r="M7" i="40" s="1"/>
  <c r="R5" i="40"/>
  <c r="R7" i="40" s="1"/>
  <c r="AP5" i="40"/>
  <c r="AP342" i="40"/>
  <c r="AP6" i="40" s="1"/>
  <c r="DB5" i="40"/>
  <c r="DB342" i="40"/>
  <c r="DB6" i="40" s="1"/>
  <c r="AO3" i="40"/>
  <c r="AO4" i="40" s="1"/>
  <c r="AO459" i="40"/>
  <c r="BU3" i="40"/>
  <c r="BU4" i="40" s="1"/>
  <c r="BU459" i="40"/>
  <c r="DA3" i="40"/>
  <c r="DA4" i="40" s="1"/>
  <c r="DA459" i="40"/>
  <c r="CU5" i="40"/>
  <c r="CU342" i="40"/>
  <c r="CU6" i="40" s="1"/>
  <c r="G28" i="40"/>
  <c r="G298" i="40"/>
  <c r="BP5" i="40"/>
  <c r="BP342" i="40"/>
  <c r="BP6" i="40" s="1"/>
  <c r="BP7" i="40" s="1"/>
  <c r="S3" i="40"/>
  <c r="S4" i="40" s="1"/>
  <c r="S459" i="40"/>
  <c r="AY3" i="40"/>
  <c r="AY4" i="40" s="1"/>
  <c r="AY459" i="40"/>
  <c r="CE3" i="40"/>
  <c r="CE4" i="40" s="1"/>
  <c r="CE459" i="40"/>
  <c r="DK3" i="40"/>
  <c r="DK4" i="40" s="1"/>
  <c r="DK459" i="40"/>
  <c r="BY5" i="40"/>
  <c r="BY342" i="40"/>
  <c r="BY6" i="40" s="1"/>
  <c r="G40" i="40"/>
  <c r="G288" i="40"/>
  <c r="BJ5" i="40"/>
  <c r="BJ342" i="40"/>
  <c r="BJ6" i="40" s="1"/>
  <c r="BJ7" i="40" s="1"/>
  <c r="BZ10" i="40"/>
  <c r="I9" i="40"/>
  <c r="I10" i="40" s="1"/>
  <c r="G36" i="40"/>
  <c r="G130" i="40"/>
  <c r="CQ5" i="40"/>
  <c r="CQ342" i="40"/>
  <c r="CQ6" i="40" s="1"/>
  <c r="DO5" i="40"/>
  <c r="DO342" i="40"/>
  <c r="DO6" i="40" s="1"/>
  <c r="DO7" i="40" s="1"/>
  <c r="AD3" i="40"/>
  <c r="AD4" i="40" s="1"/>
  <c r="AD459" i="40"/>
  <c r="BJ3" i="40"/>
  <c r="BJ4" i="40" s="1"/>
  <c r="BJ459" i="40"/>
  <c r="CP3" i="40"/>
  <c r="CP4" i="40" s="1"/>
  <c r="CP459" i="40"/>
  <c r="G276" i="40"/>
  <c r="G208" i="40"/>
  <c r="G62" i="40"/>
  <c r="CB5" i="40"/>
  <c r="CB342" i="40"/>
  <c r="CB6" i="40" s="1"/>
  <c r="CB7" i="40" s="1"/>
  <c r="G32" i="40"/>
  <c r="G126" i="40"/>
  <c r="AE3" i="40"/>
  <c r="AE4" i="40" s="1"/>
  <c r="AE459" i="40"/>
  <c r="BK3" i="40"/>
  <c r="BK4" i="40" s="1"/>
  <c r="BK459" i="40"/>
  <c r="CQ3" i="40"/>
  <c r="CQ4" i="40" s="1"/>
  <c r="CQ459" i="40"/>
  <c r="G66" i="40"/>
  <c r="CS5" i="40"/>
  <c r="CS342" i="40"/>
  <c r="CS6" i="40" s="1"/>
  <c r="G110" i="40"/>
  <c r="G154" i="40"/>
  <c r="G174" i="40"/>
  <c r="CL5" i="42"/>
  <c r="CL7" i="42" s="1"/>
  <c r="DK5" i="42"/>
  <c r="DK7" i="42" s="1"/>
  <c r="CX5" i="42"/>
  <c r="CX7" i="42" s="1"/>
  <c r="CO5" i="42"/>
  <c r="CO7" i="42" s="1"/>
  <c r="M5" i="42"/>
  <c r="M222" i="42"/>
  <c r="M6" i="42" s="1"/>
  <c r="BY5" i="42"/>
  <c r="BY222" i="42"/>
  <c r="BY6" i="42" s="1"/>
  <c r="P3" i="42"/>
  <c r="P4" i="42" s="1"/>
  <c r="P339" i="42"/>
  <c r="AV3" i="42"/>
  <c r="AV4" i="42" s="1"/>
  <c r="AV339" i="42"/>
  <c r="CB3" i="42"/>
  <c r="CB4" i="42" s="1"/>
  <c r="CB339" i="42"/>
  <c r="V5" i="42"/>
  <c r="V222" i="42"/>
  <c r="V6" i="42" s="1"/>
  <c r="G28" i="42"/>
  <c r="G90" i="42"/>
  <c r="G184" i="42"/>
  <c r="Q3" i="42"/>
  <c r="Q4" i="42" s="1"/>
  <c r="Q339" i="42"/>
  <c r="AW3" i="42"/>
  <c r="AW4" i="42" s="1"/>
  <c r="AW339" i="42"/>
  <c r="AM5" i="42"/>
  <c r="AM222" i="42"/>
  <c r="AM6" i="42" s="1"/>
  <c r="AM7" i="42" s="1"/>
  <c r="J3" i="42"/>
  <c r="J4" i="42" s="1"/>
  <c r="G18" i="42"/>
  <c r="J339" i="42"/>
  <c r="J342" i="42" s="1"/>
  <c r="K342" i="42" s="1"/>
  <c r="L342" i="42" s="1"/>
  <c r="M342" i="42" s="1"/>
  <c r="AP3" i="42"/>
  <c r="AP4" i="42" s="1"/>
  <c r="AP339" i="42"/>
  <c r="BV3" i="42"/>
  <c r="BV4" i="42" s="1"/>
  <c r="BV339" i="42"/>
  <c r="G138" i="42"/>
  <c r="G9" i="42"/>
  <c r="G10" i="42" s="1"/>
  <c r="AF10" i="42"/>
  <c r="AI3" i="42"/>
  <c r="AI4" i="42" s="1"/>
  <c r="AI339" i="42"/>
  <c r="BO3" i="42"/>
  <c r="BO4" i="42" s="1"/>
  <c r="BO339" i="42"/>
  <c r="AW5" i="42"/>
  <c r="AW222" i="42"/>
  <c r="AW6" i="42" s="1"/>
  <c r="AW7" i="42" s="1"/>
  <c r="AJ3" i="42"/>
  <c r="AJ4" i="42" s="1"/>
  <c r="AJ339" i="42"/>
  <c r="AP5" i="42"/>
  <c r="AP222" i="42"/>
  <c r="AP6" i="42" s="1"/>
  <c r="AA5" i="42"/>
  <c r="AA222" i="42"/>
  <c r="AA6" i="42" s="1"/>
  <c r="AA7" i="42" s="1"/>
  <c r="CP3" i="42"/>
  <c r="CP4" i="42" s="1"/>
  <c r="CP339" i="42"/>
  <c r="L5" i="42"/>
  <c r="L222" i="42"/>
  <c r="L6" i="42" s="1"/>
  <c r="H9" i="42"/>
  <c r="H10" i="42" s="1"/>
  <c r="AZ10" i="42"/>
  <c r="BX5" i="42"/>
  <c r="BX222" i="42"/>
  <c r="BX6" i="42" s="1"/>
  <c r="BX7" i="42" s="1"/>
  <c r="AM3" i="42"/>
  <c r="AM4" i="42" s="1"/>
  <c r="AM339" i="42"/>
  <c r="O3" i="42"/>
  <c r="O4" i="42" s="1"/>
  <c r="O339" i="42"/>
  <c r="G168" i="42"/>
  <c r="G134" i="42"/>
  <c r="H6" i="79" l="1"/>
  <c r="H5" i="79"/>
  <c r="L7" i="40"/>
  <c r="BP7" i="42"/>
  <c r="DF7" i="40"/>
  <c r="G5" i="12"/>
  <c r="Q7" i="42"/>
  <c r="CB7" i="12"/>
  <c r="AQ7" i="42"/>
  <c r="F4" i="42"/>
  <c r="DN7" i="40"/>
  <c r="AN7" i="40"/>
  <c r="BN7" i="40"/>
  <c r="CU7" i="12"/>
  <c r="BL7" i="12"/>
  <c r="CQ7" i="12"/>
  <c r="O7" i="12"/>
  <c r="S7" i="12"/>
  <c r="S7" i="42"/>
  <c r="BZ7" i="42"/>
  <c r="BT7" i="40"/>
  <c r="DK7" i="40"/>
  <c r="G4" i="79"/>
  <c r="AP7" i="42"/>
  <c r="CS7" i="40"/>
  <c r="CQ7" i="40"/>
  <c r="CU7" i="40"/>
  <c r="DB7" i="40"/>
  <c r="CD7" i="12"/>
  <c r="Y7" i="42"/>
  <c r="BJ7" i="42"/>
  <c r="BS7" i="12"/>
  <c r="BF7" i="42"/>
  <c r="BM7" i="42"/>
  <c r="BC7" i="42"/>
  <c r="AW7" i="40"/>
  <c r="AY7" i="42"/>
  <c r="BE7" i="40"/>
  <c r="X7" i="42"/>
  <c r="CV7" i="40"/>
  <c r="F6" i="40"/>
  <c r="M7" i="42"/>
  <c r="DE7" i="12"/>
  <c r="DD7" i="12"/>
  <c r="CZ7" i="12"/>
  <c r="AV7" i="42"/>
  <c r="BU7" i="40"/>
  <c r="CX7" i="40"/>
  <c r="BH7" i="12"/>
  <c r="AS7" i="42"/>
  <c r="AB7" i="42"/>
  <c r="BZ7" i="40"/>
  <c r="I6" i="40"/>
  <c r="BY7" i="12"/>
  <c r="CM7" i="12"/>
  <c r="W7" i="12"/>
  <c r="DI7" i="40"/>
  <c r="I4" i="12"/>
  <c r="F6" i="42"/>
  <c r="J7" i="42"/>
  <c r="BS7" i="42"/>
  <c r="H5" i="12"/>
  <c r="AD7" i="42"/>
  <c r="H4" i="79"/>
  <c r="G5" i="40"/>
  <c r="DJ7" i="12"/>
  <c r="V7" i="12"/>
  <c r="DP7" i="12"/>
  <c r="CY7" i="12"/>
  <c r="AE7" i="12"/>
  <c r="I4" i="42"/>
  <c r="BI7" i="12"/>
  <c r="I5" i="40"/>
  <c r="AY7" i="40"/>
  <c r="I4" i="40"/>
  <c r="F5" i="42"/>
  <c r="F4" i="40"/>
  <c r="AX7" i="40"/>
  <c r="AZ7" i="40"/>
  <c r="CL7" i="40"/>
  <c r="CJ7" i="12"/>
  <c r="I6" i="12"/>
  <c r="CA7" i="12"/>
  <c r="DI7" i="12"/>
  <c r="H6" i="40"/>
  <c r="BG7" i="40"/>
  <c r="AI7" i="12"/>
  <c r="AH7" i="40"/>
  <c r="N342" i="42"/>
  <c r="O342" i="42"/>
  <c r="CG7" i="12"/>
  <c r="CF7" i="12"/>
  <c r="CD7" i="40"/>
  <c r="DS7" i="12"/>
  <c r="DM7" i="40"/>
  <c r="N7" i="42"/>
  <c r="CK7" i="40"/>
  <c r="BB7" i="40"/>
  <c r="BH7" i="40"/>
  <c r="BX7" i="12"/>
  <c r="CP7" i="40"/>
  <c r="BV7" i="40"/>
  <c r="AR7" i="42"/>
  <c r="CY7" i="40"/>
  <c r="DC7" i="40"/>
  <c r="BG7" i="12"/>
  <c r="G6" i="42"/>
  <c r="G7" i="42" s="1"/>
  <c r="AF7" i="42"/>
  <c r="BR7" i="42"/>
  <c r="BI7" i="42"/>
  <c r="I5" i="12"/>
  <c r="H4" i="12"/>
  <c r="BU7" i="42"/>
  <c r="P7" i="42"/>
  <c r="CH7" i="40"/>
  <c r="DL7" i="40"/>
  <c r="H5" i="40"/>
  <c r="P7" i="12"/>
  <c r="O7" i="40"/>
  <c r="L7" i="42"/>
  <c r="BY7" i="40"/>
  <c r="AP7" i="40"/>
  <c r="DF7" i="12"/>
  <c r="R7" i="42"/>
  <c r="CA7" i="42"/>
  <c r="AL7" i="40"/>
  <c r="DD7" i="40"/>
  <c r="AH7" i="42"/>
  <c r="AO7" i="42"/>
  <c r="DG7" i="40"/>
  <c r="U7" i="12"/>
  <c r="BV7" i="12"/>
  <c r="CC7" i="12"/>
  <c r="CI7" i="12"/>
  <c r="BT7" i="42"/>
  <c r="CO7" i="12"/>
  <c r="U7" i="42"/>
  <c r="AO7" i="40"/>
  <c r="CG7" i="40"/>
  <c r="DR7" i="12"/>
  <c r="BL7" i="42"/>
  <c r="G5" i="42"/>
  <c r="CZ7" i="40"/>
  <c r="M7" i="12"/>
  <c r="Z7" i="40"/>
  <c r="F5" i="40"/>
  <c r="BJ7" i="12"/>
  <c r="R7" i="12"/>
  <c r="CR7" i="40"/>
  <c r="CO7" i="40"/>
  <c r="BZ7" i="12"/>
  <c r="BF7" i="12"/>
  <c r="BQ7" i="42"/>
  <c r="CT7" i="40"/>
  <c r="G6" i="12"/>
  <c r="G7" i="12" s="1"/>
  <c r="AD7" i="12"/>
  <c r="CN7" i="12"/>
  <c r="K422" i="12"/>
  <c r="L422" i="12" s="1"/>
  <c r="M422" i="12" s="1"/>
  <c r="N422" i="12" s="1"/>
  <c r="O422" i="12" s="1"/>
  <c r="P422" i="12" s="1"/>
  <c r="Q422" i="12" s="1"/>
  <c r="R422" i="12" s="1"/>
  <c r="S422" i="12" s="1"/>
  <c r="T422" i="12" s="1"/>
  <c r="U422" i="12" s="1"/>
  <c r="V422" i="12" s="1"/>
  <c r="W422" i="12" s="1"/>
  <c r="X422" i="12" s="1"/>
  <c r="Y422" i="12" s="1"/>
  <c r="Z422" i="12" s="1"/>
  <c r="AA422" i="12" s="1"/>
  <c r="AB422" i="12" s="1"/>
  <c r="AC422" i="12" s="1"/>
  <c r="AD422" i="12" s="1"/>
  <c r="AE422" i="12" s="1"/>
  <c r="AF422" i="12" s="1"/>
  <c r="AG422" i="12" s="1"/>
  <c r="AH422" i="12" s="1"/>
  <c r="AI422" i="12" s="1"/>
  <c r="AJ422" i="12" s="1"/>
  <c r="AK422" i="12" s="1"/>
  <c r="AL422" i="12" s="1"/>
  <c r="AM422" i="12" s="1"/>
  <c r="AN422" i="12" s="1"/>
  <c r="AO422" i="12" s="1"/>
  <c r="AP422" i="12" s="1"/>
  <c r="AQ422" i="12" s="1"/>
  <c r="AR422" i="12" s="1"/>
  <c r="AS422" i="12" s="1"/>
  <c r="AT422" i="12" s="1"/>
  <c r="AU422" i="12" s="1"/>
  <c r="AV422" i="12" s="1"/>
  <c r="AW422" i="12" s="1"/>
  <c r="AX422" i="12" s="1"/>
  <c r="AY422" i="12" s="1"/>
  <c r="AZ422" i="12" s="1"/>
  <c r="BA422" i="12" s="1"/>
  <c r="BB422" i="12" s="1"/>
  <c r="BC422" i="12" s="1"/>
  <c r="BD422" i="12" s="1"/>
  <c r="BE422" i="12" s="1"/>
  <c r="BF422" i="12" s="1"/>
  <c r="BG422" i="12" s="1"/>
  <c r="BH422" i="12" s="1"/>
  <c r="BK7" i="42"/>
  <c r="CN7" i="40"/>
  <c r="K7" i="12"/>
  <c r="AB7" i="12"/>
  <c r="N7" i="40"/>
  <c r="H6" i="42"/>
  <c r="AZ7" i="42"/>
  <c r="CB7" i="42"/>
  <c r="I6" i="42"/>
  <c r="BQ7" i="40"/>
  <c r="DK7" i="12"/>
  <c r="CR7" i="12"/>
  <c r="H4" i="42"/>
  <c r="G4" i="12"/>
  <c r="AJ7" i="42"/>
  <c r="F6" i="12"/>
  <c r="F7" i="12" s="1"/>
  <c r="J7" i="12"/>
  <c r="Y7" i="40"/>
  <c r="AC7" i="12"/>
  <c r="V7" i="42"/>
  <c r="BY7" i="42"/>
  <c r="BB7" i="42"/>
  <c r="AS7" i="40"/>
  <c r="H5" i="42"/>
  <c r="BO7" i="42"/>
  <c r="I5" i="42"/>
  <c r="BA7" i="42"/>
  <c r="CP7" i="12"/>
  <c r="AC7" i="42"/>
  <c r="CF7" i="40"/>
  <c r="CW7" i="12"/>
  <c r="CV7" i="12"/>
  <c r="DA7" i="12"/>
  <c r="H4" i="40"/>
  <c r="F4" i="12"/>
  <c r="F5" i="12"/>
  <c r="AM7" i="12"/>
  <c r="W7" i="40"/>
  <c r="AT7" i="12"/>
  <c r="AA7" i="12"/>
  <c r="G4" i="40"/>
  <c r="G4" i="42"/>
  <c r="T7" i="12"/>
  <c r="BO7" i="12"/>
  <c r="BT7" i="12"/>
  <c r="BG7" i="42"/>
  <c r="BE7" i="12"/>
  <c r="H6" i="12"/>
  <c r="H7" i="12" s="1"/>
  <c r="K462" i="40"/>
  <c r="L462" i="40" s="1"/>
  <c r="M462" i="40" s="1"/>
  <c r="N462" i="40" s="1"/>
  <c r="O462" i="40" s="1"/>
  <c r="P462" i="40" s="1"/>
  <c r="Q462" i="40" s="1"/>
  <c r="R462" i="40" s="1"/>
  <c r="S462" i="40" s="1"/>
  <c r="T462" i="40" s="1"/>
  <c r="U462" i="40" s="1"/>
  <c r="V462" i="40" s="1"/>
  <c r="W462" i="40" s="1"/>
  <c r="X462" i="40" s="1"/>
  <c r="Y462" i="40" s="1"/>
  <c r="Z462" i="40" s="1"/>
  <c r="AA462" i="40" s="1"/>
  <c r="AB462" i="40" s="1"/>
  <c r="AC462" i="40" s="1"/>
  <c r="AD462" i="40" s="1"/>
  <c r="AE462" i="40" s="1"/>
  <c r="AF462" i="40" s="1"/>
  <c r="AG462" i="40" s="1"/>
  <c r="AH462" i="40" s="1"/>
  <c r="AI462" i="40" s="1"/>
  <c r="AJ462" i="40" s="1"/>
  <c r="AK462" i="40" s="1"/>
  <c r="AL462" i="40" s="1"/>
  <c r="AM462" i="40" s="1"/>
  <c r="AN462" i="40" s="1"/>
  <c r="BL7" i="40"/>
  <c r="DJ7" i="40"/>
  <c r="BN7" i="12"/>
  <c r="DH7" i="12"/>
  <c r="G6" i="40"/>
  <c r="AK7" i="40"/>
  <c r="L7" i="12"/>
  <c r="DH7" i="40"/>
  <c r="H7" i="79" l="1"/>
  <c r="AO462" i="40"/>
  <c r="AP462" i="40"/>
  <c r="I7" i="42"/>
  <c r="BI422" i="12"/>
  <c r="BJ422" i="12"/>
  <c r="H7" i="40"/>
  <c r="G7" i="40"/>
  <c r="H7" i="42"/>
  <c r="I7" i="40"/>
  <c r="P342" i="42"/>
  <c r="Q342" i="42"/>
  <c r="R342" i="42" s="1"/>
  <c r="S342" i="42" s="1"/>
  <c r="T342" i="42" s="1"/>
  <c r="U342" i="42" s="1"/>
  <c r="V342" i="42" s="1"/>
  <c r="W342" i="42" s="1"/>
  <c r="X342" i="42" s="1"/>
  <c r="Y342" i="42" s="1"/>
  <c r="Z342" i="42" s="1"/>
  <c r="AA342" i="42" s="1"/>
  <c r="AB342" i="42" s="1"/>
  <c r="AC342" i="42" s="1"/>
  <c r="AD342" i="42" s="1"/>
  <c r="AE342" i="42" s="1"/>
  <c r="AF342" i="42" s="1"/>
  <c r="I7" i="12"/>
  <c r="F7" i="42"/>
  <c r="F7" i="40"/>
  <c r="BK422" i="12" l="1"/>
  <c r="BL422" i="12"/>
  <c r="BM422" i="12" s="1"/>
  <c r="BN422" i="12" s="1"/>
  <c r="BO422" i="12" s="1"/>
  <c r="BP422" i="12" s="1"/>
  <c r="BQ422" i="12" s="1"/>
  <c r="BR422" i="12" s="1"/>
  <c r="BS422" i="12" s="1"/>
  <c r="BT422" i="12" s="1"/>
  <c r="BU422" i="12" s="1"/>
  <c r="BV422" i="12" s="1"/>
  <c r="BW422" i="12" s="1"/>
  <c r="BX422" i="12" s="1"/>
  <c r="BY422" i="12" s="1"/>
  <c r="BZ422" i="12" s="1"/>
  <c r="CA422" i="12" s="1"/>
  <c r="CB422" i="12" s="1"/>
  <c r="CC422" i="12" s="1"/>
  <c r="CD422" i="12" s="1"/>
  <c r="CE422" i="12" s="1"/>
  <c r="CF422" i="12" s="1"/>
  <c r="CG422" i="12" s="1"/>
  <c r="CH422" i="12" s="1"/>
  <c r="CI422" i="12" s="1"/>
  <c r="CJ422" i="12" s="1"/>
  <c r="CK422" i="12" s="1"/>
  <c r="CL422" i="12" s="1"/>
  <c r="CM422" i="12" s="1"/>
  <c r="CN422" i="12" s="1"/>
  <c r="CO422" i="12" s="1"/>
  <c r="CP422" i="12" s="1"/>
  <c r="CQ422" i="12" s="1"/>
  <c r="CR422" i="12" s="1"/>
  <c r="CS422" i="12" s="1"/>
  <c r="CT422" i="12" s="1"/>
  <c r="CU422" i="12" s="1"/>
  <c r="CV422" i="12" s="1"/>
  <c r="CW422" i="12" s="1"/>
  <c r="CX422" i="12" s="1"/>
  <c r="CY422" i="12" s="1"/>
  <c r="CZ422" i="12" s="1"/>
  <c r="DA422" i="12" s="1"/>
  <c r="DB422" i="12" s="1"/>
  <c r="DC422" i="12" s="1"/>
  <c r="DD422" i="12" s="1"/>
  <c r="DE422" i="12" s="1"/>
  <c r="DF422" i="12" s="1"/>
  <c r="DG422" i="12" s="1"/>
  <c r="DH422" i="12" s="1"/>
  <c r="DI422" i="12" s="1"/>
  <c r="DJ422" i="12" s="1"/>
  <c r="DK422" i="12" s="1"/>
  <c r="DL422" i="12" s="1"/>
  <c r="DM422" i="12" s="1"/>
  <c r="DN422" i="12" s="1"/>
  <c r="DO422" i="12" s="1"/>
  <c r="DP422" i="12" s="1"/>
  <c r="DQ422" i="12" s="1"/>
  <c r="DR422" i="12" s="1"/>
  <c r="DS422" i="12" s="1"/>
  <c r="AG342" i="42"/>
  <c r="AH342" i="42"/>
  <c r="AI342" i="42" s="1"/>
  <c r="AJ342" i="42" s="1"/>
  <c r="AK342" i="42" s="1"/>
  <c r="AL342" i="42" s="1"/>
  <c r="AM342" i="42" s="1"/>
  <c r="AN342" i="42" s="1"/>
  <c r="AO342" i="42" s="1"/>
  <c r="AP342" i="42" s="1"/>
  <c r="AQ342" i="42" s="1"/>
  <c r="AR342" i="42" s="1"/>
  <c r="AS342" i="42" s="1"/>
  <c r="AT342" i="42" s="1"/>
  <c r="AU342" i="42" s="1"/>
  <c r="AV342" i="42" s="1"/>
  <c r="AW342" i="42" s="1"/>
  <c r="AX342" i="42" s="1"/>
  <c r="AY342" i="42" s="1"/>
  <c r="AZ342" i="42" s="1"/>
  <c r="BA342" i="42" s="1"/>
  <c r="BB342" i="42" s="1"/>
  <c r="BC342" i="42" s="1"/>
  <c r="BD342" i="42" s="1"/>
  <c r="BE342" i="42" s="1"/>
  <c r="BF342" i="42" s="1"/>
  <c r="BG342" i="42" s="1"/>
  <c r="BH342" i="42" s="1"/>
  <c r="BI342" i="42" s="1"/>
  <c r="AQ462" i="40"/>
  <c r="AR462" i="40"/>
  <c r="AS462" i="40" s="1"/>
  <c r="AT462" i="40" s="1"/>
  <c r="AU462" i="40" s="1"/>
  <c r="AV462" i="40" s="1"/>
  <c r="AW462" i="40" s="1"/>
  <c r="AX462" i="40" s="1"/>
  <c r="AY462" i="40" s="1"/>
  <c r="AZ462" i="40" s="1"/>
  <c r="BA462" i="40" s="1"/>
  <c r="BB462" i="40" s="1"/>
  <c r="BC462" i="40" s="1"/>
  <c r="BD462" i="40" s="1"/>
  <c r="BE462" i="40" s="1"/>
  <c r="BF462" i="40" s="1"/>
  <c r="BG462" i="40" s="1"/>
  <c r="BH462" i="40" s="1"/>
  <c r="BI462" i="40" s="1"/>
  <c r="BJ462" i="40" s="1"/>
  <c r="BK462" i="40" s="1"/>
  <c r="BL462" i="40" s="1"/>
  <c r="BM462" i="40" s="1"/>
  <c r="BN462" i="40" s="1"/>
  <c r="BO462" i="40" s="1"/>
  <c r="BP462" i="40" s="1"/>
  <c r="BQ462" i="40" s="1"/>
  <c r="BR462" i="40" s="1"/>
  <c r="BS462" i="40" s="1"/>
  <c r="BT462" i="40" s="1"/>
  <c r="BU462" i="40" s="1"/>
  <c r="BV462" i="40" s="1"/>
  <c r="BW462" i="40" s="1"/>
  <c r="BX462" i="40" s="1"/>
  <c r="BY462" i="40" s="1"/>
  <c r="BZ462" i="40" s="1"/>
  <c r="CA462" i="40" s="1"/>
  <c r="CB462" i="40" s="1"/>
  <c r="CC462" i="40" s="1"/>
  <c r="CD462" i="40" s="1"/>
  <c r="CE462" i="40" s="1"/>
  <c r="CF462" i="40" s="1"/>
  <c r="CG462" i="40" s="1"/>
  <c r="CH462" i="40" s="1"/>
  <c r="CI462" i="40" s="1"/>
  <c r="CJ462" i="40" s="1"/>
  <c r="CK462" i="40" s="1"/>
  <c r="CL462" i="40" s="1"/>
  <c r="CM462" i="40" s="1"/>
  <c r="CN462" i="40" s="1"/>
  <c r="CO462" i="40" s="1"/>
  <c r="CP462" i="40" s="1"/>
  <c r="CQ462" i="40" s="1"/>
  <c r="CR462" i="40" s="1"/>
  <c r="CS462" i="40" s="1"/>
  <c r="CT462" i="40" s="1"/>
  <c r="CU462" i="40" s="1"/>
  <c r="CV462" i="40" s="1"/>
  <c r="CW462" i="40" s="1"/>
  <c r="CX462" i="40" s="1"/>
  <c r="CY462" i="40" s="1"/>
  <c r="CZ462" i="40" s="1"/>
  <c r="DA462" i="40" s="1"/>
  <c r="DB462" i="40" s="1"/>
  <c r="DC462" i="40" s="1"/>
  <c r="DD462" i="40" s="1"/>
  <c r="DE462" i="40" s="1"/>
  <c r="DF462" i="40" s="1"/>
  <c r="DG462" i="40" s="1"/>
  <c r="DH462" i="40" s="1"/>
  <c r="DI462" i="40" s="1"/>
  <c r="DJ462" i="40" s="1"/>
  <c r="DK462" i="40" s="1"/>
  <c r="DL462" i="40" s="1"/>
  <c r="DM462" i="40" s="1"/>
  <c r="DN462" i="40" s="1"/>
  <c r="DO462" i="40" s="1"/>
  <c r="BJ342" i="42" l="1"/>
  <c r="BK342" i="42"/>
  <c r="BL342" i="42" s="1"/>
  <c r="BM342" i="42" s="1"/>
  <c r="BN342" i="42" s="1"/>
  <c r="BO342" i="42" s="1"/>
  <c r="BP342" i="42" l="1"/>
  <c r="BQ342" i="42"/>
  <c r="BR342" i="42" s="1"/>
  <c r="BS342" i="42" s="1"/>
  <c r="BT342" i="42" s="1"/>
  <c r="BU342" i="42" s="1"/>
  <c r="BV342" i="42" l="1"/>
  <c r="BW342" i="42"/>
  <c r="BX342" i="42" s="1"/>
  <c r="BY342" i="42" s="1"/>
  <c r="BZ342" i="42" s="1"/>
  <c r="CA342" i="42" s="1"/>
  <c r="CB342" i="42" s="1"/>
  <c r="CC342" i="42" s="1"/>
  <c r="CD342" i="42" s="1"/>
  <c r="CE342" i="42" s="1"/>
  <c r="CF342" i="42" s="1"/>
  <c r="CG342" i="42" s="1"/>
  <c r="CH342" i="42" s="1"/>
  <c r="CI342" i="42" s="1"/>
  <c r="CJ342" i="42" s="1"/>
  <c r="CK342" i="42" s="1"/>
  <c r="CL342" i="42" s="1"/>
  <c r="CM342" i="42" s="1"/>
  <c r="CN342" i="42" s="1"/>
  <c r="CO342" i="42" s="1"/>
  <c r="CP342" i="42" s="1"/>
  <c r="CQ342" i="42" s="1"/>
  <c r="CR342" i="42" s="1"/>
  <c r="CS342" i="42" s="1"/>
  <c r="CT342" i="42" s="1"/>
  <c r="CU342" i="42" s="1"/>
  <c r="CV342" i="42" s="1"/>
  <c r="CW342" i="42" s="1"/>
  <c r="CX342" i="42" s="1"/>
  <c r="CY342" i="42" s="1"/>
  <c r="CZ342" i="42" s="1"/>
  <c r="DA342" i="42" s="1"/>
  <c r="DB342" i="42" s="1"/>
  <c r="DC342" i="42" s="1"/>
  <c r="DD342" i="42" s="1"/>
  <c r="DE342" i="42" s="1"/>
  <c r="DF342" i="42" s="1"/>
  <c r="DG342" i="42" s="1"/>
  <c r="DH342" i="42" s="1"/>
  <c r="DI342" i="42" s="1"/>
  <c r="DJ342" i="42" s="1"/>
  <c r="DK342" i="42" s="1"/>
  <c r="DL342" i="42" s="1"/>
</calcChain>
</file>

<file path=xl/comments1.xml><?xml version="1.0" encoding="utf-8"?>
<comments xmlns="http://schemas.openxmlformats.org/spreadsheetml/2006/main">
  <authors>
    <author>christyf</author>
  </authors>
  <commentList>
    <comment ref="H48" authorId="0" shapeId="0">
      <text>
        <r>
          <rPr>
            <b/>
            <sz val="9"/>
            <color indexed="81"/>
            <rFont val="Tahoma"/>
            <family val="2"/>
          </rPr>
          <t>christyf:</t>
        </r>
        <r>
          <rPr>
            <sz val="9"/>
            <color indexed="81"/>
            <rFont val="Tahoma"/>
            <family val="2"/>
          </rPr>
          <t xml:space="preserve">
SMV REV 9.4 TO 9.89.4-9.8</t>
        </r>
      </text>
    </comment>
  </commentList>
</comments>
</file>

<file path=xl/comments2.xml><?xml version="1.0" encoding="utf-8"?>
<comments xmlns="http://schemas.openxmlformats.org/spreadsheetml/2006/main">
  <authors>
    <author>christyf</author>
  </authors>
  <commentList>
    <comment ref="H76" authorId="0" shapeId="0">
      <text>
        <r>
          <rPr>
            <b/>
            <sz val="9"/>
            <color indexed="81"/>
            <rFont val="Tahoma"/>
            <family val="2"/>
          </rPr>
          <t>christyf:</t>
        </r>
        <r>
          <rPr>
            <sz val="9"/>
            <color indexed="81"/>
            <rFont val="Tahoma"/>
            <family val="2"/>
          </rPr>
          <t xml:space="preserve">
SMV REV 9.4 TO 9.89.4-9.8</t>
        </r>
      </text>
    </comment>
    <comment ref="H164" authorId="0" shapeId="0">
      <text>
        <r>
          <rPr>
            <b/>
            <sz val="9"/>
            <color indexed="81"/>
            <rFont val="Tahoma"/>
            <family val="2"/>
          </rPr>
          <t>christyf:</t>
        </r>
        <r>
          <rPr>
            <sz val="9"/>
            <color indexed="81"/>
            <rFont val="Tahoma"/>
            <family val="2"/>
          </rPr>
          <t xml:space="preserve">
SMV REV 9.4 TO 9.89.4-9.8</t>
        </r>
      </text>
    </comment>
    <comment ref="H188" authorId="0" shapeId="0">
      <text>
        <r>
          <rPr>
            <b/>
            <sz val="9"/>
            <color indexed="81"/>
            <rFont val="Tahoma"/>
            <family val="2"/>
          </rPr>
          <t>christyf:</t>
        </r>
        <r>
          <rPr>
            <sz val="9"/>
            <color indexed="81"/>
            <rFont val="Tahoma"/>
            <family val="2"/>
          </rPr>
          <t xml:space="preserve">
SMV REV 9.4 TO 9.89.4-9.8</t>
        </r>
      </text>
    </comment>
  </commentList>
</comments>
</file>

<file path=xl/comments3.xml><?xml version="1.0" encoding="utf-8"?>
<comments xmlns="http://schemas.openxmlformats.org/spreadsheetml/2006/main">
  <authors>
    <author>christyf</author>
  </authors>
  <commentList>
    <comment ref="H68" authorId="0" shapeId="0">
      <text>
        <r>
          <rPr>
            <b/>
            <sz val="9"/>
            <color indexed="81"/>
            <rFont val="Tahoma"/>
            <family val="2"/>
          </rPr>
          <t>christyf:</t>
        </r>
        <r>
          <rPr>
            <sz val="9"/>
            <color indexed="81"/>
            <rFont val="Tahoma"/>
            <family val="2"/>
          </rPr>
          <t xml:space="preserve">
SMV REV 9.4 TO 9.89.4-9.8</t>
        </r>
      </text>
    </comment>
    <comment ref="H144" authorId="0" shapeId="0">
      <text>
        <r>
          <rPr>
            <b/>
            <sz val="9"/>
            <color indexed="81"/>
            <rFont val="Tahoma"/>
            <family val="2"/>
          </rPr>
          <t>christyf:</t>
        </r>
        <r>
          <rPr>
            <sz val="9"/>
            <color indexed="81"/>
            <rFont val="Tahoma"/>
            <family val="2"/>
          </rPr>
          <t xml:space="preserve">
SMV REV 9.4 TO 9.89.4-9.8</t>
        </r>
      </text>
    </comment>
    <comment ref="H168" authorId="0" shapeId="0">
      <text>
        <r>
          <rPr>
            <b/>
            <sz val="9"/>
            <color indexed="81"/>
            <rFont val="Tahoma"/>
            <family val="2"/>
          </rPr>
          <t>christyf:</t>
        </r>
        <r>
          <rPr>
            <sz val="9"/>
            <color indexed="81"/>
            <rFont val="Tahoma"/>
            <family val="2"/>
          </rPr>
          <t xml:space="preserve">
SMV REV 9.4 TO 9.89.4-9.8</t>
        </r>
      </text>
    </comment>
  </commentList>
</comments>
</file>

<file path=xl/sharedStrings.xml><?xml version="1.0" encoding="utf-8"?>
<sst xmlns="http://schemas.openxmlformats.org/spreadsheetml/2006/main" count="3999" uniqueCount="264">
  <si>
    <t>Team No</t>
  </si>
  <si>
    <t>Catagary</t>
  </si>
  <si>
    <t>Style</t>
  </si>
  <si>
    <t>Plan Qty</t>
  </si>
  <si>
    <t>(Pcs)</t>
  </si>
  <si>
    <t>Thu</t>
  </si>
  <si>
    <t>Fri</t>
  </si>
  <si>
    <t>Mon</t>
  </si>
  <si>
    <t>Tue</t>
  </si>
  <si>
    <t>Wed</t>
  </si>
  <si>
    <t>SMV</t>
  </si>
  <si>
    <t>SMO</t>
  </si>
  <si>
    <t>Pcs</t>
  </si>
  <si>
    <t>DZ</t>
  </si>
  <si>
    <t>Clock Hurs</t>
  </si>
  <si>
    <t>Produce Hurs</t>
  </si>
  <si>
    <t>Dailly Eff</t>
  </si>
  <si>
    <t>Item</t>
  </si>
  <si>
    <t>TRUNK</t>
  </si>
  <si>
    <t>GH</t>
  </si>
  <si>
    <t>Efficiency</t>
  </si>
  <si>
    <t>Genarate hours</t>
  </si>
  <si>
    <t>EFFICIENCY</t>
  </si>
  <si>
    <t>Hurs Per Day</t>
  </si>
  <si>
    <t>Hurs</t>
  </si>
  <si>
    <t>Total Sowing Carder</t>
  </si>
  <si>
    <t>Plan Carder</t>
  </si>
  <si>
    <t>Balance Carder to Plan</t>
  </si>
  <si>
    <t>NEW  T No</t>
  </si>
  <si>
    <t>TOP</t>
  </si>
  <si>
    <t>CHAN</t>
  </si>
  <si>
    <t>DATE</t>
  </si>
  <si>
    <t>DECATHLON</t>
  </si>
  <si>
    <t>HARSHA</t>
  </si>
  <si>
    <t>Clock hours</t>
  </si>
  <si>
    <t>KAN</t>
  </si>
  <si>
    <t>CAP</t>
  </si>
  <si>
    <t>L/SWIM TOP</t>
  </si>
  <si>
    <t>JACKET</t>
  </si>
  <si>
    <t>BRIEF</t>
  </si>
  <si>
    <t>Order Qty</t>
  </si>
  <si>
    <t>106255/56</t>
  </si>
  <si>
    <t>NEW 2</t>
  </si>
  <si>
    <t>NEW 4</t>
  </si>
  <si>
    <t>100641-TOP</t>
  </si>
  <si>
    <t>100641-BRIEF</t>
  </si>
  <si>
    <t>103091-TOP</t>
  </si>
  <si>
    <t>40F1458/42F1458</t>
  </si>
  <si>
    <t>CLI</t>
  </si>
  <si>
    <t>120621-ZIP</t>
  </si>
  <si>
    <t>NEW1</t>
  </si>
  <si>
    <t>105965/61</t>
  </si>
  <si>
    <t>103091-BRIEF</t>
  </si>
  <si>
    <t>118206-ZIP-B-WASH</t>
  </si>
  <si>
    <t>118206-ZIP-A-WASH</t>
  </si>
  <si>
    <t>SEPT</t>
  </si>
  <si>
    <t>Top</t>
  </si>
  <si>
    <t>FROCK</t>
  </si>
  <si>
    <t>BABOLAT</t>
  </si>
  <si>
    <t>T42</t>
  </si>
  <si>
    <t>123036-T</t>
  </si>
  <si>
    <t>BOTTOM</t>
  </si>
  <si>
    <t>123036-B</t>
  </si>
  <si>
    <t>123067-B</t>
  </si>
  <si>
    <t>123067-T</t>
  </si>
  <si>
    <t>6176W</t>
  </si>
  <si>
    <t>PANT</t>
  </si>
  <si>
    <t>T57</t>
  </si>
  <si>
    <t>2842T</t>
  </si>
  <si>
    <t>SKIRT</t>
  </si>
  <si>
    <t>109039-ZIP</t>
  </si>
  <si>
    <t>OCT</t>
  </si>
  <si>
    <t>SHORT</t>
  </si>
  <si>
    <t>LEGGING</t>
  </si>
  <si>
    <t>5110D</t>
  </si>
  <si>
    <t>ST-LOT</t>
  </si>
  <si>
    <t>1668-STK</t>
  </si>
  <si>
    <t>123067-P</t>
  </si>
  <si>
    <t>T/BOTTOM</t>
  </si>
  <si>
    <t>123036-P</t>
  </si>
  <si>
    <t>5110E</t>
  </si>
  <si>
    <t>STK-LEG</t>
  </si>
  <si>
    <t>NOV</t>
  </si>
  <si>
    <t>Sat</t>
  </si>
  <si>
    <t>PINK-CORE</t>
  </si>
  <si>
    <t>Cadre Balance</t>
  </si>
  <si>
    <t>120925-PANEL</t>
  </si>
  <si>
    <t>123035-POCKET</t>
  </si>
  <si>
    <t>126022-PANEL</t>
  </si>
  <si>
    <t>VSI</t>
  </si>
  <si>
    <t>1119N</t>
  </si>
  <si>
    <t>130337-Pack</t>
  </si>
  <si>
    <t>131300-Pack</t>
  </si>
  <si>
    <t>TOP/PANT</t>
  </si>
  <si>
    <t>DEC</t>
  </si>
  <si>
    <t>MASK</t>
  </si>
  <si>
    <t>VSI-PJ SET-M</t>
  </si>
  <si>
    <t>132680-B</t>
  </si>
  <si>
    <t>132219-B</t>
  </si>
  <si>
    <t>132219-T</t>
  </si>
  <si>
    <t>132680-T</t>
  </si>
  <si>
    <t>PJ SET-PACK</t>
  </si>
  <si>
    <t>CADRE BALANCE</t>
  </si>
  <si>
    <t>Training for PJ</t>
  </si>
  <si>
    <t>DRESS</t>
  </si>
  <si>
    <t>128117-PKT</t>
  </si>
  <si>
    <t>JAN</t>
  </si>
  <si>
    <t>PJ Packing</t>
  </si>
  <si>
    <t>Sun</t>
  </si>
  <si>
    <t>FEB</t>
  </si>
  <si>
    <t>128117-PACK</t>
  </si>
  <si>
    <t>BRA</t>
  </si>
  <si>
    <t>PCS</t>
  </si>
  <si>
    <t>CLOCK HOURS</t>
  </si>
  <si>
    <t>PRODUCE HOURS</t>
  </si>
  <si>
    <t>DAILY EFFICENCY</t>
  </si>
  <si>
    <t>TTL SEWING CADRE</t>
  </si>
  <si>
    <t>PLAN CADRE</t>
  </si>
  <si>
    <t>BAL TO PLAN CADRE</t>
  </si>
  <si>
    <t>REFERENCES</t>
  </si>
  <si>
    <t>HOURS WITHOUT ADDITIONAL HOURS</t>
  </si>
  <si>
    <t>ADDITIONAL HOURS</t>
  </si>
  <si>
    <t>HOURS</t>
  </si>
  <si>
    <t>COTTON ON</t>
  </si>
  <si>
    <t>MONTH</t>
  </si>
  <si>
    <t>ARM BAND</t>
  </si>
  <si>
    <t>FULL ZIP</t>
  </si>
  <si>
    <t>WK31</t>
  </si>
  <si>
    <t>2XU</t>
  </si>
  <si>
    <t>PRESENT CADRE</t>
  </si>
  <si>
    <t>TANK TOP</t>
  </si>
  <si>
    <t>NEW 01</t>
  </si>
  <si>
    <t>168869 (08.02FS)</t>
  </si>
  <si>
    <t>PACKING</t>
  </si>
  <si>
    <t>BODY SUITE</t>
  </si>
  <si>
    <t xml:space="preserve">BRA </t>
  </si>
  <si>
    <t>JULY</t>
  </si>
  <si>
    <t>170494 (08.02FS)</t>
  </si>
  <si>
    <t>169143 (09.05FS)</t>
  </si>
  <si>
    <t>170022 (09.05FS)</t>
  </si>
  <si>
    <t>HOODIE</t>
  </si>
  <si>
    <t>169149 (09.05FS)</t>
  </si>
  <si>
    <t>169402 (09.05FS)</t>
  </si>
  <si>
    <t>169899 (09.05FS)</t>
  </si>
  <si>
    <t>169091 (09.05FS)</t>
  </si>
  <si>
    <t>165492 (09.05FS)</t>
  </si>
  <si>
    <t>169142 (09.05FS)</t>
  </si>
  <si>
    <t>PRE</t>
  </si>
  <si>
    <t>PREPARATION</t>
  </si>
  <si>
    <t>WK32</t>
  </si>
  <si>
    <t>WK33</t>
  </si>
  <si>
    <t>WK34</t>
  </si>
  <si>
    <t>WK35</t>
  </si>
  <si>
    <t>172164 (09.05FS)</t>
  </si>
  <si>
    <t>169152 (09.26FS)</t>
  </si>
  <si>
    <t>167647 (09.26FS)</t>
  </si>
  <si>
    <t>170360 (09.26FS)</t>
  </si>
  <si>
    <t>171368 (09.26FS)</t>
  </si>
  <si>
    <t>171908 (09.26FS)</t>
  </si>
  <si>
    <t>AUGUST</t>
  </si>
  <si>
    <t xml:space="preserve"> &gt; CADRE BALANCE</t>
  </si>
  <si>
    <t xml:space="preserve"> &gt; LINE OPENING</t>
  </si>
  <si>
    <t xml:space="preserve"> &gt; PROJECTIONS</t>
  </si>
  <si>
    <t>* JULY BUDJET &gt;  61,462</t>
  </si>
  <si>
    <t>* AUGUST BUDJET &gt; 63,544</t>
  </si>
  <si>
    <t>4610 COM 3</t>
  </si>
  <si>
    <t>4609 COM 3</t>
  </si>
  <si>
    <t>4420 COM 3</t>
  </si>
  <si>
    <t>4418 COM 3</t>
  </si>
  <si>
    <t>4417  COM 3</t>
  </si>
  <si>
    <t>4612 COM 3</t>
  </si>
  <si>
    <t>COM 04</t>
  </si>
  <si>
    <t>PROJECTION</t>
  </si>
  <si>
    <t>BRANDIX</t>
  </si>
  <si>
    <t>HALF ZIP</t>
  </si>
  <si>
    <t>171507 (11.07FS)</t>
  </si>
  <si>
    <t>171523 (09.05FS)</t>
  </si>
  <si>
    <t>173211 (11.07FS)</t>
  </si>
  <si>
    <t>COM 05</t>
  </si>
  <si>
    <t>COM 06</t>
  </si>
  <si>
    <t>COM 07</t>
  </si>
  <si>
    <t>COM 08</t>
  </si>
  <si>
    <t>MG/UK GP PRE</t>
  </si>
  <si>
    <t>IA GP PRE</t>
  </si>
  <si>
    <t>WV GP PRE</t>
  </si>
  <si>
    <t>4411 COM 3</t>
  </si>
  <si>
    <t>4412 COM 3</t>
  </si>
  <si>
    <t>4219 COM 3</t>
  </si>
  <si>
    <t>2864 COM 3</t>
  </si>
  <si>
    <t>4529 COM 3</t>
  </si>
  <si>
    <t>4220 COM 3</t>
  </si>
  <si>
    <t>4565 COM 3</t>
  </si>
  <si>
    <t>4566 COM 3</t>
  </si>
  <si>
    <t>3063 COM 3</t>
  </si>
  <si>
    <t>4793 COM 3</t>
  </si>
  <si>
    <t>171506 (11.07FS)</t>
  </si>
  <si>
    <t>171523 (11.07FS)</t>
  </si>
  <si>
    <t>TBA</t>
  </si>
  <si>
    <t>APPERAL</t>
  </si>
  <si>
    <t>174850 (09.05CHASE)</t>
  </si>
  <si>
    <t>CREW</t>
  </si>
  <si>
    <t>BOOKING</t>
  </si>
  <si>
    <t>SEP</t>
  </si>
  <si>
    <t>* SEP BUDJET &gt; 64,886</t>
  </si>
  <si>
    <t>INCREMENT BLING</t>
  </si>
  <si>
    <t>CARRYOVER</t>
  </si>
  <si>
    <t>173965 (09.26 DES)</t>
  </si>
  <si>
    <t>173968 (09.26 DES)</t>
  </si>
  <si>
    <t>173973 (09.26 DES)</t>
  </si>
  <si>
    <t>173972 (09.26 DES)</t>
  </si>
  <si>
    <t>173969 (09.26 DES)</t>
  </si>
  <si>
    <t>173971 (09.26 DES)</t>
  </si>
  <si>
    <t>176621 (PRF 03.07)</t>
  </si>
  <si>
    <t>176586 (PRF 37)</t>
  </si>
  <si>
    <t>176587 (PRF37)</t>
  </si>
  <si>
    <t>173969 (03.07 DES)</t>
  </si>
  <si>
    <t>PLACKET</t>
  </si>
  <si>
    <t>169133 (SHORTFALL)</t>
  </si>
  <si>
    <t>PULLOVER</t>
  </si>
  <si>
    <t>171368 PACKING</t>
  </si>
  <si>
    <t>170356 (09.05 CHASE)</t>
  </si>
  <si>
    <t>173200 (11.07FS)</t>
  </si>
  <si>
    <t>171496 (11.07FS)</t>
  </si>
  <si>
    <t>173065 (CLI09.05FS)</t>
  </si>
  <si>
    <t>173171 (12.06FS)</t>
  </si>
  <si>
    <t>173683 (12.06FS)</t>
  </si>
  <si>
    <t>173588 (12.06FS)</t>
  </si>
  <si>
    <t>173580 (12.06FS)</t>
  </si>
  <si>
    <t>176201 (12.06FS)</t>
  </si>
  <si>
    <t>173160 (12.06FS)</t>
  </si>
  <si>
    <t>171506 (12.06FS)</t>
  </si>
  <si>
    <t>164516 (12.06FS)</t>
  </si>
  <si>
    <t>173368 (CLI09.05FS)</t>
  </si>
  <si>
    <t>173308 (CLI09.05FS)</t>
  </si>
  <si>
    <t>176300 (CLI09.05FS)</t>
  </si>
  <si>
    <t>175653 (12.06FS)</t>
  </si>
  <si>
    <t>173594 (12.06FS)</t>
  </si>
  <si>
    <t>173587 (12.06FS)</t>
  </si>
  <si>
    <t>175650 (12.06FS)</t>
  </si>
  <si>
    <t>174464 (12.06FS)</t>
  </si>
  <si>
    <t>173170 (12.06FS)</t>
  </si>
  <si>
    <t>173584 (12.06FS)</t>
  </si>
  <si>
    <t>173924 (12.06FS)</t>
  </si>
  <si>
    <t>170358 (09.26FS)</t>
  </si>
  <si>
    <t>174850 (09.05 CHASE)</t>
  </si>
  <si>
    <t>4668 COM 3</t>
  </si>
  <si>
    <t>3060 COM 4</t>
  </si>
  <si>
    <t>4417  COM 4</t>
  </si>
  <si>
    <t>4418 COM 4</t>
  </si>
  <si>
    <t>4411 COM 4</t>
  </si>
  <si>
    <t>4412 COM 4</t>
  </si>
  <si>
    <t>4419 COM 4</t>
  </si>
  <si>
    <t>4220 COM 4</t>
  </si>
  <si>
    <t>4219 COM 4</t>
  </si>
  <si>
    <t>2864 COM 4</t>
  </si>
  <si>
    <t>4610 COM 4</t>
  </si>
  <si>
    <t>4612 COM 4</t>
  </si>
  <si>
    <t>4609 COM 4</t>
  </si>
  <si>
    <t>4413 COM 4</t>
  </si>
  <si>
    <t>4414 COM 4</t>
  </si>
  <si>
    <t>4420 COM 4</t>
  </si>
  <si>
    <t>4529 COM 4</t>
  </si>
  <si>
    <t>3513/3064/4668 COM 4</t>
  </si>
  <si>
    <t>4793 COM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</si>
</sst>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#,##0.0"/>
    <numFmt numFmtId="167" formatCode="[$-F800]dddd\,\ mmmm\ dd\,\ yyyy"/>
  </numFmts>
  <fonts count="26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8"/>
      <color indexed="9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b/>
      <i/>
      <sz val="8"/>
      <name val="Arial"/>
      <family val="2"/>
    </font>
    <font>
      <b/>
      <sz val="8"/>
      <color indexed="12"/>
      <name val="Arial"/>
      <family val="2"/>
    </font>
    <font>
      <b/>
      <u/>
      <sz val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u/>
      <sz val="10"/>
      <name val="Arial"/>
      <family val="2"/>
    </font>
    <font>
      <b/>
      <sz val="11"/>
      <name val="Arial"/>
      <family val="2"/>
    </font>
    <font>
      <b/>
      <sz val="8"/>
      <color rgb="FFFF0000"/>
      <name val="Arial"/>
      <family val="2"/>
    </font>
    <font>
      <b/>
      <sz val="8"/>
      <color theme="0"/>
      <name val="Arial"/>
      <family val="2"/>
    </font>
    <font>
      <sz val="8"/>
      <color rgb="FFFF0000"/>
      <name val="Arial"/>
      <family val="2"/>
    </font>
    <font>
      <b/>
      <sz val="8"/>
      <color rgb="FFC00000"/>
      <name val="Arial"/>
      <family val="2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b/>
      <sz val="11"/>
      <color theme="0"/>
      <name val="Arial"/>
      <family val="2"/>
    </font>
    <font>
      <b/>
      <sz val="20"/>
      <color indexed="9"/>
      <name val="Calibri"/>
      <family val="2"/>
      <scheme val="minor"/>
    </font>
    <font>
      <b/>
      <sz val="2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E35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3FD76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51">
    <border>
      <left/>
      <right/>
      <top/>
      <bottom/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mediumDashed">
        <color indexed="64"/>
      </left>
      <right/>
      <top/>
      <bottom/>
      <diagonal/>
    </border>
    <border>
      <left style="mediumDashed">
        <color indexed="64"/>
      </left>
      <right/>
      <top/>
      <bottom style="thick">
        <color indexed="64"/>
      </bottom>
      <diagonal/>
    </border>
    <border>
      <left style="mediumDashed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 style="mediumDashed">
        <color indexed="64"/>
      </left>
      <right/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Dashed">
        <color indexed="64"/>
      </right>
      <top/>
      <bottom/>
      <diagonal/>
    </border>
    <border>
      <left style="mediumDashed">
        <color indexed="64"/>
      </left>
      <right/>
      <top/>
      <bottom style="medium">
        <color indexed="64"/>
      </bottom>
      <diagonal/>
    </border>
    <border>
      <left/>
      <right style="mediumDashed">
        <color indexed="64"/>
      </right>
      <top style="medium">
        <color indexed="64"/>
      </top>
      <bottom/>
      <diagonal/>
    </border>
    <border>
      <left style="mediumDashed">
        <color indexed="64"/>
      </left>
      <right/>
      <top style="medium">
        <color indexed="64"/>
      </top>
      <bottom style="medium">
        <color indexed="64"/>
      </bottom>
      <diagonal/>
    </border>
    <border>
      <left style="mediumDashDot">
        <color indexed="64"/>
      </left>
      <right/>
      <top/>
      <bottom/>
      <diagonal/>
    </border>
    <border>
      <left style="mediumDashDot">
        <color indexed="64"/>
      </left>
      <right/>
      <top/>
      <bottom style="medium">
        <color indexed="64"/>
      </bottom>
      <diagonal/>
    </border>
    <border>
      <left style="mediumDashDot">
        <color indexed="64"/>
      </left>
      <right/>
      <top/>
      <bottom style="thick">
        <color indexed="64"/>
      </bottom>
      <diagonal/>
    </border>
    <border>
      <left style="mediumDashDot">
        <color indexed="64"/>
      </left>
      <right/>
      <top style="thick">
        <color indexed="64"/>
      </top>
      <bottom style="thick">
        <color indexed="64"/>
      </bottom>
      <diagonal/>
    </border>
    <border>
      <left style="mediumDashDot">
        <color indexed="64"/>
      </left>
      <right/>
      <top style="thick">
        <color indexed="64"/>
      </top>
      <bottom style="medium">
        <color indexed="64"/>
      </bottom>
      <diagonal/>
    </border>
    <border>
      <left style="mediumDashDot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Dashed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/>
      <right style="mediumDashed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mediumDashed">
        <color indexed="64"/>
      </right>
      <top style="medium">
        <color indexed="64"/>
      </top>
      <bottom style="medium">
        <color indexed="64"/>
      </bottom>
      <diagonal/>
    </border>
    <border>
      <left/>
      <right style="mediumDashed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Dashed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51">
    <xf numFmtId="0" fontId="0" fillId="0" borderId="0" xfId="0"/>
    <xf numFmtId="0" fontId="4" fillId="2" borderId="0" xfId="0" applyFont="1" applyFill="1" applyBorder="1" applyAlignment="1">
      <alignment horizontal="center"/>
    </xf>
    <xf numFmtId="3" fontId="4" fillId="2" borderId="0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3" fontId="4" fillId="0" borderId="0" xfId="0" applyNumberFormat="1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1" fontId="4" fillId="2" borderId="1" xfId="0" applyNumberFormat="1" applyFont="1" applyFill="1" applyBorder="1" applyAlignment="1">
      <alignment horizontal="center"/>
    </xf>
    <xf numFmtId="1" fontId="4" fillId="2" borderId="2" xfId="0" applyNumberFormat="1" applyFont="1" applyFill="1" applyBorder="1" applyAlignment="1">
      <alignment horizontal="center"/>
    </xf>
    <xf numFmtId="1" fontId="5" fillId="2" borderId="1" xfId="0" applyNumberFormat="1" applyFont="1" applyFill="1" applyBorder="1" applyAlignment="1">
      <alignment horizontal="center"/>
    </xf>
    <xf numFmtId="1" fontId="5" fillId="2" borderId="2" xfId="0" applyNumberFormat="1" applyFont="1" applyFill="1" applyBorder="1" applyAlignment="1">
      <alignment horizontal="center"/>
    </xf>
    <xf numFmtId="3" fontId="5" fillId="2" borderId="0" xfId="0" applyNumberFormat="1" applyFont="1" applyFill="1" applyBorder="1" applyAlignment="1">
      <alignment horizontal="center"/>
    </xf>
    <xf numFmtId="9" fontId="4" fillId="2" borderId="3" xfId="0" applyNumberFormat="1" applyFont="1" applyFill="1" applyBorder="1" applyAlignment="1">
      <alignment horizontal="center"/>
    </xf>
    <xf numFmtId="9" fontId="4" fillId="2" borderId="4" xfId="0" applyNumberFormat="1" applyFont="1" applyFill="1" applyBorder="1" applyAlignment="1">
      <alignment horizontal="center"/>
    </xf>
    <xf numFmtId="9" fontId="4" fillId="2" borderId="5" xfId="0" applyNumberFormat="1" applyFont="1" applyFill="1" applyBorder="1" applyAlignment="1">
      <alignment horizontal="center"/>
    </xf>
    <xf numFmtId="1" fontId="4" fillId="4" borderId="6" xfId="0" applyNumberFormat="1" applyFont="1" applyFill="1" applyBorder="1" applyAlignment="1">
      <alignment horizontal="center"/>
    </xf>
    <xf numFmtId="1" fontId="4" fillId="5" borderId="6" xfId="0" applyNumberFormat="1" applyFont="1" applyFill="1" applyBorder="1" applyAlignment="1">
      <alignment horizontal="center"/>
    </xf>
    <xf numFmtId="1" fontId="4" fillId="2" borderId="7" xfId="0" applyNumberFormat="1" applyFont="1" applyFill="1" applyBorder="1"/>
    <xf numFmtId="9" fontId="7" fillId="6" borderId="0" xfId="3" applyFont="1" applyFill="1" applyBorder="1" applyAlignment="1">
      <alignment horizontal="center"/>
    </xf>
    <xf numFmtId="0" fontId="8" fillId="2" borderId="0" xfId="0" applyFont="1" applyFill="1" applyAlignment="1">
      <alignment horizontal="center"/>
    </xf>
    <xf numFmtId="3" fontId="4" fillId="2" borderId="8" xfId="0" applyNumberFormat="1" applyFont="1" applyFill="1" applyBorder="1" applyAlignment="1">
      <alignment horizontal="center"/>
    </xf>
    <xf numFmtId="9" fontId="4" fillId="2" borderId="9" xfId="0" applyNumberFormat="1" applyFont="1" applyFill="1" applyBorder="1" applyAlignment="1">
      <alignment horizontal="center"/>
    </xf>
    <xf numFmtId="9" fontId="7" fillId="6" borderId="8" xfId="3" applyFont="1" applyFill="1" applyBorder="1" applyAlignment="1">
      <alignment horizontal="center"/>
    </xf>
    <xf numFmtId="3" fontId="5" fillId="2" borderId="8" xfId="0" applyNumberFormat="1" applyFont="1" applyFill="1" applyBorder="1" applyAlignment="1">
      <alignment horizontal="center"/>
    </xf>
    <xf numFmtId="1" fontId="4" fillId="5" borderId="10" xfId="0" applyNumberFormat="1" applyFont="1" applyFill="1" applyBorder="1" applyAlignment="1">
      <alignment horizontal="center"/>
    </xf>
    <xf numFmtId="1" fontId="4" fillId="7" borderId="0" xfId="0" applyNumberFormat="1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165" fontId="4" fillId="7" borderId="0" xfId="1" applyNumberFormat="1" applyFont="1" applyFill="1" applyBorder="1" applyAlignment="1">
      <alignment horizontal="center"/>
    </xf>
    <xf numFmtId="2" fontId="4" fillId="7" borderId="0" xfId="0" applyNumberFormat="1" applyFont="1" applyFill="1" applyBorder="1" applyAlignment="1">
      <alignment horizontal="center"/>
    </xf>
    <xf numFmtId="3" fontId="4" fillId="7" borderId="0" xfId="0" applyNumberFormat="1" applyFont="1" applyFill="1" applyBorder="1" applyAlignment="1">
      <alignment horizontal="center"/>
    </xf>
    <xf numFmtId="0" fontId="2" fillId="7" borderId="0" xfId="0" applyFont="1" applyFill="1" applyBorder="1"/>
    <xf numFmtId="0" fontId="3" fillId="7" borderId="0" xfId="0" applyFont="1" applyFill="1" applyBorder="1" applyAlignment="1">
      <alignment horizontal="center"/>
    </xf>
    <xf numFmtId="0" fontId="2" fillId="7" borderId="8" xfId="0" applyFont="1" applyFill="1" applyBorder="1"/>
    <xf numFmtId="0" fontId="8" fillId="7" borderId="0" xfId="0" applyFont="1" applyFill="1" applyBorder="1"/>
    <xf numFmtId="0" fontId="8" fillId="7" borderId="8" xfId="0" applyFont="1" applyFill="1" applyBorder="1"/>
    <xf numFmtId="1" fontId="4" fillId="7" borderId="8" xfId="0" applyNumberFormat="1" applyFont="1" applyFill="1" applyBorder="1" applyAlignment="1">
      <alignment horizontal="center"/>
    </xf>
    <xf numFmtId="9" fontId="4" fillId="7" borderId="0" xfId="0" applyNumberFormat="1" applyFont="1" applyFill="1" applyBorder="1" applyAlignment="1">
      <alignment horizontal="center"/>
    </xf>
    <xf numFmtId="9" fontId="4" fillId="7" borderId="8" xfId="0" applyNumberFormat="1" applyFont="1" applyFill="1" applyBorder="1" applyAlignment="1">
      <alignment horizontal="center"/>
    </xf>
    <xf numFmtId="9" fontId="4" fillId="7" borderId="0" xfId="3" applyFont="1" applyFill="1" applyBorder="1" applyAlignment="1">
      <alignment horizontal="center"/>
    </xf>
    <xf numFmtId="9" fontId="4" fillId="7" borderId="8" xfId="3" applyFont="1" applyFill="1" applyBorder="1" applyAlignment="1">
      <alignment horizontal="center"/>
    </xf>
    <xf numFmtId="0" fontId="2" fillId="7" borderId="0" xfId="0" applyFont="1" applyFill="1"/>
    <xf numFmtId="0" fontId="4" fillId="7" borderId="0" xfId="0" applyFont="1" applyFill="1" applyAlignment="1">
      <alignment horizontal="center"/>
    </xf>
    <xf numFmtId="3" fontId="4" fillId="2" borderId="5" xfId="0" applyNumberFormat="1" applyFont="1" applyFill="1" applyBorder="1" applyAlignment="1">
      <alignment horizontal="center"/>
    </xf>
    <xf numFmtId="1" fontId="4" fillId="0" borderId="5" xfId="0" applyNumberFormat="1" applyFont="1" applyBorder="1" applyAlignment="1">
      <alignment horizontal="center"/>
    </xf>
    <xf numFmtId="0" fontId="8" fillId="8" borderId="0" xfId="0" applyFont="1" applyFill="1"/>
    <xf numFmtId="0" fontId="3" fillId="8" borderId="0" xfId="0" applyFont="1" applyFill="1" applyBorder="1" applyAlignment="1">
      <alignment horizontal="center"/>
    </xf>
    <xf numFmtId="1" fontId="3" fillId="8" borderId="0" xfId="0" applyNumberFormat="1" applyFont="1" applyFill="1" applyBorder="1" applyAlignment="1">
      <alignment horizontal="center"/>
    </xf>
    <xf numFmtId="1" fontId="4" fillId="9" borderId="0" xfId="0" applyNumberFormat="1" applyFont="1" applyFill="1" applyBorder="1" applyAlignment="1">
      <alignment horizontal="center"/>
    </xf>
    <xf numFmtId="1" fontId="4" fillId="10" borderId="0" xfId="0" applyNumberFormat="1" applyFont="1" applyFill="1" applyBorder="1" applyAlignment="1">
      <alignment horizontal="center"/>
    </xf>
    <xf numFmtId="1" fontId="4" fillId="7" borderId="11" xfId="0" applyNumberFormat="1" applyFont="1" applyFill="1" applyBorder="1" applyAlignment="1">
      <alignment horizontal="center"/>
    </xf>
    <xf numFmtId="2" fontId="4" fillId="7" borderId="8" xfId="3" applyNumberFormat="1" applyFont="1" applyFill="1" applyBorder="1" applyAlignment="1">
      <alignment horizontal="center"/>
    </xf>
    <xf numFmtId="2" fontId="4" fillId="7" borderId="0" xfId="3" applyNumberFormat="1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/>
    </xf>
    <xf numFmtId="1" fontId="4" fillId="7" borderId="0" xfId="0" applyNumberFormat="1" applyFont="1" applyFill="1" applyBorder="1"/>
    <xf numFmtId="1" fontId="5" fillId="7" borderId="0" xfId="0" applyNumberFormat="1" applyFont="1" applyFill="1" applyBorder="1"/>
    <xf numFmtId="9" fontId="4" fillId="7" borderId="0" xfId="0" applyNumberFormat="1" applyFont="1" applyFill="1" applyBorder="1"/>
    <xf numFmtId="4" fontId="4" fillId="7" borderId="0" xfId="0" applyNumberFormat="1" applyFont="1" applyFill="1" applyBorder="1" applyAlignment="1">
      <alignment horizontal="center"/>
    </xf>
    <xf numFmtId="1" fontId="4" fillId="2" borderId="5" xfId="0" applyNumberFormat="1" applyFont="1" applyFill="1" applyBorder="1"/>
    <xf numFmtId="1" fontId="4" fillId="2" borderId="5" xfId="0" applyNumberFormat="1" applyFont="1" applyFill="1" applyBorder="1" applyAlignment="1">
      <alignment horizontal="center"/>
    </xf>
    <xf numFmtId="9" fontId="7" fillId="11" borderId="0" xfId="3" applyFont="1" applyFill="1" applyBorder="1" applyAlignment="1">
      <alignment horizontal="center"/>
    </xf>
    <xf numFmtId="0" fontId="3" fillId="3" borderId="0" xfId="0" applyFont="1" applyFill="1" applyBorder="1" applyAlignment="1"/>
    <xf numFmtId="0" fontId="8" fillId="8" borderId="0" xfId="0" applyFont="1" applyFill="1" applyBorder="1"/>
    <xf numFmtId="165" fontId="4" fillId="7" borderId="0" xfId="0" applyNumberFormat="1" applyFont="1" applyFill="1" applyAlignment="1">
      <alignment horizontal="center"/>
    </xf>
    <xf numFmtId="16" fontId="3" fillId="3" borderId="0" xfId="0" applyNumberFormat="1" applyFont="1" applyFill="1" applyBorder="1" applyAlignment="1">
      <alignment horizontal="center"/>
    </xf>
    <xf numFmtId="16" fontId="3" fillId="3" borderId="8" xfId="0" applyNumberFormat="1" applyFont="1" applyFill="1" applyBorder="1" applyAlignment="1">
      <alignment horizontal="center"/>
    </xf>
    <xf numFmtId="1" fontId="4" fillId="7" borderId="0" xfId="0" quotePrefix="1" applyNumberFormat="1" applyFont="1" applyFill="1" applyBorder="1" applyAlignment="1">
      <alignment horizontal="center"/>
    </xf>
    <xf numFmtId="0" fontId="4" fillId="7" borderId="12" xfId="0" applyFont="1" applyFill="1" applyBorder="1" applyAlignment="1">
      <alignment horizontal="center"/>
    </xf>
    <xf numFmtId="1" fontId="4" fillId="9" borderId="8" xfId="0" applyNumberFormat="1" applyFont="1" applyFill="1" applyBorder="1" applyAlignment="1">
      <alignment horizontal="center"/>
    </xf>
    <xf numFmtId="3" fontId="4" fillId="2" borderId="13" xfId="0" applyNumberFormat="1" applyFont="1" applyFill="1" applyBorder="1" applyAlignment="1">
      <alignment horizontal="center"/>
    </xf>
    <xf numFmtId="3" fontId="5" fillId="0" borderId="13" xfId="0" applyNumberFormat="1" applyFont="1" applyFill="1" applyBorder="1" applyAlignment="1">
      <alignment horizontal="center"/>
    </xf>
    <xf numFmtId="9" fontId="4" fillId="2" borderId="13" xfId="0" applyNumberFormat="1" applyFont="1" applyFill="1" applyBorder="1" applyAlignment="1">
      <alignment horizontal="center"/>
    </xf>
    <xf numFmtId="1" fontId="4" fillId="4" borderId="13" xfId="0" applyNumberFormat="1" applyFont="1" applyFill="1" applyBorder="1" applyAlignment="1">
      <alignment horizontal="center"/>
    </xf>
    <xf numFmtId="1" fontId="4" fillId="12" borderId="0" xfId="0" applyNumberFormat="1" applyFont="1" applyFill="1" applyBorder="1" applyAlignment="1">
      <alignment horizontal="center"/>
    </xf>
    <xf numFmtId="1" fontId="4" fillId="12" borderId="8" xfId="0" applyNumberFormat="1" applyFont="1" applyFill="1" applyBorder="1" applyAlignment="1">
      <alignment horizontal="center"/>
    </xf>
    <xf numFmtId="9" fontId="4" fillId="12" borderId="0" xfId="3" applyFont="1" applyFill="1" applyBorder="1" applyAlignment="1">
      <alignment horizontal="center"/>
    </xf>
    <xf numFmtId="9" fontId="4" fillId="12" borderId="8" xfId="3" applyFont="1" applyFill="1" applyBorder="1" applyAlignment="1">
      <alignment horizontal="center"/>
    </xf>
    <xf numFmtId="43" fontId="4" fillId="7" borderId="0" xfId="1" applyNumberFormat="1" applyFont="1" applyFill="1" applyBorder="1" applyAlignment="1">
      <alignment horizontal="center"/>
    </xf>
    <xf numFmtId="1" fontId="6" fillId="4" borderId="14" xfId="0" applyNumberFormat="1" applyFont="1" applyFill="1" applyBorder="1" applyAlignment="1">
      <alignment horizontal="center"/>
    </xf>
    <xf numFmtId="1" fontId="6" fillId="4" borderId="15" xfId="0" applyNumberFormat="1" applyFont="1" applyFill="1" applyBorder="1" applyAlignment="1">
      <alignment horizontal="center"/>
    </xf>
    <xf numFmtId="9" fontId="7" fillId="13" borderId="0" xfId="3" applyFont="1" applyFill="1" applyBorder="1" applyAlignment="1">
      <alignment horizontal="center"/>
    </xf>
    <xf numFmtId="9" fontId="7" fillId="13" borderId="8" xfId="3" applyFont="1" applyFill="1" applyBorder="1" applyAlignment="1">
      <alignment horizontal="center"/>
    </xf>
    <xf numFmtId="0" fontId="3" fillId="14" borderId="0" xfId="0" applyFont="1" applyFill="1" applyBorder="1" applyAlignment="1">
      <alignment horizontal="center"/>
    </xf>
    <xf numFmtId="0" fontId="3" fillId="12" borderId="0" xfId="0" applyFont="1" applyFill="1" applyBorder="1" applyAlignment="1">
      <alignment horizontal="center"/>
    </xf>
    <xf numFmtId="0" fontId="18" fillId="12" borderId="0" xfId="0" applyFont="1" applyFill="1" applyBorder="1" applyAlignment="1">
      <alignment horizontal="center"/>
    </xf>
    <xf numFmtId="2" fontId="3" fillId="9" borderId="0" xfId="0" applyNumberFormat="1" applyFont="1" applyFill="1" applyBorder="1" applyAlignment="1">
      <alignment horizontal="center"/>
    </xf>
    <xf numFmtId="0" fontId="3" fillId="9" borderId="0" xfId="0" applyFont="1" applyFill="1" applyBorder="1" applyAlignment="1">
      <alignment horizontal="center"/>
    </xf>
    <xf numFmtId="1" fontId="4" fillId="6" borderId="16" xfId="0" applyNumberFormat="1" applyFont="1" applyFill="1" applyBorder="1" applyAlignment="1">
      <alignment horizontal="center"/>
    </xf>
    <xf numFmtId="1" fontId="4" fillId="6" borderId="12" xfId="0" applyNumberFormat="1" applyFont="1" applyFill="1" applyBorder="1" applyAlignment="1">
      <alignment horizontal="center"/>
    </xf>
    <xf numFmtId="16" fontId="4" fillId="2" borderId="12" xfId="0" applyNumberFormat="1" applyFont="1" applyFill="1" applyBorder="1" applyAlignment="1">
      <alignment horizontal="center"/>
    </xf>
    <xf numFmtId="1" fontId="4" fillId="4" borderId="13" xfId="0" applyNumberFormat="1" applyFont="1" applyFill="1" applyBorder="1" applyAlignment="1">
      <alignment horizontal="left"/>
    </xf>
    <xf numFmtId="1" fontId="4" fillId="4" borderId="17" xfId="0" applyNumberFormat="1" applyFont="1" applyFill="1" applyBorder="1" applyAlignment="1">
      <alignment horizontal="left"/>
    </xf>
    <xf numFmtId="1" fontId="4" fillId="4" borderId="18" xfId="0" applyNumberFormat="1" applyFont="1" applyFill="1" applyBorder="1" applyAlignment="1">
      <alignment horizontal="left"/>
    </xf>
    <xf numFmtId="1" fontId="4" fillId="4" borderId="13" xfId="0" applyNumberFormat="1" applyFont="1" applyFill="1" applyBorder="1"/>
    <xf numFmtId="1" fontId="4" fillId="4" borderId="17" xfId="0" applyNumberFormat="1" applyFont="1" applyFill="1" applyBorder="1"/>
    <xf numFmtId="1" fontId="4" fillId="4" borderId="17" xfId="0" applyNumberFormat="1" applyFont="1" applyFill="1" applyBorder="1" applyAlignment="1">
      <alignment horizontal="center"/>
    </xf>
    <xf numFmtId="0" fontId="3" fillId="15" borderId="0" xfId="0" applyFont="1" applyFill="1" applyBorder="1" applyAlignment="1">
      <alignment horizontal="center"/>
    </xf>
    <xf numFmtId="1" fontId="3" fillId="15" borderId="0" xfId="0" applyNumberFormat="1" applyFont="1" applyFill="1" applyBorder="1" applyAlignment="1">
      <alignment horizontal="center"/>
    </xf>
    <xf numFmtId="0" fontId="18" fillId="15" borderId="0" xfId="0" applyFont="1" applyFill="1" applyBorder="1" applyAlignment="1">
      <alignment horizontal="center"/>
    </xf>
    <xf numFmtId="3" fontId="4" fillId="16" borderId="0" xfId="0" applyNumberFormat="1" applyFont="1" applyFill="1" applyBorder="1" applyAlignment="1">
      <alignment horizontal="center"/>
    </xf>
    <xf numFmtId="0" fontId="3" fillId="11" borderId="0" xfId="0" applyFont="1" applyFill="1" applyBorder="1" applyAlignment="1">
      <alignment horizontal="center"/>
    </xf>
    <xf numFmtId="3" fontId="4" fillId="16" borderId="8" xfId="0" applyNumberFormat="1" applyFont="1" applyFill="1" applyBorder="1" applyAlignment="1">
      <alignment horizontal="center"/>
    </xf>
    <xf numFmtId="9" fontId="7" fillId="13" borderId="11" xfId="3" applyFont="1" applyFill="1" applyBorder="1" applyAlignment="1">
      <alignment horizontal="center"/>
    </xf>
    <xf numFmtId="9" fontId="7" fillId="13" borderId="19" xfId="3" applyFont="1" applyFill="1" applyBorder="1" applyAlignment="1">
      <alignment horizontal="center"/>
    </xf>
    <xf numFmtId="0" fontId="2" fillId="7" borderId="11" xfId="0" applyFont="1" applyFill="1" applyBorder="1"/>
    <xf numFmtId="0" fontId="2" fillId="7" borderId="19" xfId="0" applyFont="1" applyFill="1" applyBorder="1"/>
    <xf numFmtId="1" fontId="4" fillId="17" borderId="8" xfId="0" applyNumberFormat="1" applyFont="1" applyFill="1" applyBorder="1" applyAlignment="1">
      <alignment horizontal="center"/>
    </xf>
    <xf numFmtId="1" fontId="4" fillId="17" borderId="0" xfId="0" applyNumberFormat="1" applyFont="1" applyFill="1" applyBorder="1" applyAlignment="1">
      <alignment horizontal="center"/>
    </xf>
    <xf numFmtId="1" fontId="17" fillId="7" borderId="8" xfId="0" applyNumberFormat="1" applyFont="1" applyFill="1" applyBorder="1" applyAlignment="1">
      <alignment horizontal="center"/>
    </xf>
    <xf numFmtId="1" fontId="17" fillId="7" borderId="0" xfId="0" applyNumberFormat="1" applyFont="1" applyFill="1" applyBorder="1" applyAlignment="1">
      <alignment horizontal="center"/>
    </xf>
    <xf numFmtId="3" fontId="17" fillId="7" borderId="0" xfId="0" applyNumberFormat="1" applyFont="1" applyFill="1" applyBorder="1" applyAlignment="1">
      <alignment horizontal="center"/>
    </xf>
    <xf numFmtId="1" fontId="4" fillId="7" borderId="19" xfId="0" applyNumberFormat="1" applyFont="1" applyFill="1" applyBorder="1" applyAlignment="1">
      <alignment horizontal="center"/>
    </xf>
    <xf numFmtId="1" fontId="3" fillId="15" borderId="11" xfId="0" applyNumberFormat="1" applyFont="1" applyFill="1" applyBorder="1" applyAlignment="1">
      <alignment horizontal="center"/>
    </xf>
    <xf numFmtId="2" fontId="3" fillId="9" borderId="11" xfId="0" applyNumberFormat="1" applyFont="1" applyFill="1" applyBorder="1" applyAlignment="1">
      <alignment horizontal="center"/>
    </xf>
    <xf numFmtId="0" fontId="3" fillId="15" borderId="11" xfId="0" applyFont="1" applyFill="1" applyBorder="1" applyAlignment="1">
      <alignment horizontal="center"/>
    </xf>
    <xf numFmtId="0" fontId="3" fillId="12" borderId="11" xfId="0" applyFont="1" applyFill="1" applyBorder="1" applyAlignment="1">
      <alignment horizontal="center"/>
    </xf>
    <xf numFmtId="0" fontId="3" fillId="14" borderId="11" xfId="0" applyFont="1" applyFill="1" applyBorder="1" applyAlignment="1">
      <alignment horizontal="center"/>
    </xf>
    <xf numFmtId="0" fontId="3" fillId="9" borderId="11" xfId="0" applyFont="1" applyFill="1" applyBorder="1" applyAlignment="1">
      <alignment horizontal="center"/>
    </xf>
    <xf numFmtId="1" fontId="17" fillId="18" borderId="8" xfId="0" applyNumberFormat="1" applyFont="1" applyFill="1" applyBorder="1" applyAlignment="1">
      <alignment horizontal="center"/>
    </xf>
    <xf numFmtId="1" fontId="17" fillId="18" borderId="0" xfId="0" applyNumberFormat="1" applyFont="1" applyFill="1" applyBorder="1" applyAlignment="1">
      <alignment horizontal="center"/>
    </xf>
    <xf numFmtId="1" fontId="4" fillId="18" borderId="0" xfId="0" applyNumberFormat="1" applyFont="1" applyFill="1" applyBorder="1" applyAlignment="1">
      <alignment horizontal="center"/>
    </xf>
    <xf numFmtId="1" fontId="4" fillId="18" borderId="8" xfId="0" applyNumberFormat="1" applyFont="1" applyFill="1" applyBorder="1" applyAlignment="1">
      <alignment horizontal="center"/>
    </xf>
    <xf numFmtId="0" fontId="3" fillId="11" borderId="11" xfId="0" applyFont="1" applyFill="1" applyBorder="1" applyAlignment="1">
      <alignment horizontal="center"/>
    </xf>
    <xf numFmtId="0" fontId="18" fillId="15" borderId="11" xfId="0" applyFont="1" applyFill="1" applyBorder="1" applyAlignment="1">
      <alignment horizontal="center"/>
    </xf>
    <xf numFmtId="0" fontId="18" fillId="12" borderId="11" xfId="0" applyFont="1" applyFill="1" applyBorder="1" applyAlignment="1">
      <alignment horizontal="center"/>
    </xf>
    <xf numFmtId="0" fontId="17" fillId="8" borderId="0" xfId="0" applyFont="1" applyFill="1" applyBorder="1" applyAlignment="1">
      <alignment horizontal="center"/>
    </xf>
    <xf numFmtId="0" fontId="17" fillId="3" borderId="0" xfId="0" applyFont="1" applyFill="1" applyBorder="1" applyAlignment="1">
      <alignment horizontal="center"/>
    </xf>
    <xf numFmtId="0" fontId="19" fillId="7" borderId="8" xfId="0" applyFont="1" applyFill="1" applyBorder="1"/>
    <xf numFmtId="0" fontId="19" fillId="7" borderId="0" xfId="0" applyFont="1" applyFill="1" applyBorder="1"/>
    <xf numFmtId="0" fontId="17" fillId="2" borderId="0" xfId="0" applyFont="1" applyFill="1" applyBorder="1" applyAlignment="1">
      <alignment horizontal="center"/>
    </xf>
    <xf numFmtId="1" fontId="17" fillId="2" borderId="8" xfId="0" applyNumberFormat="1" applyFont="1" applyFill="1" applyBorder="1" applyAlignment="1">
      <alignment horizontal="center"/>
    </xf>
    <xf numFmtId="1" fontId="17" fillId="2" borderId="0" xfId="0" applyNumberFormat="1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3" fontId="17" fillId="7" borderId="8" xfId="0" applyNumberFormat="1" applyFont="1" applyFill="1" applyBorder="1" applyAlignment="1">
      <alignment horizontal="center"/>
    </xf>
    <xf numFmtId="0" fontId="4" fillId="7" borderId="11" xfId="0" applyFont="1" applyFill="1" applyBorder="1" applyAlignment="1">
      <alignment horizontal="center"/>
    </xf>
    <xf numFmtId="165" fontId="4" fillId="7" borderId="11" xfId="1" applyNumberFormat="1" applyFont="1" applyFill="1" applyBorder="1" applyAlignment="1">
      <alignment horizontal="center"/>
    </xf>
    <xf numFmtId="2" fontId="4" fillId="7" borderId="11" xfId="0" applyNumberFormat="1" applyFont="1" applyFill="1" applyBorder="1" applyAlignment="1">
      <alignment horizontal="center"/>
    </xf>
    <xf numFmtId="3" fontId="4" fillId="7" borderId="11" xfId="0" applyNumberFormat="1" applyFont="1" applyFill="1" applyBorder="1" applyAlignment="1">
      <alignment horizontal="center"/>
    </xf>
    <xf numFmtId="0" fontId="18" fillId="8" borderId="0" xfId="0" applyFont="1" applyFill="1" applyBorder="1" applyAlignment="1">
      <alignment horizontal="center"/>
    </xf>
    <xf numFmtId="1" fontId="18" fillId="8" borderId="0" xfId="0" applyNumberFormat="1" applyFont="1" applyFill="1" applyBorder="1" applyAlignment="1">
      <alignment horizontal="center"/>
    </xf>
    <xf numFmtId="0" fontId="18" fillId="11" borderId="0" xfId="0" applyFont="1" applyFill="1" applyBorder="1" applyAlignment="1">
      <alignment horizontal="center"/>
    </xf>
    <xf numFmtId="0" fontId="18" fillId="3" borderId="0" xfId="0" applyFont="1" applyFill="1" applyBorder="1" applyAlignment="1">
      <alignment horizontal="center"/>
    </xf>
    <xf numFmtId="1" fontId="4" fillId="4" borderId="10" xfId="0" applyNumberFormat="1" applyFont="1" applyFill="1" applyBorder="1" applyAlignment="1">
      <alignment horizontal="center"/>
    </xf>
    <xf numFmtId="1" fontId="3" fillId="7" borderId="11" xfId="0" applyNumberFormat="1" applyFont="1" applyFill="1" applyBorder="1" applyAlignment="1">
      <alignment horizontal="center"/>
    </xf>
    <xf numFmtId="0" fontId="3" fillId="7" borderId="11" xfId="0" applyFont="1" applyFill="1" applyBorder="1" applyAlignment="1">
      <alignment horizontal="center"/>
    </xf>
    <xf numFmtId="9" fontId="7" fillId="11" borderId="11" xfId="3" applyFont="1" applyFill="1" applyBorder="1" applyAlignment="1">
      <alignment horizontal="center"/>
    </xf>
    <xf numFmtId="2" fontId="17" fillId="7" borderId="11" xfId="0" applyNumberFormat="1" applyFont="1" applyFill="1" applyBorder="1" applyAlignment="1">
      <alignment horizontal="center"/>
    </xf>
    <xf numFmtId="0" fontId="3" fillId="8" borderId="11" xfId="0" applyFont="1" applyFill="1" applyBorder="1" applyAlignment="1">
      <alignment horizontal="center"/>
    </xf>
    <xf numFmtId="0" fontId="3" fillId="11" borderId="20" xfId="0" applyFont="1" applyFill="1" applyBorder="1" applyAlignment="1">
      <alignment horizontal="center"/>
    </xf>
    <xf numFmtId="2" fontId="17" fillId="7" borderId="0" xfId="0" applyNumberFormat="1" applyFont="1" applyFill="1" applyBorder="1" applyAlignment="1">
      <alignment horizontal="center"/>
    </xf>
    <xf numFmtId="164" fontId="4" fillId="7" borderId="0" xfId="0" applyNumberFormat="1" applyFont="1" applyFill="1" applyBorder="1" applyAlignment="1">
      <alignment horizontal="center"/>
    </xf>
    <xf numFmtId="4" fontId="17" fillId="7" borderId="0" xfId="0" applyNumberFormat="1" applyFont="1" applyFill="1" applyBorder="1" applyAlignment="1">
      <alignment horizontal="center"/>
    </xf>
    <xf numFmtId="166" fontId="4" fillId="7" borderId="0" xfId="0" applyNumberFormat="1" applyFont="1" applyFill="1" applyBorder="1" applyAlignment="1">
      <alignment horizontal="center"/>
    </xf>
    <xf numFmtId="0" fontId="17" fillId="7" borderId="11" xfId="0" applyFont="1" applyFill="1" applyBorder="1" applyAlignment="1">
      <alignment horizontal="center"/>
    </xf>
    <xf numFmtId="165" fontId="2" fillId="7" borderId="0" xfId="1" applyNumberFormat="1" applyFont="1" applyFill="1" applyBorder="1" applyAlignment="1">
      <alignment horizontal="center"/>
    </xf>
    <xf numFmtId="0" fontId="4" fillId="7" borderId="21" xfId="0" applyFont="1" applyFill="1" applyBorder="1" applyAlignment="1">
      <alignment horizontal="center"/>
    </xf>
    <xf numFmtId="3" fontId="4" fillId="7" borderId="0" xfId="0" quotePrefix="1" applyNumberFormat="1" applyFont="1" applyFill="1" applyBorder="1" applyAlignment="1">
      <alignment horizontal="center"/>
    </xf>
    <xf numFmtId="0" fontId="3" fillId="3" borderId="22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1" fontId="4" fillId="11" borderId="0" xfId="0" applyNumberFormat="1" applyFont="1" applyFill="1" applyBorder="1" applyAlignment="1">
      <alignment horizontal="center"/>
    </xf>
    <xf numFmtId="1" fontId="4" fillId="10" borderId="8" xfId="0" applyNumberFormat="1" applyFont="1" applyFill="1" applyBorder="1" applyAlignment="1">
      <alignment horizontal="center"/>
    </xf>
    <xf numFmtId="1" fontId="4" fillId="19" borderId="8" xfId="0" applyNumberFormat="1" applyFont="1" applyFill="1" applyBorder="1" applyAlignment="1">
      <alignment horizontal="center"/>
    </xf>
    <xf numFmtId="1" fontId="4" fillId="19" borderId="0" xfId="0" applyNumberFormat="1" applyFont="1" applyFill="1" applyBorder="1" applyAlignment="1">
      <alignment horizontal="center"/>
    </xf>
    <xf numFmtId="1" fontId="4" fillId="14" borderId="0" xfId="0" applyNumberFormat="1" applyFont="1" applyFill="1" applyBorder="1" applyAlignment="1">
      <alignment horizontal="center"/>
    </xf>
    <xf numFmtId="9" fontId="7" fillId="14" borderId="11" xfId="3" applyFont="1" applyFill="1" applyBorder="1" applyAlignment="1">
      <alignment horizontal="center"/>
    </xf>
    <xf numFmtId="9" fontId="7" fillId="14" borderId="19" xfId="3" applyFont="1" applyFill="1" applyBorder="1" applyAlignment="1">
      <alignment horizontal="center"/>
    </xf>
    <xf numFmtId="0" fontId="4" fillId="7" borderId="23" xfId="0" applyFont="1" applyFill="1" applyBorder="1" applyAlignment="1">
      <alignment horizontal="center"/>
    </xf>
    <xf numFmtId="9" fontId="7" fillId="14" borderId="0" xfId="3" applyFont="1" applyFill="1" applyBorder="1" applyAlignment="1">
      <alignment horizontal="center"/>
    </xf>
    <xf numFmtId="9" fontId="7" fillId="14" borderId="8" xfId="3" applyFont="1" applyFill="1" applyBorder="1" applyAlignment="1">
      <alignment horizontal="center"/>
    </xf>
    <xf numFmtId="3" fontId="4" fillId="18" borderId="0" xfId="0" applyNumberFormat="1" applyFont="1" applyFill="1" applyBorder="1" applyAlignment="1">
      <alignment horizontal="center"/>
    </xf>
    <xf numFmtId="1" fontId="4" fillId="14" borderId="8" xfId="0" applyNumberFormat="1" applyFont="1" applyFill="1" applyBorder="1" applyAlignment="1">
      <alignment horizontal="center"/>
    </xf>
    <xf numFmtId="0" fontId="20" fillId="7" borderId="0" xfId="0" applyFont="1" applyFill="1" applyBorder="1" applyAlignment="1">
      <alignment horizontal="center"/>
    </xf>
    <xf numFmtId="165" fontId="20" fillId="7" borderId="0" xfId="1" applyNumberFormat="1" applyFont="1" applyFill="1" applyBorder="1" applyAlignment="1">
      <alignment horizontal="center"/>
    </xf>
    <xf numFmtId="2" fontId="4" fillId="10" borderId="0" xfId="3" applyNumberFormat="1" applyFont="1" applyFill="1" applyBorder="1" applyAlignment="1">
      <alignment horizontal="center"/>
    </xf>
    <xf numFmtId="1" fontId="4" fillId="20" borderId="11" xfId="0" applyNumberFormat="1" applyFont="1" applyFill="1" applyBorder="1" applyAlignment="1">
      <alignment horizontal="center"/>
    </xf>
    <xf numFmtId="1" fontId="4" fillId="20" borderId="0" xfId="0" applyNumberFormat="1" applyFont="1" applyFill="1" applyBorder="1" applyAlignment="1">
      <alignment horizontal="center"/>
    </xf>
    <xf numFmtId="3" fontId="4" fillId="20" borderId="0" xfId="0" applyNumberFormat="1" applyFont="1" applyFill="1" applyBorder="1" applyAlignment="1">
      <alignment horizontal="center"/>
    </xf>
    <xf numFmtId="4" fontId="4" fillId="7" borderId="11" xfId="0" applyNumberFormat="1" applyFont="1" applyFill="1" applyBorder="1" applyAlignment="1">
      <alignment horizontal="center"/>
    </xf>
    <xf numFmtId="2" fontId="20" fillId="7" borderId="0" xfId="0" applyNumberFormat="1" applyFont="1" applyFill="1" applyBorder="1" applyAlignment="1">
      <alignment horizontal="center"/>
    </xf>
    <xf numFmtId="1" fontId="4" fillId="21" borderId="11" xfId="0" applyNumberFormat="1" applyFont="1" applyFill="1" applyBorder="1" applyAlignment="1">
      <alignment horizontal="center"/>
    </xf>
    <xf numFmtId="1" fontId="4" fillId="21" borderId="0" xfId="0" applyNumberFormat="1" applyFont="1" applyFill="1" applyBorder="1" applyAlignment="1">
      <alignment horizontal="center"/>
    </xf>
    <xf numFmtId="4" fontId="17" fillId="7" borderId="11" xfId="0" applyNumberFormat="1" applyFont="1" applyFill="1" applyBorder="1" applyAlignment="1">
      <alignment horizontal="center"/>
    </xf>
    <xf numFmtId="3" fontId="4" fillId="10" borderId="0" xfId="0" applyNumberFormat="1" applyFont="1" applyFill="1" applyBorder="1" applyAlignment="1">
      <alignment horizontal="center"/>
    </xf>
    <xf numFmtId="1" fontId="4" fillId="21" borderId="6" xfId="0" applyNumberFormat="1" applyFont="1" applyFill="1" applyBorder="1" applyAlignment="1">
      <alignment horizontal="center"/>
    </xf>
    <xf numFmtId="3" fontId="4" fillId="21" borderId="0" xfId="0" applyNumberFormat="1" applyFont="1" applyFill="1" applyBorder="1" applyAlignment="1">
      <alignment horizontal="center"/>
    </xf>
    <xf numFmtId="1" fontId="4" fillId="21" borderId="10" xfId="0" applyNumberFormat="1" applyFont="1" applyFill="1" applyBorder="1" applyAlignment="1">
      <alignment horizontal="center"/>
    </xf>
    <xf numFmtId="1" fontId="4" fillId="21" borderId="19" xfId="0" applyNumberFormat="1" applyFont="1" applyFill="1" applyBorder="1" applyAlignment="1">
      <alignment horizontal="center"/>
    </xf>
    <xf numFmtId="3" fontId="4" fillId="19" borderId="0" xfId="0" applyNumberFormat="1" applyFont="1" applyFill="1" applyBorder="1" applyAlignment="1">
      <alignment horizontal="center"/>
    </xf>
    <xf numFmtId="0" fontId="4" fillId="19" borderId="0" xfId="0" applyFont="1" applyFill="1" applyBorder="1" applyAlignment="1">
      <alignment horizontal="center"/>
    </xf>
    <xf numFmtId="1" fontId="4" fillId="18" borderId="11" xfId="0" applyNumberFormat="1" applyFont="1" applyFill="1" applyBorder="1" applyAlignment="1">
      <alignment horizontal="center"/>
    </xf>
    <xf numFmtId="1" fontId="4" fillId="18" borderId="19" xfId="0" applyNumberFormat="1" applyFont="1" applyFill="1" applyBorder="1" applyAlignment="1">
      <alignment horizontal="center"/>
    </xf>
    <xf numFmtId="1" fontId="4" fillId="13" borderId="17" xfId="0" applyNumberFormat="1" applyFont="1" applyFill="1" applyBorder="1" applyAlignment="1">
      <alignment horizontal="center"/>
    </xf>
    <xf numFmtId="1" fontId="4" fillId="13" borderId="17" xfId="0" applyNumberFormat="1" applyFont="1" applyFill="1" applyBorder="1" applyAlignment="1">
      <alignment horizontal="center"/>
    </xf>
    <xf numFmtId="16" fontId="3" fillId="11" borderId="0" xfId="0" applyNumberFormat="1" applyFont="1" applyFill="1" applyBorder="1" applyAlignment="1">
      <alignment horizontal="center"/>
    </xf>
    <xf numFmtId="0" fontId="3" fillId="11" borderId="12" xfId="0" applyFont="1" applyFill="1" applyBorder="1" applyAlignment="1">
      <alignment horizontal="center"/>
    </xf>
    <xf numFmtId="3" fontId="4" fillId="22" borderId="0" xfId="0" applyNumberFormat="1" applyFont="1" applyFill="1" applyBorder="1" applyAlignment="1">
      <alignment horizontal="center"/>
    </xf>
    <xf numFmtId="0" fontId="4" fillId="19" borderId="11" xfId="0" applyFont="1" applyFill="1" applyBorder="1" applyAlignment="1">
      <alignment horizontal="center"/>
    </xf>
    <xf numFmtId="2" fontId="4" fillId="11" borderId="0" xfId="3" applyNumberFormat="1" applyFont="1" applyFill="1" applyBorder="1" applyAlignment="1">
      <alignment horizontal="center"/>
    </xf>
    <xf numFmtId="16" fontId="3" fillId="10" borderId="0" xfId="0" applyNumberFormat="1" applyFont="1" applyFill="1" applyBorder="1" applyAlignment="1">
      <alignment horizontal="center"/>
    </xf>
    <xf numFmtId="0" fontId="3" fillId="10" borderId="12" xfId="0" applyFont="1" applyFill="1" applyBorder="1" applyAlignment="1">
      <alignment horizontal="center"/>
    </xf>
    <xf numFmtId="0" fontId="4" fillId="22" borderId="0" xfId="0" applyFont="1" applyFill="1" applyBorder="1" applyAlignment="1">
      <alignment horizontal="center"/>
    </xf>
    <xf numFmtId="1" fontId="4" fillId="14" borderId="0" xfId="0" applyNumberFormat="1" applyFont="1" applyFill="1" applyBorder="1" applyAlignment="1">
      <alignment horizontal="left"/>
    </xf>
    <xf numFmtId="0" fontId="4" fillId="14" borderId="0" xfId="0" applyFont="1" applyFill="1" applyBorder="1" applyAlignment="1">
      <alignment horizontal="center"/>
    </xf>
    <xf numFmtId="1" fontId="4" fillId="23" borderId="11" xfId="0" applyNumberFormat="1" applyFont="1" applyFill="1" applyBorder="1" applyAlignment="1">
      <alignment horizontal="center"/>
    </xf>
    <xf numFmtId="1" fontId="4" fillId="16" borderId="0" xfId="0" applyNumberFormat="1" applyFont="1" applyFill="1" applyBorder="1" applyAlignment="1">
      <alignment horizontal="center"/>
    </xf>
    <xf numFmtId="1" fontId="4" fillId="16" borderId="8" xfId="0" applyNumberFormat="1" applyFont="1" applyFill="1" applyBorder="1" applyAlignment="1">
      <alignment horizontal="center"/>
    </xf>
    <xf numFmtId="1" fontId="4" fillId="23" borderId="0" xfId="0" applyNumberFormat="1" applyFont="1" applyFill="1" applyBorder="1" applyAlignment="1">
      <alignment horizontal="center"/>
    </xf>
    <xf numFmtId="1" fontId="4" fillId="23" borderId="8" xfId="0" applyNumberFormat="1" applyFont="1" applyFill="1" applyBorder="1" applyAlignment="1">
      <alignment horizontal="center"/>
    </xf>
    <xf numFmtId="1" fontId="4" fillId="24" borderId="0" xfId="0" applyNumberFormat="1" applyFont="1" applyFill="1" applyBorder="1" applyAlignment="1">
      <alignment horizontal="center"/>
    </xf>
    <xf numFmtId="1" fontId="4" fillId="24" borderId="8" xfId="0" applyNumberFormat="1" applyFont="1" applyFill="1" applyBorder="1" applyAlignment="1">
      <alignment horizontal="center"/>
    </xf>
    <xf numFmtId="9" fontId="7" fillId="23" borderId="11" xfId="3" applyFont="1" applyFill="1" applyBorder="1" applyAlignment="1">
      <alignment horizontal="center"/>
    </xf>
    <xf numFmtId="9" fontId="7" fillId="23" borderId="0" xfId="3" applyFont="1" applyFill="1" applyBorder="1" applyAlignment="1">
      <alignment horizontal="center"/>
    </xf>
    <xf numFmtId="1" fontId="4" fillId="13" borderId="17" xfId="0" applyNumberFormat="1" applyFont="1" applyFill="1" applyBorder="1" applyAlignment="1">
      <alignment horizontal="center"/>
    </xf>
    <xf numFmtId="16" fontId="3" fillId="22" borderId="0" xfId="0" applyNumberFormat="1" applyFont="1" applyFill="1" applyBorder="1" applyAlignment="1">
      <alignment horizontal="center"/>
    </xf>
    <xf numFmtId="0" fontId="3" fillId="22" borderId="12" xfId="0" applyFont="1" applyFill="1" applyBorder="1" applyAlignment="1">
      <alignment horizontal="center"/>
    </xf>
    <xf numFmtId="2" fontId="4" fillId="22" borderId="0" xfId="3" applyNumberFormat="1" applyFont="1" applyFill="1" applyBorder="1" applyAlignment="1">
      <alignment horizontal="center"/>
    </xf>
    <xf numFmtId="2" fontId="17" fillId="2" borderId="0" xfId="3" applyNumberFormat="1" applyFont="1" applyFill="1" applyBorder="1" applyAlignment="1">
      <alignment horizontal="center"/>
    </xf>
    <xf numFmtId="16" fontId="3" fillId="22" borderId="8" xfId="0" applyNumberFormat="1" applyFont="1" applyFill="1" applyBorder="1" applyAlignment="1">
      <alignment horizontal="center"/>
    </xf>
    <xf numFmtId="0" fontId="3" fillId="22" borderId="22" xfId="0" applyFont="1" applyFill="1" applyBorder="1" applyAlignment="1">
      <alignment horizontal="center"/>
    </xf>
    <xf numFmtId="1" fontId="4" fillId="13" borderId="24" xfId="0" applyNumberFormat="1" applyFont="1" applyFill="1" applyBorder="1" applyAlignment="1">
      <alignment horizontal="center"/>
    </xf>
    <xf numFmtId="2" fontId="4" fillId="22" borderId="8" xfId="3" applyNumberFormat="1" applyFont="1" applyFill="1" applyBorder="1" applyAlignment="1">
      <alignment horizontal="center"/>
    </xf>
    <xf numFmtId="16" fontId="3" fillId="10" borderId="8" xfId="0" applyNumberFormat="1" applyFont="1" applyFill="1" applyBorder="1" applyAlignment="1">
      <alignment horizontal="center"/>
    </xf>
    <xf numFmtId="0" fontId="3" fillId="10" borderId="22" xfId="0" applyFont="1" applyFill="1" applyBorder="1" applyAlignment="1">
      <alignment horizontal="center"/>
    </xf>
    <xf numFmtId="9" fontId="7" fillId="23" borderId="8" xfId="3" applyFont="1" applyFill="1" applyBorder="1" applyAlignment="1">
      <alignment horizontal="center"/>
    </xf>
    <xf numFmtId="9" fontId="7" fillId="23" borderId="19" xfId="3" applyFont="1" applyFill="1" applyBorder="1" applyAlignment="1">
      <alignment horizontal="center"/>
    </xf>
    <xf numFmtId="2" fontId="4" fillId="10" borderId="8" xfId="3" applyNumberFormat="1" applyFont="1" applyFill="1" applyBorder="1" applyAlignment="1">
      <alignment horizontal="center"/>
    </xf>
    <xf numFmtId="3" fontId="4" fillId="25" borderId="0" xfId="0" applyNumberFormat="1" applyFont="1" applyFill="1" applyBorder="1" applyAlignment="1">
      <alignment horizontal="center"/>
    </xf>
    <xf numFmtId="1" fontId="4" fillId="25" borderId="0" xfId="0" applyNumberFormat="1" applyFont="1" applyFill="1" applyBorder="1" applyAlignment="1">
      <alignment horizontal="center"/>
    </xf>
    <xf numFmtId="1" fontId="4" fillId="25" borderId="8" xfId="0" applyNumberFormat="1" applyFont="1" applyFill="1" applyBorder="1" applyAlignment="1">
      <alignment horizontal="center"/>
    </xf>
    <xf numFmtId="1" fontId="4" fillId="26" borderId="0" xfId="0" applyNumberFormat="1" applyFont="1" applyFill="1" applyBorder="1" applyAlignment="1">
      <alignment horizontal="center"/>
    </xf>
    <xf numFmtId="1" fontId="4" fillId="23" borderId="19" xfId="0" applyNumberFormat="1" applyFont="1" applyFill="1" applyBorder="1" applyAlignment="1">
      <alignment horizontal="center"/>
    </xf>
    <xf numFmtId="1" fontId="4" fillId="26" borderId="8" xfId="0" applyNumberFormat="1" applyFont="1" applyFill="1" applyBorder="1" applyAlignment="1">
      <alignment horizontal="center"/>
    </xf>
    <xf numFmtId="1" fontId="4" fillId="13" borderId="13" xfId="0" applyNumberFormat="1" applyFont="1" applyFill="1" applyBorder="1" applyAlignment="1">
      <alignment horizontal="center"/>
    </xf>
    <xf numFmtId="3" fontId="4" fillId="10" borderId="11" xfId="0" applyNumberFormat="1" applyFont="1" applyFill="1" applyBorder="1" applyAlignment="1">
      <alignment horizontal="center"/>
    </xf>
    <xf numFmtId="3" fontId="4" fillId="21" borderId="11" xfId="0" applyNumberFormat="1" applyFont="1" applyFill="1" applyBorder="1" applyAlignment="1">
      <alignment horizontal="center"/>
    </xf>
    <xf numFmtId="1" fontId="4" fillId="9" borderId="19" xfId="0" applyNumberFormat="1" applyFont="1" applyFill="1" applyBorder="1" applyAlignment="1">
      <alignment horizontal="center"/>
    </xf>
    <xf numFmtId="1" fontId="4" fillId="9" borderId="11" xfId="0" applyNumberFormat="1" applyFont="1" applyFill="1" applyBorder="1" applyAlignment="1">
      <alignment horizontal="center"/>
    </xf>
    <xf numFmtId="3" fontId="4" fillId="19" borderId="11" xfId="0" applyNumberFormat="1" applyFont="1" applyFill="1" applyBorder="1" applyAlignment="1">
      <alignment horizontal="center"/>
    </xf>
    <xf numFmtId="0" fontId="4" fillId="21" borderId="0" xfId="0" applyFont="1" applyFill="1" applyBorder="1" applyAlignment="1">
      <alignment horizontal="center"/>
    </xf>
    <xf numFmtId="1" fontId="4" fillId="20" borderId="8" xfId="0" applyNumberFormat="1" applyFont="1" applyFill="1" applyBorder="1" applyAlignment="1">
      <alignment horizontal="center"/>
    </xf>
    <xf numFmtId="3" fontId="4" fillId="11" borderId="0" xfId="0" applyNumberFormat="1" applyFont="1" applyFill="1" applyBorder="1" applyAlignment="1">
      <alignment horizontal="center"/>
    </xf>
    <xf numFmtId="0" fontId="4" fillId="21" borderId="11" xfId="0" applyFont="1" applyFill="1" applyBorder="1" applyAlignment="1">
      <alignment horizontal="center"/>
    </xf>
    <xf numFmtId="1" fontId="20" fillId="21" borderId="0" xfId="0" applyNumberFormat="1" applyFont="1" applyFill="1" applyBorder="1" applyAlignment="1">
      <alignment horizontal="center"/>
    </xf>
    <xf numFmtId="0" fontId="4" fillId="20" borderId="0" xfId="0" applyFont="1" applyFill="1" applyBorder="1" applyAlignment="1">
      <alignment horizontal="center"/>
    </xf>
    <xf numFmtId="1" fontId="4" fillId="13" borderId="17" xfId="0" applyNumberFormat="1" applyFont="1" applyFill="1" applyBorder="1" applyAlignment="1">
      <alignment horizontal="center"/>
    </xf>
    <xf numFmtId="165" fontId="4" fillId="11" borderId="0" xfId="1" applyNumberFormat="1" applyFont="1" applyFill="1" applyBorder="1" applyAlignment="1">
      <alignment horizontal="center"/>
    </xf>
    <xf numFmtId="4" fontId="4" fillId="11" borderId="0" xfId="0" applyNumberFormat="1" applyFont="1" applyFill="1" applyBorder="1" applyAlignment="1">
      <alignment horizontal="center"/>
    </xf>
    <xf numFmtId="9" fontId="7" fillId="23" borderId="0" xfId="3" applyFont="1" applyFill="1" applyBorder="1" applyAlignment="1">
      <alignment horizontal="left"/>
    </xf>
    <xf numFmtId="9" fontId="7" fillId="18" borderId="0" xfId="3" applyFont="1" applyFill="1" applyBorder="1" applyAlignment="1">
      <alignment horizontal="center"/>
    </xf>
    <xf numFmtId="9" fontId="4" fillId="18" borderId="0" xfId="3" applyFont="1" applyFill="1" applyBorder="1" applyAlignment="1">
      <alignment horizontal="left"/>
    </xf>
    <xf numFmtId="165" fontId="4" fillId="10" borderId="0" xfId="1" applyNumberFormat="1" applyFont="1" applyFill="1" applyBorder="1" applyAlignment="1">
      <alignment horizontal="center"/>
    </xf>
    <xf numFmtId="0" fontId="2" fillId="22" borderId="0" xfId="0" applyFont="1" applyFill="1" applyBorder="1"/>
    <xf numFmtId="1" fontId="4" fillId="13" borderId="17" xfId="0" applyNumberFormat="1" applyFont="1" applyFill="1" applyBorder="1" applyAlignment="1">
      <alignment horizontal="center"/>
    </xf>
    <xf numFmtId="1" fontId="4" fillId="11" borderId="11" xfId="0" applyNumberFormat="1" applyFont="1" applyFill="1" applyBorder="1" applyAlignment="1">
      <alignment horizontal="center"/>
    </xf>
    <xf numFmtId="16" fontId="3" fillId="3" borderId="25" xfId="0" applyNumberFormat="1" applyFont="1" applyFill="1" applyBorder="1" applyAlignment="1">
      <alignment horizontal="center"/>
    </xf>
    <xf numFmtId="0" fontId="3" fillId="3" borderId="26" xfId="0" applyFont="1" applyFill="1" applyBorder="1" applyAlignment="1">
      <alignment horizontal="center"/>
    </xf>
    <xf numFmtId="3" fontId="4" fillId="2" borderId="25" xfId="0" applyNumberFormat="1" applyFont="1" applyFill="1" applyBorder="1" applyAlignment="1">
      <alignment horizontal="center"/>
    </xf>
    <xf numFmtId="3" fontId="5" fillId="2" borderId="25" xfId="0" applyNumberFormat="1" applyFont="1" applyFill="1" applyBorder="1" applyAlignment="1">
      <alignment horizontal="center"/>
    </xf>
    <xf numFmtId="9" fontId="4" fillId="2" borderId="27" xfId="0" applyNumberFormat="1" applyFont="1" applyFill="1" applyBorder="1" applyAlignment="1">
      <alignment horizontal="center"/>
    </xf>
    <xf numFmtId="1" fontId="4" fillId="4" borderId="28" xfId="0" applyNumberFormat="1" applyFont="1" applyFill="1" applyBorder="1" applyAlignment="1">
      <alignment horizontal="center"/>
    </xf>
    <xf numFmtId="1" fontId="4" fillId="5" borderId="28" xfId="0" applyNumberFormat="1" applyFont="1" applyFill="1" applyBorder="1" applyAlignment="1">
      <alignment horizontal="center"/>
    </xf>
    <xf numFmtId="1" fontId="6" fillId="4" borderId="29" xfId="0" applyNumberFormat="1" applyFont="1" applyFill="1" applyBorder="1" applyAlignment="1">
      <alignment horizontal="center"/>
    </xf>
    <xf numFmtId="9" fontId="7" fillId="6" borderId="25" xfId="3" applyFont="1" applyFill="1" applyBorder="1" applyAlignment="1">
      <alignment horizontal="center"/>
    </xf>
    <xf numFmtId="1" fontId="4" fillId="7" borderId="25" xfId="0" applyNumberFormat="1" applyFont="1" applyFill="1" applyBorder="1" applyAlignment="1">
      <alignment horizontal="center"/>
    </xf>
    <xf numFmtId="9" fontId="7" fillId="13" borderId="30" xfId="3" applyFont="1" applyFill="1" applyBorder="1" applyAlignment="1">
      <alignment horizontal="center"/>
    </xf>
    <xf numFmtId="9" fontId="7" fillId="13" borderId="25" xfId="3" applyFont="1" applyFill="1" applyBorder="1" applyAlignment="1">
      <alignment horizontal="center"/>
    </xf>
    <xf numFmtId="1" fontId="4" fillId="21" borderId="25" xfId="0" applyNumberFormat="1" applyFont="1" applyFill="1" applyBorder="1" applyAlignment="1">
      <alignment horizontal="center"/>
    </xf>
    <xf numFmtId="1" fontId="4" fillId="7" borderId="30" xfId="0" applyNumberFormat="1" applyFont="1" applyFill="1" applyBorder="1" applyAlignment="1">
      <alignment horizontal="center"/>
    </xf>
    <xf numFmtId="1" fontId="4" fillId="19" borderId="25" xfId="0" applyNumberFormat="1" applyFont="1" applyFill="1" applyBorder="1" applyAlignment="1">
      <alignment horizontal="center"/>
    </xf>
    <xf numFmtId="9" fontId="7" fillId="11" borderId="30" xfId="3" applyFont="1" applyFill="1" applyBorder="1" applyAlignment="1">
      <alignment horizontal="center"/>
    </xf>
    <xf numFmtId="1" fontId="4" fillId="11" borderId="25" xfId="0" applyNumberFormat="1" applyFont="1" applyFill="1" applyBorder="1" applyAlignment="1">
      <alignment horizontal="center"/>
    </xf>
    <xf numFmtId="1" fontId="4" fillId="21" borderId="30" xfId="0" applyNumberFormat="1" applyFont="1" applyFill="1" applyBorder="1" applyAlignment="1">
      <alignment horizontal="center"/>
    </xf>
    <xf numFmtId="9" fontId="7" fillId="14" borderId="25" xfId="3" applyFont="1" applyFill="1" applyBorder="1" applyAlignment="1">
      <alignment horizontal="center"/>
    </xf>
    <xf numFmtId="1" fontId="4" fillId="20" borderId="30" xfId="0" applyNumberFormat="1" applyFont="1" applyFill="1" applyBorder="1" applyAlignment="1">
      <alignment horizontal="center"/>
    </xf>
    <xf numFmtId="1" fontId="4" fillId="11" borderId="30" xfId="0" applyNumberFormat="1" applyFont="1" applyFill="1" applyBorder="1" applyAlignment="1">
      <alignment horizontal="center"/>
    </xf>
    <xf numFmtId="1" fontId="4" fillId="23" borderId="30" xfId="0" applyNumberFormat="1" applyFont="1" applyFill="1" applyBorder="1" applyAlignment="1">
      <alignment horizontal="center"/>
    </xf>
    <xf numFmtId="0" fontId="2" fillId="7" borderId="30" xfId="0" applyFont="1" applyFill="1" applyBorder="1"/>
    <xf numFmtId="0" fontId="2" fillId="7" borderId="25" xfId="0" applyFont="1" applyFill="1" applyBorder="1"/>
    <xf numFmtId="0" fontId="8" fillId="7" borderId="25" xfId="0" applyFont="1" applyFill="1" applyBorder="1"/>
    <xf numFmtId="0" fontId="19" fillId="7" borderId="25" xfId="0" applyFont="1" applyFill="1" applyBorder="1"/>
    <xf numFmtId="1" fontId="17" fillId="2" borderId="25" xfId="0" applyNumberFormat="1" applyFont="1" applyFill="1" applyBorder="1" applyAlignment="1">
      <alignment horizontal="center"/>
    </xf>
    <xf numFmtId="1" fontId="17" fillId="7" borderId="25" xfId="0" applyNumberFormat="1" applyFont="1" applyFill="1" applyBorder="1" applyAlignment="1">
      <alignment horizontal="center"/>
    </xf>
    <xf numFmtId="1" fontId="4" fillId="18" borderId="25" xfId="0" applyNumberFormat="1" applyFont="1" applyFill="1" applyBorder="1" applyAlignment="1">
      <alignment horizontal="center"/>
    </xf>
    <xf numFmtId="3" fontId="17" fillId="7" borderId="25" xfId="0" applyNumberFormat="1" applyFont="1" applyFill="1" applyBorder="1" applyAlignment="1">
      <alignment horizontal="center"/>
    </xf>
    <xf numFmtId="3" fontId="4" fillId="16" borderId="25" xfId="0" applyNumberFormat="1" applyFont="1" applyFill="1" applyBorder="1" applyAlignment="1">
      <alignment horizontal="center"/>
    </xf>
    <xf numFmtId="1" fontId="4" fillId="12" borderId="25" xfId="0" applyNumberFormat="1" applyFont="1" applyFill="1" applyBorder="1" applyAlignment="1">
      <alignment horizontal="center"/>
    </xf>
    <xf numFmtId="1" fontId="4" fillId="17" borderId="25" xfId="0" applyNumberFormat="1" applyFont="1" applyFill="1" applyBorder="1" applyAlignment="1">
      <alignment horizontal="center"/>
    </xf>
    <xf numFmtId="9" fontId="4" fillId="7" borderId="25" xfId="0" applyNumberFormat="1" applyFont="1" applyFill="1" applyBorder="1" applyAlignment="1">
      <alignment horizontal="center"/>
    </xf>
    <xf numFmtId="9" fontId="4" fillId="7" borderId="25" xfId="3" applyFont="1" applyFill="1" applyBorder="1" applyAlignment="1">
      <alignment horizontal="center"/>
    </xf>
    <xf numFmtId="9" fontId="4" fillId="12" borderId="25" xfId="3" applyFont="1" applyFill="1" applyBorder="1" applyAlignment="1">
      <alignment horizontal="center"/>
    </xf>
    <xf numFmtId="2" fontId="4" fillId="7" borderId="25" xfId="3" applyNumberFormat="1" applyFont="1" applyFill="1" applyBorder="1" applyAlignment="1">
      <alignment horizontal="center"/>
    </xf>
    <xf numFmtId="1" fontId="4" fillId="9" borderId="25" xfId="0" applyNumberFormat="1" applyFont="1" applyFill="1" applyBorder="1" applyAlignment="1">
      <alignment horizontal="center"/>
    </xf>
    <xf numFmtId="1" fontId="4" fillId="10" borderId="25" xfId="0" applyNumberFormat="1" applyFont="1" applyFill="1" applyBorder="1" applyAlignment="1">
      <alignment horizontal="center"/>
    </xf>
    <xf numFmtId="16" fontId="4" fillId="21" borderId="12" xfId="0" applyNumberFormat="1" applyFont="1" applyFill="1" applyBorder="1" applyAlignment="1">
      <alignment horizontal="center"/>
    </xf>
    <xf numFmtId="3" fontId="4" fillId="15" borderId="0" xfId="0" applyNumberFormat="1" applyFont="1" applyFill="1" applyBorder="1" applyAlignment="1">
      <alignment horizontal="center"/>
    </xf>
    <xf numFmtId="1" fontId="4" fillId="10" borderId="11" xfId="0" applyNumberFormat="1" applyFont="1" applyFill="1" applyBorder="1" applyAlignment="1">
      <alignment horizontal="center"/>
    </xf>
    <xf numFmtId="9" fontId="7" fillId="15" borderId="11" xfId="3" applyFont="1" applyFill="1" applyBorder="1" applyAlignment="1">
      <alignment horizontal="center"/>
    </xf>
    <xf numFmtId="3" fontId="4" fillId="14" borderId="0" xfId="0" applyNumberFormat="1" applyFont="1" applyFill="1" applyBorder="1" applyAlignment="1">
      <alignment horizontal="center"/>
    </xf>
    <xf numFmtId="1" fontId="4" fillId="14" borderId="11" xfId="0" applyNumberFormat="1" applyFont="1" applyFill="1" applyBorder="1" applyAlignment="1">
      <alignment horizontal="center"/>
    </xf>
    <xf numFmtId="1" fontId="20" fillId="7" borderId="0" xfId="0" applyNumberFormat="1" applyFont="1" applyFill="1" applyBorder="1" applyAlignment="1">
      <alignment horizontal="center"/>
    </xf>
    <xf numFmtId="1" fontId="4" fillId="21" borderId="8" xfId="0" applyNumberFormat="1" applyFont="1" applyFill="1" applyBorder="1" applyAlignment="1">
      <alignment horizontal="center"/>
    </xf>
    <xf numFmtId="1" fontId="4" fillId="14" borderId="19" xfId="0" applyNumberFormat="1" applyFont="1" applyFill="1" applyBorder="1" applyAlignment="1">
      <alignment horizontal="center"/>
    </xf>
    <xf numFmtId="1" fontId="4" fillId="13" borderId="13" xfId="0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/>
    </xf>
    <xf numFmtId="4" fontId="4" fillId="10" borderId="0" xfId="0" applyNumberFormat="1" applyFont="1" applyFill="1" applyBorder="1" applyAlignment="1">
      <alignment horizontal="center"/>
    </xf>
    <xf numFmtId="1" fontId="4" fillId="11" borderId="19" xfId="0" applyNumberFormat="1" applyFont="1" applyFill="1" applyBorder="1" applyAlignment="1">
      <alignment horizontal="center"/>
    </xf>
    <xf numFmtId="1" fontId="4" fillId="11" borderId="8" xfId="0" applyNumberFormat="1" applyFont="1" applyFill="1" applyBorder="1" applyAlignment="1">
      <alignment horizontal="center"/>
    </xf>
    <xf numFmtId="9" fontId="7" fillId="11" borderId="19" xfId="3" applyFont="1" applyFill="1" applyBorder="1" applyAlignment="1">
      <alignment horizontal="center"/>
    </xf>
    <xf numFmtId="0" fontId="2" fillId="10" borderId="0" xfId="0" applyFont="1" applyFill="1" applyBorder="1"/>
    <xf numFmtId="2" fontId="17" fillId="20" borderId="0" xfId="3" applyNumberFormat="1" applyFont="1" applyFill="1" applyBorder="1" applyAlignment="1">
      <alignment horizontal="center"/>
    </xf>
    <xf numFmtId="2" fontId="17" fillId="27" borderId="0" xfId="3" applyNumberFormat="1" applyFont="1" applyFill="1" applyBorder="1" applyAlignment="1">
      <alignment horizontal="center"/>
    </xf>
    <xf numFmtId="16" fontId="3" fillId="18" borderId="0" xfId="0" applyNumberFormat="1" applyFont="1" applyFill="1" applyBorder="1" applyAlignment="1">
      <alignment horizontal="center"/>
    </xf>
    <xf numFmtId="0" fontId="3" fillId="18" borderId="12" xfId="0" applyFont="1" applyFill="1" applyBorder="1" applyAlignment="1">
      <alignment horizontal="center"/>
    </xf>
    <xf numFmtId="2" fontId="4" fillId="18" borderId="0" xfId="3" applyNumberFormat="1" applyFont="1" applyFill="1" applyBorder="1" applyAlignment="1">
      <alignment horizontal="center"/>
    </xf>
    <xf numFmtId="4" fontId="4" fillId="22" borderId="0" xfId="0" applyNumberFormat="1" applyFont="1" applyFill="1" applyBorder="1" applyAlignment="1">
      <alignment horizontal="center"/>
    </xf>
    <xf numFmtId="2" fontId="4" fillId="22" borderId="11" xfId="0" applyNumberFormat="1" applyFont="1" applyFill="1" applyBorder="1" applyAlignment="1">
      <alignment horizontal="center"/>
    </xf>
    <xf numFmtId="2" fontId="4" fillId="22" borderId="0" xfId="0" applyNumberFormat="1" applyFont="1" applyFill="1" applyBorder="1" applyAlignment="1">
      <alignment horizontal="center"/>
    </xf>
    <xf numFmtId="0" fontId="2" fillId="11" borderId="0" xfId="0" applyFont="1" applyFill="1" applyBorder="1"/>
    <xf numFmtId="1" fontId="4" fillId="10" borderId="19" xfId="0" applyNumberFormat="1" applyFont="1" applyFill="1" applyBorder="1" applyAlignment="1">
      <alignment horizontal="center"/>
    </xf>
    <xf numFmtId="3" fontId="4" fillId="14" borderId="11" xfId="0" applyNumberFormat="1" applyFont="1" applyFill="1" applyBorder="1" applyAlignment="1">
      <alignment horizontal="center"/>
    </xf>
    <xf numFmtId="4" fontId="4" fillId="22" borderId="11" xfId="0" applyNumberFormat="1" applyFont="1" applyFill="1" applyBorder="1" applyAlignment="1">
      <alignment horizontal="center"/>
    </xf>
    <xf numFmtId="1" fontId="4" fillId="22" borderId="0" xfId="0" applyNumberFormat="1" applyFont="1" applyFill="1" applyBorder="1" applyAlignment="1">
      <alignment horizontal="center"/>
    </xf>
    <xf numFmtId="9" fontId="7" fillId="22" borderId="0" xfId="3" applyFont="1" applyFill="1" applyBorder="1" applyAlignment="1">
      <alignment horizontal="center"/>
    </xf>
    <xf numFmtId="1" fontId="4" fillId="22" borderId="8" xfId="0" applyNumberFormat="1" applyFont="1" applyFill="1" applyBorder="1" applyAlignment="1">
      <alignment horizontal="center"/>
    </xf>
    <xf numFmtId="9" fontId="7" fillId="11" borderId="8" xfId="3" applyFont="1" applyFill="1" applyBorder="1" applyAlignment="1">
      <alignment horizontal="center"/>
    </xf>
    <xf numFmtId="1" fontId="4" fillId="20" borderId="19" xfId="0" applyNumberFormat="1" applyFont="1" applyFill="1" applyBorder="1" applyAlignment="1">
      <alignment horizontal="center"/>
    </xf>
    <xf numFmtId="2" fontId="17" fillId="27" borderId="8" xfId="3" applyNumberFormat="1" applyFont="1" applyFill="1" applyBorder="1" applyAlignment="1">
      <alignment horizontal="center"/>
    </xf>
    <xf numFmtId="16" fontId="3" fillId="21" borderId="0" xfId="0" applyNumberFormat="1" applyFont="1" applyFill="1" applyBorder="1" applyAlignment="1">
      <alignment horizontal="center"/>
    </xf>
    <xf numFmtId="0" fontId="3" fillId="21" borderId="12" xfId="0" applyFont="1" applyFill="1" applyBorder="1" applyAlignment="1">
      <alignment horizontal="center"/>
    </xf>
    <xf numFmtId="2" fontId="4" fillId="21" borderId="0" xfId="3" applyNumberFormat="1" applyFont="1" applyFill="1" applyBorder="1" applyAlignment="1">
      <alignment horizontal="center"/>
    </xf>
    <xf numFmtId="0" fontId="2" fillId="21" borderId="8" xfId="0" applyFont="1" applyFill="1" applyBorder="1"/>
    <xf numFmtId="4" fontId="4" fillId="19" borderId="0" xfId="0" applyNumberFormat="1" applyFont="1" applyFill="1" applyBorder="1" applyAlignment="1">
      <alignment horizontal="center"/>
    </xf>
    <xf numFmtId="2" fontId="17" fillId="19" borderId="0" xfId="3" applyNumberFormat="1" applyFont="1" applyFill="1" applyBorder="1" applyAlignment="1">
      <alignment horizontal="center"/>
    </xf>
    <xf numFmtId="2" fontId="4" fillId="19" borderId="8" xfId="3" applyNumberFormat="1" applyFont="1" applyFill="1" applyBorder="1" applyAlignment="1">
      <alignment horizontal="center"/>
    </xf>
    <xf numFmtId="3" fontId="4" fillId="25" borderId="11" xfId="0" applyNumberFormat="1" applyFont="1" applyFill="1" applyBorder="1" applyAlignment="1">
      <alignment horizontal="center"/>
    </xf>
    <xf numFmtId="1" fontId="4" fillId="26" borderId="19" xfId="0" applyNumberFormat="1" applyFont="1" applyFill="1" applyBorder="1" applyAlignment="1">
      <alignment horizontal="center"/>
    </xf>
    <xf numFmtId="1" fontId="4" fillId="26" borderId="11" xfId="0" applyNumberFormat="1" applyFont="1" applyFill="1" applyBorder="1" applyAlignment="1">
      <alignment horizontal="center"/>
    </xf>
    <xf numFmtId="3" fontId="4" fillId="22" borderId="11" xfId="0" applyNumberFormat="1" applyFont="1" applyFill="1" applyBorder="1" applyAlignment="1">
      <alignment horizontal="center"/>
    </xf>
    <xf numFmtId="0" fontId="4" fillId="14" borderId="11" xfId="0" applyFont="1" applyFill="1" applyBorder="1" applyAlignment="1">
      <alignment horizontal="center"/>
    </xf>
    <xf numFmtId="1" fontId="4" fillId="25" borderId="19" xfId="0" applyNumberFormat="1" applyFont="1" applyFill="1" applyBorder="1" applyAlignment="1">
      <alignment horizontal="center"/>
    </xf>
    <xf numFmtId="1" fontId="4" fillId="25" borderId="11" xfId="0" applyNumberFormat="1" applyFont="1" applyFill="1" applyBorder="1" applyAlignment="1">
      <alignment horizontal="center"/>
    </xf>
    <xf numFmtId="1" fontId="4" fillId="19" borderId="11" xfId="0" applyNumberFormat="1" applyFont="1" applyFill="1" applyBorder="1" applyAlignment="1">
      <alignment horizontal="center"/>
    </xf>
    <xf numFmtId="4" fontId="4" fillId="19" borderId="11" xfId="0" applyNumberFormat="1" applyFont="1" applyFill="1" applyBorder="1" applyAlignment="1">
      <alignment horizontal="center"/>
    </xf>
    <xf numFmtId="0" fontId="2" fillId="18" borderId="0" xfId="0" applyFont="1" applyFill="1" applyBorder="1"/>
    <xf numFmtId="1" fontId="4" fillId="19" borderId="21" xfId="0" applyNumberFormat="1" applyFont="1" applyFill="1" applyBorder="1" applyAlignment="1">
      <alignment horizontal="center"/>
    </xf>
    <xf numFmtId="2" fontId="4" fillId="19" borderId="0" xfId="3" applyNumberFormat="1" applyFont="1" applyFill="1" applyBorder="1" applyAlignment="1">
      <alignment horizontal="center"/>
    </xf>
    <xf numFmtId="0" fontId="3" fillId="22" borderId="11" xfId="0" applyFont="1" applyFill="1" applyBorder="1" applyAlignment="1">
      <alignment horizontal="center"/>
    </xf>
    <xf numFmtId="0" fontId="3" fillId="22" borderId="0" xfId="0" applyFont="1" applyFill="1" applyBorder="1" applyAlignment="1">
      <alignment horizontal="center"/>
    </xf>
    <xf numFmtId="1" fontId="4" fillId="13" borderId="17" xfId="0" applyNumberFormat="1" applyFont="1" applyFill="1" applyBorder="1" applyAlignment="1">
      <alignment horizontal="center"/>
    </xf>
    <xf numFmtId="1" fontId="4" fillId="13" borderId="13" xfId="0" applyNumberFormat="1" applyFont="1" applyFill="1" applyBorder="1" applyAlignment="1">
      <alignment horizontal="center"/>
    </xf>
    <xf numFmtId="9" fontId="7" fillId="21" borderId="0" xfId="3" applyFont="1" applyFill="1" applyBorder="1" applyAlignment="1">
      <alignment horizontal="center"/>
    </xf>
    <xf numFmtId="0" fontId="11" fillId="7" borderId="0" xfId="0" applyFont="1" applyFill="1" applyBorder="1" applyAlignment="1">
      <alignment horizontal="center"/>
    </xf>
    <xf numFmtId="3" fontId="11" fillId="2" borderId="0" xfId="0" applyNumberFormat="1" applyFont="1" applyFill="1" applyBorder="1" applyAlignment="1">
      <alignment horizontal="center"/>
    </xf>
    <xf numFmtId="0" fontId="1" fillId="7" borderId="0" xfId="0" applyFont="1" applyFill="1" applyBorder="1"/>
    <xf numFmtId="1" fontId="11" fillId="13" borderId="13" xfId="0" applyNumberFormat="1" applyFont="1" applyFill="1" applyBorder="1" applyAlignment="1">
      <alignment horizontal="center"/>
    </xf>
    <xf numFmtId="1" fontId="11" fillId="7" borderId="0" xfId="0" applyNumberFormat="1" applyFont="1" applyFill="1" applyBorder="1"/>
    <xf numFmtId="3" fontId="13" fillId="2" borderId="0" xfId="0" applyNumberFormat="1" applyFont="1" applyFill="1" applyBorder="1" applyAlignment="1">
      <alignment horizontal="center"/>
    </xf>
    <xf numFmtId="1" fontId="13" fillId="7" borderId="0" xfId="0" applyNumberFormat="1" applyFont="1" applyFill="1" applyBorder="1"/>
    <xf numFmtId="9" fontId="11" fillId="2" borderId="13" xfId="0" applyNumberFormat="1" applyFont="1" applyFill="1" applyBorder="1" applyAlignment="1">
      <alignment horizontal="center"/>
    </xf>
    <xf numFmtId="9" fontId="11" fillId="7" borderId="0" xfId="0" applyNumberFormat="1" applyFont="1" applyFill="1" applyBorder="1"/>
    <xf numFmtId="1" fontId="11" fillId="4" borderId="13" xfId="0" applyNumberFormat="1" applyFont="1" applyFill="1" applyBorder="1" applyAlignment="1">
      <alignment horizontal="center"/>
    </xf>
    <xf numFmtId="1" fontId="11" fillId="2" borderId="7" xfId="0" applyNumberFormat="1" applyFont="1" applyFill="1" applyBorder="1"/>
    <xf numFmtId="1" fontId="11" fillId="2" borderId="5" xfId="0" applyNumberFormat="1" applyFont="1" applyFill="1" applyBorder="1" applyAlignment="1">
      <alignment horizontal="center"/>
    </xf>
    <xf numFmtId="3" fontId="11" fillId="2" borderId="5" xfId="0" applyNumberFormat="1" applyFont="1" applyFill="1" applyBorder="1" applyAlignment="1">
      <alignment horizontal="center"/>
    </xf>
    <xf numFmtId="1" fontId="11" fillId="0" borderId="5" xfId="0" applyNumberFormat="1" applyFont="1" applyBorder="1" applyAlignment="1">
      <alignment horizontal="center"/>
    </xf>
    <xf numFmtId="0" fontId="12" fillId="3" borderId="0" xfId="0" applyFont="1" applyFill="1" applyBorder="1" applyAlignment="1"/>
    <xf numFmtId="0" fontId="12" fillId="3" borderId="0" xfId="0" applyFont="1" applyFill="1" applyBorder="1" applyAlignment="1">
      <alignment horizontal="center"/>
    </xf>
    <xf numFmtId="0" fontId="12" fillId="15" borderId="0" xfId="0" applyFont="1" applyFill="1" applyBorder="1" applyAlignment="1">
      <alignment horizontal="center"/>
    </xf>
    <xf numFmtId="1" fontId="11" fillId="7" borderId="0" xfId="0" applyNumberFormat="1" applyFont="1" applyFill="1" applyBorder="1" applyAlignment="1">
      <alignment horizontal="center"/>
    </xf>
    <xf numFmtId="165" fontId="11" fillId="7" borderId="0" xfId="1" applyNumberFormat="1" applyFont="1" applyFill="1" applyBorder="1" applyAlignment="1">
      <alignment horizontal="center"/>
    </xf>
    <xf numFmtId="2" fontId="11" fillId="7" borderId="0" xfId="0" applyNumberFormat="1" applyFont="1" applyFill="1" applyBorder="1" applyAlignment="1">
      <alignment horizontal="center"/>
    </xf>
    <xf numFmtId="9" fontId="14" fillId="6" borderId="0" xfId="3" applyFont="1" applyFill="1" applyBorder="1" applyAlignment="1">
      <alignment horizontal="center"/>
    </xf>
    <xf numFmtId="0" fontId="11" fillId="7" borderId="11" xfId="0" applyFont="1" applyFill="1" applyBorder="1" applyAlignment="1">
      <alignment horizontal="center"/>
    </xf>
    <xf numFmtId="9" fontId="14" fillId="6" borderId="11" xfId="3" applyFont="1" applyFill="1" applyBorder="1" applyAlignment="1">
      <alignment horizontal="center"/>
    </xf>
    <xf numFmtId="0" fontId="1" fillId="7" borderId="11" xfId="0" applyFont="1" applyFill="1" applyBorder="1"/>
    <xf numFmtId="3" fontId="11" fillId="7" borderId="0" xfId="0" applyNumberFormat="1" applyFont="1" applyFill="1" applyBorder="1" applyAlignment="1">
      <alignment horizontal="center"/>
    </xf>
    <xf numFmtId="1" fontId="11" fillId="7" borderId="0" xfId="0" quotePrefix="1" applyNumberFormat="1" applyFont="1" applyFill="1" applyBorder="1" applyAlignment="1">
      <alignment horizontal="center"/>
    </xf>
    <xf numFmtId="1" fontId="11" fillId="7" borderId="11" xfId="0" applyNumberFormat="1" applyFont="1" applyFill="1" applyBorder="1" applyAlignment="1">
      <alignment horizontal="center"/>
    </xf>
    <xf numFmtId="9" fontId="14" fillId="13" borderId="0" xfId="3" applyFont="1" applyFill="1" applyBorder="1" applyAlignment="1">
      <alignment horizontal="center"/>
    </xf>
    <xf numFmtId="0" fontId="15" fillId="7" borderId="0" xfId="0" applyFont="1" applyFill="1" applyBorder="1"/>
    <xf numFmtId="9" fontId="11" fillId="7" borderId="0" xfId="0" applyNumberFormat="1" applyFont="1" applyFill="1" applyBorder="1" applyAlignment="1">
      <alignment horizontal="center"/>
    </xf>
    <xf numFmtId="9" fontId="11" fillId="7" borderId="0" xfId="3" applyFont="1" applyFill="1" applyBorder="1" applyAlignment="1">
      <alignment horizontal="center"/>
    </xf>
    <xf numFmtId="2" fontId="11" fillId="7" borderId="0" xfId="3" applyNumberFormat="1" applyFont="1" applyFill="1" applyBorder="1" applyAlignment="1">
      <alignment horizontal="center"/>
    </xf>
    <xf numFmtId="0" fontId="1" fillId="7" borderId="0" xfId="0" applyFont="1" applyFill="1"/>
    <xf numFmtId="0" fontId="11" fillId="7" borderId="0" xfId="0" applyFont="1" applyFill="1" applyAlignment="1">
      <alignment horizontal="center"/>
    </xf>
    <xf numFmtId="3" fontId="11" fillId="7" borderId="0" xfId="1" applyNumberFormat="1" applyFont="1" applyFill="1" applyBorder="1" applyAlignment="1">
      <alignment horizontal="center"/>
    </xf>
    <xf numFmtId="0" fontId="1" fillId="7" borderId="12" xfId="0" applyFont="1" applyFill="1" applyBorder="1"/>
    <xf numFmtId="0" fontId="12" fillId="15" borderId="20" xfId="0" applyFont="1" applyFill="1" applyBorder="1" applyAlignment="1">
      <alignment horizontal="center"/>
    </xf>
    <xf numFmtId="0" fontId="12" fillId="15" borderId="31" xfId="0" applyFont="1" applyFill="1" applyBorder="1" applyAlignment="1">
      <alignment horizontal="center"/>
    </xf>
    <xf numFmtId="1" fontId="11" fillId="7" borderId="12" xfId="0" applyNumberFormat="1" applyFont="1" applyFill="1" applyBorder="1" applyAlignment="1">
      <alignment horizontal="center"/>
    </xf>
    <xf numFmtId="3" fontId="11" fillId="7" borderId="12" xfId="1" applyNumberFormat="1" applyFont="1" applyFill="1" applyBorder="1" applyAlignment="1">
      <alignment horizontal="center"/>
    </xf>
    <xf numFmtId="2" fontId="11" fillId="7" borderId="12" xfId="0" applyNumberFormat="1" applyFont="1" applyFill="1" applyBorder="1" applyAlignment="1">
      <alignment horizontal="center"/>
    </xf>
    <xf numFmtId="16" fontId="12" fillId="3" borderId="11" xfId="0" applyNumberFormat="1" applyFont="1" applyFill="1" applyBorder="1" applyAlignment="1">
      <alignment horizontal="center"/>
    </xf>
    <xf numFmtId="3" fontId="11" fillId="7" borderId="13" xfId="0" applyNumberFormat="1" applyFont="1" applyFill="1" applyBorder="1" applyAlignment="1">
      <alignment horizontal="center"/>
    </xf>
    <xf numFmtId="3" fontId="21" fillId="7" borderId="13" xfId="0" applyNumberFormat="1" applyFont="1" applyFill="1" applyBorder="1" applyAlignment="1">
      <alignment horizontal="center"/>
    </xf>
    <xf numFmtId="0" fontId="15" fillId="7" borderId="0" xfId="0" applyFont="1" applyFill="1" applyAlignment="1">
      <alignment horizontal="center"/>
    </xf>
    <xf numFmtId="2" fontId="11" fillId="7" borderId="11" xfId="0" applyNumberFormat="1" applyFont="1" applyFill="1" applyBorder="1" applyAlignment="1">
      <alignment horizontal="center"/>
    </xf>
    <xf numFmtId="3" fontId="11" fillId="7" borderId="21" xfId="0" applyNumberFormat="1" applyFont="1" applyFill="1" applyBorder="1" applyAlignment="1">
      <alignment horizontal="center"/>
    </xf>
    <xf numFmtId="1" fontId="11" fillId="7" borderId="21" xfId="0" applyNumberFormat="1" applyFont="1" applyFill="1" applyBorder="1" applyAlignment="1">
      <alignment horizontal="center"/>
    </xf>
    <xf numFmtId="9" fontId="14" fillId="13" borderId="21" xfId="3" applyFont="1" applyFill="1" applyBorder="1" applyAlignment="1">
      <alignment horizontal="center"/>
    </xf>
    <xf numFmtId="16" fontId="12" fillId="3" borderId="23" xfId="0" applyNumberFormat="1" applyFont="1" applyFill="1" applyBorder="1" applyAlignment="1">
      <alignment horizontal="center"/>
    </xf>
    <xf numFmtId="0" fontId="12" fillId="3" borderId="21" xfId="0" applyFont="1" applyFill="1" applyBorder="1" applyAlignment="1">
      <alignment horizontal="center"/>
    </xf>
    <xf numFmtId="9" fontId="14" fillId="13" borderId="23" xfId="3" applyFont="1" applyFill="1" applyBorder="1" applyAlignment="1">
      <alignment horizontal="center"/>
    </xf>
    <xf numFmtId="0" fontId="1" fillId="7" borderId="21" xfId="0" applyFont="1" applyFill="1" applyBorder="1"/>
    <xf numFmtId="0" fontId="15" fillId="7" borderId="21" xfId="0" applyFont="1" applyFill="1" applyBorder="1"/>
    <xf numFmtId="9" fontId="11" fillId="7" borderId="21" xfId="0" applyNumberFormat="1" applyFont="1" applyFill="1" applyBorder="1" applyAlignment="1">
      <alignment horizontal="center"/>
    </xf>
    <xf numFmtId="9" fontId="11" fillId="7" borderId="21" xfId="3" applyFont="1" applyFill="1" applyBorder="1" applyAlignment="1">
      <alignment horizontal="center"/>
    </xf>
    <xf numFmtId="2" fontId="11" fillId="7" borderId="21" xfId="3" applyNumberFormat="1" applyFont="1" applyFill="1" applyBorder="1" applyAlignment="1">
      <alignment horizontal="center"/>
    </xf>
    <xf numFmtId="3" fontId="13" fillId="2" borderId="21" xfId="0" applyNumberFormat="1" applyFont="1" applyFill="1" applyBorder="1" applyAlignment="1">
      <alignment horizontal="center"/>
    </xf>
    <xf numFmtId="3" fontId="11" fillId="7" borderId="11" xfId="0" applyNumberFormat="1" applyFont="1" applyFill="1" applyBorder="1" applyAlignment="1">
      <alignment horizontal="center"/>
    </xf>
    <xf numFmtId="9" fontId="14" fillId="13" borderId="11" xfId="3" applyFont="1" applyFill="1" applyBorder="1" applyAlignment="1">
      <alignment horizontal="center"/>
    </xf>
    <xf numFmtId="0" fontId="22" fillId="15" borderId="31" xfId="0" applyFont="1" applyFill="1" applyBorder="1" applyAlignment="1">
      <alignment horizontal="center"/>
    </xf>
    <xf numFmtId="0" fontId="11" fillId="7" borderId="0" xfId="0" applyFont="1" applyFill="1"/>
    <xf numFmtId="0" fontId="11" fillId="7" borderId="0" xfId="0" applyFont="1" applyFill="1" applyBorder="1"/>
    <xf numFmtId="0" fontId="11" fillId="7" borderId="0" xfId="0" applyFont="1" applyFill="1" applyAlignment="1">
      <alignment horizontal="left"/>
    </xf>
    <xf numFmtId="0" fontId="11" fillId="7" borderId="32" xfId="0" applyFont="1" applyFill="1" applyBorder="1" applyAlignment="1">
      <alignment horizontal="left"/>
    </xf>
    <xf numFmtId="1" fontId="11" fillId="7" borderId="33" xfId="0" applyNumberFormat="1" applyFont="1" applyFill="1" applyBorder="1" applyAlignment="1">
      <alignment horizontal="center"/>
    </xf>
    <xf numFmtId="9" fontId="11" fillId="7" borderId="32" xfId="0" applyNumberFormat="1" applyFont="1" applyFill="1" applyBorder="1" applyAlignment="1">
      <alignment horizontal="center"/>
    </xf>
    <xf numFmtId="1" fontId="11" fillId="7" borderId="0" xfId="0" applyNumberFormat="1" applyFont="1" applyFill="1" applyBorder="1" applyAlignment="1">
      <alignment horizontal="left"/>
    </xf>
    <xf numFmtId="1" fontId="23" fillId="7" borderId="32" xfId="0" applyNumberFormat="1" applyFont="1" applyFill="1" applyBorder="1" applyAlignment="1">
      <alignment horizontal="center"/>
    </xf>
    <xf numFmtId="1" fontId="11" fillId="7" borderId="31" xfId="0" applyNumberFormat="1" applyFont="1" applyFill="1" applyBorder="1"/>
    <xf numFmtId="1" fontId="11" fillId="7" borderId="32" xfId="0" applyNumberFormat="1" applyFont="1" applyFill="1" applyBorder="1" applyAlignment="1">
      <alignment horizontal="center"/>
    </xf>
    <xf numFmtId="1" fontId="11" fillId="7" borderId="34" xfId="0" applyNumberFormat="1" applyFont="1" applyFill="1" applyBorder="1"/>
    <xf numFmtId="1" fontId="11" fillId="7" borderId="35" xfId="0" applyNumberFormat="1" applyFont="1" applyFill="1" applyBorder="1" applyAlignment="1">
      <alignment horizontal="center"/>
    </xf>
    <xf numFmtId="1" fontId="11" fillId="4" borderId="36" xfId="0" applyNumberFormat="1" applyFont="1" applyFill="1" applyBorder="1" applyAlignment="1">
      <alignment horizontal="center"/>
    </xf>
    <xf numFmtId="1" fontId="11" fillId="4" borderId="37" xfId="0" applyNumberFormat="1" applyFont="1" applyFill="1" applyBorder="1" applyAlignment="1">
      <alignment horizontal="center"/>
    </xf>
    <xf numFmtId="1" fontId="11" fillId="4" borderId="38" xfId="0" applyNumberFormat="1" applyFont="1" applyFill="1" applyBorder="1" applyAlignment="1">
      <alignment horizontal="center"/>
    </xf>
    <xf numFmtId="1" fontId="11" fillId="4" borderId="39" xfId="0" applyNumberFormat="1" applyFont="1" applyFill="1" applyBorder="1" applyAlignment="1">
      <alignment horizontal="center"/>
    </xf>
    <xf numFmtId="1" fontId="11" fillId="5" borderId="38" xfId="0" applyNumberFormat="1" applyFont="1" applyFill="1" applyBorder="1" applyAlignment="1">
      <alignment horizontal="center"/>
    </xf>
    <xf numFmtId="1" fontId="11" fillId="5" borderId="39" xfId="0" applyNumberFormat="1" applyFont="1" applyFill="1" applyBorder="1" applyAlignment="1">
      <alignment horizontal="center"/>
    </xf>
    <xf numFmtId="0" fontId="11" fillId="7" borderId="12" xfId="0" applyFont="1" applyFill="1" applyBorder="1" applyAlignment="1">
      <alignment horizontal="center"/>
    </xf>
    <xf numFmtId="1" fontId="11" fillId="4" borderId="2" xfId="0" applyNumberFormat="1" applyFont="1" applyFill="1" applyBorder="1" applyAlignment="1">
      <alignment horizontal="center"/>
    </xf>
    <xf numFmtId="1" fontId="11" fillId="4" borderId="40" xfId="0" applyNumberFormat="1" applyFont="1" applyFill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1" fillId="18" borderId="31" xfId="0" applyFont="1" applyFill="1" applyBorder="1" applyAlignment="1">
      <alignment horizontal="center"/>
    </xf>
    <xf numFmtId="0" fontId="11" fillId="11" borderId="31" xfId="0" applyFont="1" applyFill="1" applyBorder="1" applyAlignment="1">
      <alignment horizontal="center"/>
    </xf>
    <xf numFmtId="1" fontId="13" fillId="28" borderId="31" xfId="0" applyNumberFormat="1" applyFont="1" applyFill="1" applyBorder="1" applyAlignment="1"/>
    <xf numFmtId="1" fontId="11" fillId="11" borderId="0" xfId="0" applyNumberFormat="1" applyFont="1" applyFill="1" applyBorder="1" applyAlignment="1">
      <alignment horizontal="center"/>
    </xf>
    <xf numFmtId="0" fontId="12" fillId="15" borderId="11" xfId="0" applyFont="1" applyFill="1" applyBorder="1" applyAlignment="1">
      <alignment horizontal="center"/>
    </xf>
    <xf numFmtId="3" fontId="11" fillId="7" borderId="11" xfId="1" applyNumberFormat="1" applyFont="1" applyFill="1" applyBorder="1" applyAlignment="1">
      <alignment horizontal="center"/>
    </xf>
    <xf numFmtId="2" fontId="11" fillId="11" borderId="0" xfId="0" applyNumberFormat="1" applyFont="1" applyFill="1" applyBorder="1" applyAlignment="1">
      <alignment horizontal="center"/>
    </xf>
    <xf numFmtId="2" fontId="11" fillId="11" borderId="11" xfId="0" applyNumberFormat="1" applyFont="1" applyFill="1" applyBorder="1" applyAlignment="1">
      <alignment horizontal="center"/>
    </xf>
    <xf numFmtId="3" fontId="11" fillId="11" borderId="0" xfId="0" applyNumberFormat="1" applyFont="1" applyFill="1" applyBorder="1" applyAlignment="1">
      <alignment horizontal="center"/>
    </xf>
    <xf numFmtId="9" fontId="1" fillId="7" borderId="0" xfId="3" applyFont="1" applyFill="1" applyBorder="1"/>
    <xf numFmtId="0" fontId="11" fillId="0" borderId="41" xfId="0" applyFont="1" applyBorder="1" applyAlignment="1">
      <alignment horizontal="center"/>
    </xf>
    <xf numFmtId="1" fontId="11" fillId="7" borderId="17" xfId="0" applyNumberFormat="1" applyFont="1" applyFill="1" applyBorder="1" applyAlignment="1">
      <alignment horizontal="center"/>
    </xf>
    <xf numFmtId="1" fontId="11" fillId="18" borderId="0" xfId="0" applyNumberFormat="1" applyFont="1" applyFill="1" applyBorder="1" applyAlignment="1">
      <alignment horizontal="center"/>
    </xf>
    <xf numFmtId="0" fontId="11" fillId="18" borderId="0" xfId="0" applyFont="1" applyFill="1" applyBorder="1" applyAlignment="1">
      <alignment horizontal="center"/>
    </xf>
    <xf numFmtId="2" fontId="11" fillId="18" borderId="0" xfId="0" applyNumberFormat="1" applyFont="1" applyFill="1" applyBorder="1" applyAlignment="1">
      <alignment horizontal="center"/>
    </xf>
    <xf numFmtId="1" fontId="11" fillId="9" borderId="0" xfId="0" applyNumberFormat="1" applyFont="1" applyFill="1" applyBorder="1" applyAlignment="1">
      <alignment horizontal="center"/>
    </xf>
    <xf numFmtId="1" fontId="11" fillId="9" borderId="21" xfId="0" applyNumberFormat="1" applyFont="1" applyFill="1" applyBorder="1" applyAlignment="1">
      <alignment horizontal="center"/>
    </xf>
    <xf numFmtId="0" fontId="11" fillId="11" borderId="0" xfId="0" applyFont="1" applyFill="1" applyBorder="1" applyAlignment="1">
      <alignment horizontal="center"/>
    </xf>
    <xf numFmtId="1" fontId="11" fillId="11" borderId="11" xfId="0" applyNumberFormat="1" applyFont="1" applyFill="1" applyBorder="1" applyAlignment="1">
      <alignment horizontal="center"/>
    </xf>
    <xf numFmtId="3" fontId="11" fillId="18" borderId="0" xfId="0" applyNumberFormat="1" applyFont="1" applyFill="1" applyBorder="1" applyAlignment="1">
      <alignment horizontal="center"/>
    </xf>
    <xf numFmtId="0" fontId="11" fillId="9" borderId="0" xfId="0" applyFont="1" applyFill="1" applyBorder="1" applyAlignment="1">
      <alignment horizontal="center"/>
    </xf>
    <xf numFmtId="3" fontId="11" fillId="9" borderId="0" xfId="0" applyNumberFormat="1" applyFont="1" applyFill="1" applyBorder="1" applyAlignment="1">
      <alignment horizontal="center"/>
    </xf>
    <xf numFmtId="2" fontId="11" fillId="9" borderId="0" xfId="0" applyNumberFormat="1" applyFont="1" applyFill="1" applyBorder="1" applyAlignment="1">
      <alignment horizontal="center"/>
    </xf>
    <xf numFmtId="1" fontId="11" fillId="7" borderId="13" xfId="0" applyNumberFormat="1" applyFont="1" applyFill="1" applyBorder="1" applyAlignment="1">
      <alignment horizontal="center"/>
    </xf>
    <xf numFmtId="1" fontId="11" fillId="7" borderId="17" xfId="0" applyNumberFormat="1" applyFont="1" applyFill="1" applyBorder="1" applyAlignment="1">
      <alignment horizontal="center"/>
    </xf>
    <xf numFmtId="0" fontId="11" fillId="7" borderId="31" xfId="0" applyFont="1" applyFill="1" applyBorder="1" applyAlignment="1">
      <alignment horizontal="center"/>
    </xf>
    <xf numFmtId="9" fontId="11" fillId="7" borderId="13" xfId="0" applyNumberFormat="1" applyFont="1" applyFill="1" applyBorder="1" applyAlignment="1">
      <alignment horizontal="center"/>
    </xf>
    <xf numFmtId="1" fontId="11" fillId="7" borderId="38" xfId="0" applyNumberFormat="1" applyFont="1" applyFill="1" applyBorder="1" applyAlignment="1">
      <alignment horizontal="center"/>
    </xf>
    <xf numFmtId="1" fontId="11" fillId="7" borderId="39" xfId="0" applyNumberFormat="1" applyFont="1" applyFill="1" applyBorder="1" applyAlignment="1">
      <alignment horizontal="center"/>
    </xf>
    <xf numFmtId="1" fontId="11" fillId="7" borderId="2" xfId="0" applyNumberFormat="1" applyFont="1" applyFill="1" applyBorder="1" applyAlignment="1">
      <alignment horizontal="center"/>
    </xf>
    <xf numFmtId="1" fontId="11" fillId="7" borderId="40" xfId="0" applyNumberFormat="1" applyFont="1" applyFill="1" applyBorder="1" applyAlignment="1">
      <alignment horizontal="center"/>
    </xf>
    <xf numFmtId="1" fontId="11" fillId="7" borderId="36" xfId="0" applyNumberFormat="1" applyFont="1" applyFill="1" applyBorder="1" applyAlignment="1">
      <alignment horizontal="center"/>
    </xf>
    <xf numFmtId="1" fontId="11" fillId="7" borderId="37" xfId="0" applyNumberFormat="1" applyFont="1" applyFill="1" applyBorder="1" applyAlignment="1">
      <alignment horizontal="center"/>
    </xf>
    <xf numFmtId="1" fontId="11" fillId="7" borderId="7" xfId="0" applyNumberFormat="1" applyFont="1" applyFill="1" applyBorder="1"/>
    <xf numFmtId="1" fontId="11" fillId="7" borderId="5" xfId="0" applyNumberFormat="1" applyFont="1" applyFill="1" applyBorder="1" applyAlignment="1">
      <alignment horizontal="center"/>
    </xf>
    <xf numFmtId="3" fontId="11" fillId="7" borderId="5" xfId="0" applyNumberFormat="1" applyFont="1" applyFill="1" applyBorder="1" applyAlignment="1">
      <alignment horizontal="center"/>
    </xf>
    <xf numFmtId="0" fontId="11" fillId="7" borderId="17" xfId="0" applyFont="1" applyFill="1" applyBorder="1" applyAlignment="1">
      <alignment horizontal="center"/>
    </xf>
    <xf numFmtId="0" fontId="15" fillId="7" borderId="31" xfId="0" applyFont="1" applyFill="1" applyBorder="1"/>
    <xf numFmtId="0" fontId="15" fillId="7" borderId="0" xfId="0" applyFont="1" applyFill="1"/>
    <xf numFmtId="16" fontId="11" fillId="7" borderId="11" xfId="0" applyNumberFormat="1" applyFont="1" applyFill="1" applyBorder="1" applyAlignment="1">
      <alignment horizontal="center"/>
    </xf>
    <xf numFmtId="16" fontId="11" fillId="7" borderId="23" xfId="0" applyNumberFormat="1" applyFont="1" applyFill="1" applyBorder="1" applyAlignment="1">
      <alignment horizontal="center"/>
    </xf>
    <xf numFmtId="0" fontId="11" fillId="7" borderId="21" xfId="0" applyFont="1" applyFill="1" applyBorder="1" applyAlignment="1">
      <alignment horizontal="center"/>
    </xf>
    <xf numFmtId="1" fontId="11" fillId="7" borderId="31" xfId="0" applyNumberFormat="1" applyFont="1" applyFill="1" applyBorder="1" applyAlignment="1"/>
    <xf numFmtId="1" fontId="16" fillId="7" borderId="32" xfId="0" applyNumberFormat="1" applyFont="1" applyFill="1" applyBorder="1" applyAlignment="1">
      <alignment horizontal="center"/>
    </xf>
    <xf numFmtId="0" fontId="11" fillId="7" borderId="0" xfId="0" applyFont="1" applyFill="1" applyBorder="1" applyAlignment="1"/>
    <xf numFmtId="9" fontId="11" fillId="7" borderId="12" xfId="3" applyFont="1" applyFill="1" applyBorder="1" applyAlignment="1">
      <alignment horizontal="center"/>
    </xf>
    <xf numFmtId="0" fontId="11" fillId="7" borderId="20" xfId="0" applyFont="1" applyFill="1" applyBorder="1" applyAlignment="1">
      <alignment horizontal="center"/>
    </xf>
    <xf numFmtId="9" fontId="11" fillId="7" borderId="11" xfId="3" applyFont="1" applyFill="1" applyBorder="1" applyAlignment="1">
      <alignment horizontal="center"/>
    </xf>
    <xf numFmtId="9" fontId="11" fillId="7" borderId="23" xfId="3" applyFont="1" applyFill="1" applyBorder="1" applyAlignment="1">
      <alignment horizontal="center"/>
    </xf>
    <xf numFmtId="0" fontId="11" fillId="7" borderId="34" xfId="0" applyFont="1" applyFill="1" applyBorder="1" applyAlignment="1">
      <alignment horizontal="center"/>
    </xf>
    <xf numFmtId="9" fontId="11" fillId="7" borderId="48" xfId="3" applyFont="1" applyFill="1" applyBorder="1" applyAlignment="1">
      <alignment horizontal="center"/>
    </xf>
    <xf numFmtId="1" fontId="11" fillId="7" borderId="31" xfId="0" applyNumberFormat="1" applyFont="1" applyFill="1" applyBorder="1" applyAlignment="1">
      <alignment horizontal="center"/>
    </xf>
    <xf numFmtId="164" fontId="11" fillId="7" borderId="0" xfId="0" applyNumberFormat="1" applyFont="1" applyFill="1" applyBorder="1" applyAlignment="1">
      <alignment horizontal="center"/>
    </xf>
    <xf numFmtId="0" fontId="11" fillId="7" borderId="41" xfId="0" applyFont="1" applyFill="1" applyBorder="1" applyAlignment="1">
      <alignment horizontal="center"/>
    </xf>
    <xf numFmtId="0" fontId="11" fillId="7" borderId="49" xfId="0" applyFont="1" applyFill="1" applyBorder="1" applyAlignment="1">
      <alignment horizontal="center"/>
    </xf>
    <xf numFmtId="0" fontId="11" fillId="7" borderId="50" xfId="0" applyFont="1" applyFill="1" applyBorder="1" applyAlignment="1">
      <alignment horizontal="center"/>
    </xf>
    <xf numFmtId="2" fontId="11" fillId="7" borderId="41" xfId="0" applyNumberFormat="1" applyFont="1" applyFill="1" applyBorder="1" applyAlignment="1">
      <alignment horizontal="center"/>
    </xf>
    <xf numFmtId="2" fontId="11" fillId="7" borderId="49" xfId="0" applyNumberFormat="1" applyFont="1" applyFill="1" applyBorder="1" applyAlignment="1">
      <alignment horizontal="center"/>
    </xf>
    <xf numFmtId="2" fontId="11" fillId="7" borderId="50" xfId="0" applyNumberFormat="1" applyFont="1" applyFill="1" applyBorder="1" applyAlignment="1">
      <alignment horizontal="center"/>
    </xf>
    <xf numFmtId="16" fontId="11" fillId="11" borderId="11" xfId="0" applyNumberFormat="1" applyFont="1" applyFill="1" applyBorder="1" applyAlignment="1">
      <alignment horizontal="center"/>
    </xf>
    <xf numFmtId="9" fontId="11" fillId="11" borderId="0" xfId="0" applyNumberFormat="1" applyFont="1" applyFill="1" applyBorder="1" applyAlignment="1">
      <alignment horizontal="center"/>
    </xf>
    <xf numFmtId="1" fontId="11" fillId="11" borderId="38" xfId="0" applyNumberFormat="1" applyFont="1" applyFill="1" applyBorder="1" applyAlignment="1">
      <alignment horizontal="center"/>
    </xf>
    <xf numFmtId="1" fontId="11" fillId="11" borderId="2" xfId="0" applyNumberFormat="1" applyFont="1" applyFill="1" applyBorder="1" applyAlignment="1">
      <alignment horizontal="center"/>
    </xf>
    <xf numFmtId="1" fontId="11" fillId="11" borderId="36" xfId="0" applyNumberFormat="1" applyFont="1" applyFill="1" applyBorder="1" applyAlignment="1">
      <alignment horizontal="center"/>
    </xf>
    <xf numFmtId="9" fontId="11" fillId="11" borderId="0" xfId="3" applyFont="1" applyFill="1" applyBorder="1" applyAlignment="1">
      <alignment horizontal="center"/>
    </xf>
    <xf numFmtId="9" fontId="11" fillId="11" borderId="11" xfId="3" applyFont="1" applyFill="1" applyBorder="1" applyAlignment="1">
      <alignment horizontal="center"/>
    </xf>
    <xf numFmtId="9" fontId="11" fillId="11" borderId="12" xfId="3" applyFont="1" applyFill="1" applyBorder="1" applyAlignment="1">
      <alignment horizontal="center"/>
    </xf>
    <xf numFmtId="0" fontId="1" fillId="11" borderId="0" xfId="0" applyFont="1" applyFill="1" applyBorder="1"/>
    <xf numFmtId="0" fontId="15" fillId="11" borderId="0" xfId="0" applyFont="1" applyFill="1" applyBorder="1"/>
    <xf numFmtId="2" fontId="11" fillId="11" borderId="0" xfId="3" applyNumberFormat="1" applyFont="1" applyFill="1" applyBorder="1" applyAlignment="1">
      <alignment horizontal="center"/>
    </xf>
    <xf numFmtId="0" fontId="11" fillId="11" borderId="49" xfId="0" applyFont="1" applyFill="1" applyBorder="1" applyAlignment="1">
      <alignment horizontal="center"/>
    </xf>
    <xf numFmtId="2" fontId="11" fillId="11" borderId="49" xfId="0" applyNumberFormat="1" applyFont="1" applyFill="1" applyBorder="1" applyAlignment="1">
      <alignment horizontal="center"/>
    </xf>
    <xf numFmtId="1" fontId="4" fillId="13" borderId="13" xfId="0" applyNumberFormat="1" applyFont="1" applyFill="1" applyBorder="1" applyAlignment="1">
      <alignment horizontal="center"/>
    </xf>
    <xf numFmtId="1" fontId="4" fillId="13" borderId="17" xfId="0" applyNumberFormat="1" applyFont="1" applyFill="1" applyBorder="1" applyAlignment="1">
      <alignment horizontal="center"/>
    </xf>
    <xf numFmtId="1" fontId="4" fillId="13" borderId="41" xfId="0" applyNumberFormat="1" applyFont="1" applyFill="1" applyBorder="1" applyAlignment="1">
      <alignment horizontal="center"/>
    </xf>
    <xf numFmtId="1" fontId="4" fillId="4" borderId="42" xfId="0" applyNumberFormat="1" applyFont="1" applyFill="1" applyBorder="1" applyAlignment="1">
      <alignment horizontal="left"/>
    </xf>
    <xf numFmtId="1" fontId="4" fillId="4" borderId="43" xfId="0" applyNumberFormat="1" applyFont="1" applyFill="1" applyBorder="1" applyAlignment="1">
      <alignment horizontal="left"/>
    </xf>
    <xf numFmtId="1" fontId="4" fillId="4" borderId="44" xfId="0" applyNumberFormat="1" applyFont="1" applyFill="1" applyBorder="1" applyAlignment="1">
      <alignment horizontal="left"/>
    </xf>
    <xf numFmtId="1" fontId="4" fillId="4" borderId="45" xfId="0" applyNumberFormat="1" applyFont="1" applyFill="1" applyBorder="1" applyAlignment="1">
      <alignment horizontal="left"/>
    </xf>
    <xf numFmtId="1" fontId="4" fillId="29" borderId="0" xfId="0" applyNumberFormat="1" applyFont="1" applyFill="1" applyBorder="1" applyAlignment="1">
      <alignment horizontal="left"/>
    </xf>
    <xf numFmtId="1" fontId="4" fillId="4" borderId="46" xfId="0" applyNumberFormat="1" applyFont="1" applyFill="1" applyBorder="1" applyAlignment="1">
      <alignment horizontal="left"/>
    </xf>
    <xf numFmtId="1" fontId="5" fillId="4" borderId="45" xfId="0" applyNumberFormat="1" applyFont="1" applyFill="1" applyBorder="1" applyAlignment="1">
      <alignment horizontal="left"/>
    </xf>
    <xf numFmtId="1" fontId="5" fillId="4" borderId="0" xfId="0" applyNumberFormat="1" applyFont="1" applyFill="1" applyBorder="1" applyAlignment="1">
      <alignment horizontal="left"/>
    </xf>
    <xf numFmtId="1" fontId="5" fillId="4" borderId="46" xfId="0" applyNumberFormat="1" applyFont="1" applyFill="1" applyBorder="1" applyAlignment="1">
      <alignment horizontal="left"/>
    </xf>
    <xf numFmtId="1" fontId="11" fillId="7" borderId="13" xfId="0" applyNumberFormat="1" applyFont="1" applyFill="1" applyBorder="1" applyAlignment="1">
      <alignment horizontal="center"/>
    </xf>
    <xf numFmtId="1" fontId="11" fillId="7" borderId="41" xfId="0" applyNumberFormat="1" applyFont="1" applyFill="1" applyBorder="1" applyAlignment="1">
      <alignment horizontal="center"/>
    </xf>
    <xf numFmtId="1" fontId="11" fillId="7" borderId="17" xfId="0" applyNumberFormat="1" applyFont="1" applyFill="1" applyBorder="1" applyAlignment="1">
      <alignment horizontal="center"/>
    </xf>
    <xf numFmtId="16" fontId="11" fillId="7" borderId="20" xfId="0" applyNumberFormat="1" applyFont="1" applyFill="1" applyBorder="1" applyAlignment="1">
      <alignment horizontal="center" vertical="center"/>
    </xf>
    <xf numFmtId="16" fontId="11" fillId="7" borderId="11" xfId="0" applyNumberFormat="1" applyFont="1" applyFill="1" applyBorder="1" applyAlignment="1">
      <alignment horizontal="center" vertical="center"/>
    </xf>
    <xf numFmtId="16" fontId="11" fillId="7" borderId="33" xfId="0" applyNumberFormat="1" applyFont="1" applyFill="1" applyBorder="1" applyAlignment="1">
      <alignment horizontal="center" vertical="center"/>
    </xf>
    <xf numFmtId="16" fontId="11" fillId="7" borderId="34" xfId="0" applyNumberFormat="1" applyFont="1" applyFill="1" applyBorder="1" applyAlignment="1">
      <alignment horizontal="center" vertical="center"/>
    </xf>
    <xf numFmtId="16" fontId="11" fillId="7" borderId="12" xfId="0" applyNumberFormat="1" applyFont="1" applyFill="1" applyBorder="1" applyAlignment="1">
      <alignment horizontal="center" vertical="center"/>
    </xf>
    <xf numFmtId="16" fontId="11" fillId="7" borderId="35" xfId="0" applyNumberFormat="1" applyFont="1" applyFill="1" applyBorder="1" applyAlignment="1">
      <alignment horizontal="center" vertical="center"/>
    </xf>
    <xf numFmtId="167" fontId="25" fillId="7" borderId="20" xfId="0" applyNumberFormat="1" applyFont="1" applyFill="1" applyBorder="1" applyAlignment="1">
      <alignment horizontal="center" vertical="center"/>
    </xf>
    <xf numFmtId="167" fontId="25" fillId="7" borderId="11" xfId="0" applyNumberFormat="1" applyFont="1" applyFill="1" applyBorder="1" applyAlignment="1">
      <alignment horizontal="center" vertical="center"/>
    </xf>
    <xf numFmtId="167" fontId="25" fillId="7" borderId="33" xfId="0" applyNumberFormat="1" applyFont="1" applyFill="1" applyBorder="1" applyAlignment="1">
      <alignment horizontal="center" vertical="center"/>
    </xf>
    <xf numFmtId="167" fontId="25" fillId="7" borderId="34" xfId="0" applyNumberFormat="1" applyFont="1" applyFill="1" applyBorder="1" applyAlignment="1">
      <alignment horizontal="center" vertical="center"/>
    </xf>
    <xf numFmtId="167" fontId="25" fillId="7" borderId="12" xfId="0" applyNumberFormat="1" applyFont="1" applyFill="1" applyBorder="1" applyAlignment="1">
      <alignment horizontal="center" vertical="center"/>
    </xf>
    <xf numFmtId="167" fontId="25" fillId="7" borderId="35" xfId="0" applyNumberFormat="1" applyFont="1" applyFill="1" applyBorder="1" applyAlignment="1">
      <alignment horizontal="center" vertical="center"/>
    </xf>
    <xf numFmtId="0" fontId="11" fillId="7" borderId="17" xfId="0" applyFont="1" applyFill="1" applyBorder="1" applyAlignment="1">
      <alignment horizontal="center"/>
    </xf>
    <xf numFmtId="1" fontId="11" fillId="11" borderId="13" xfId="0" applyNumberFormat="1" applyFont="1" applyFill="1" applyBorder="1" applyAlignment="1">
      <alignment horizontal="center"/>
    </xf>
    <xf numFmtId="1" fontId="11" fillId="11" borderId="41" xfId="0" applyNumberFormat="1" applyFont="1" applyFill="1" applyBorder="1" applyAlignment="1">
      <alignment horizontal="center"/>
    </xf>
    <xf numFmtId="1" fontId="11" fillId="7" borderId="47" xfId="0" applyNumberFormat="1" applyFont="1" applyFill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1" fontId="11" fillId="4" borderId="13" xfId="0" applyNumberFormat="1" applyFont="1" applyFill="1" applyBorder="1" applyAlignment="1">
      <alignment horizontal="center"/>
    </xf>
    <xf numFmtId="1" fontId="11" fillId="4" borderId="41" xfId="0" applyNumberFormat="1" applyFont="1" applyFill="1" applyBorder="1" applyAlignment="1">
      <alignment horizontal="center"/>
    </xf>
    <xf numFmtId="16" fontId="12" fillId="3" borderId="20" xfId="0" applyNumberFormat="1" applyFont="1" applyFill="1" applyBorder="1" applyAlignment="1">
      <alignment horizontal="center" vertical="center"/>
    </xf>
    <xf numFmtId="16" fontId="12" fillId="3" borderId="11" xfId="0" applyNumberFormat="1" applyFont="1" applyFill="1" applyBorder="1" applyAlignment="1">
      <alignment horizontal="center" vertical="center"/>
    </xf>
    <xf numFmtId="16" fontId="12" fillId="3" borderId="33" xfId="0" applyNumberFormat="1" applyFont="1" applyFill="1" applyBorder="1" applyAlignment="1">
      <alignment horizontal="center" vertical="center"/>
    </xf>
    <xf numFmtId="16" fontId="12" fillId="3" borderId="34" xfId="0" applyNumberFormat="1" applyFont="1" applyFill="1" applyBorder="1" applyAlignment="1">
      <alignment horizontal="center" vertical="center"/>
    </xf>
    <xf numFmtId="16" fontId="12" fillId="3" borderId="12" xfId="0" applyNumberFormat="1" applyFont="1" applyFill="1" applyBorder="1" applyAlignment="1">
      <alignment horizontal="center" vertical="center"/>
    </xf>
    <xf numFmtId="16" fontId="12" fillId="3" borderId="35" xfId="0" applyNumberFormat="1" applyFont="1" applyFill="1" applyBorder="1" applyAlignment="1">
      <alignment horizontal="center" vertical="center"/>
    </xf>
    <xf numFmtId="167" fontId="24" fillId="3" borderId="20" xfId="0" applyNumberFormat="1" applyFont="1" applyFill="1" applyBorder="1" applyAlignment="1">
      <alignment horizontal="center" vertical="center"/>
    </xf>
    <xf numFmtId="167" fontId="24" fillId="3" borderId="11" xfId="0" applyNumberFormat="1" applyFont="1" applyFill="1" applyBorder="1" applyAlignment="1">
      <alignment horizontal="center" vertical="center"/>
    </xf>
    <xf numFmtId="167" fontId="24" fillId="3" borderId="33" xfId="0" applyNumberFormat="1" applyFont="1" applyFill="1" applyBorder="1" applyAlignment="1">
      <alignment horizontal="center" vertical="center"/>
    </xf>
    <xf numFmtId="167" fontId="24" fillId="3" borderId="34" xfId="0" applyNumberFormat="1" applyFont="1" applyFill="1" applyBorder="1" applyAlignment="1">
      <alignment horizontal="center" vertical="center"/>
    </xf>
    <xf numFmtId="167" fontId="24" fillId="3" borderId="12" xfId="0" applyNumberFormat="1" applyFont="1" applyFill="1" applyBorder="1" applyAlignment="1">
      <alignment horizontal="center" vertical="center"/>
    </xf>
    <xf numFmtId="167" fontId="24" fillId="3" borderId="35" xfId="0" applyNumberFormat="1" applyFont="1" applyFill="1" applyBorder="1" applyAlignment="1">
      <alignment horizontal="center" vertical="center"/>
    </xf>
  </cellXfs>
  <cellStyles count="5">
    <cellStyle name="Comma" xfId="1" builtinId="3"/>
    <cellStyle name="Normal" xfId="0" builtinId="0"/>
    <cellStyle name="Normal 2" xfId="2"/>
    <cellStyle name="Percent" xfId="3" builtinId="5"/>
    <cellStyle name="Percent 2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426</xdr:row>
      <xdr:rowOff>0</xdr:rowOff>
    </xdr:from>
    <xdr:to>
      <xdr:col>38</xdr:col>
      <xdr:colOff>104775</xdr:colOff>
      <xdr:row>427</xdr:row>
      <xdr:rowOff>76200</xdr:rowOff>
    </xdr:to>
    <xdr:sp macro="" textlink="">
      <xdr:nvSpPr>
        <xdr:cNvPr id="7010724" name="Text Box 1497"/>
        <xdr:cNvSpPr txBox="1">
          <a:spLocks noChangeArrowheads="1"/>
        </xdr:cNvSpPr>
      </xdr:nvSpPr>
      <xdr:spPr bwMode="auto">
        <a:xfrm>
          <a:off x="7105650" y="70599300"/>
          <a:ext cx="1047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</xdr:col>
      <xdr:colOff>352425</xdr:colOff>
      <xdr:row>343</xdr:row>
      <xdr:rowOff>114300</xdr:rowOff>
    </xdr:from>
    <xdr:to>
      <xdr:col>6</xdr:col>
      <xdr:colOff>561975</xdr:colOff>
      <xdr:row>345</xdr:row>
      <xdr:rowOff>123825</xdr:rowOff>
    </xdr:to>
    <xdr:grpSp>
      <xdr:nvGrpSpPr>
        <xdr:cNvPr id="7010725" name="Group 9077"/>
        <xdr:cNvGrpSpPr>
          <a:grpSpLocks/>
        </xdr:cNvGrpSpPr>
      </xdr:nvGrpSpPr>
      <xdr:grpSpPr bwMode="auto">
        <a:xfrm flipV="1">
          <a:off x="5353050" y="58854975"/>
          <a:ext cx="209550" cy="295275"/>
          <a:chOff x="1246" y="2502"/>
          <a:chExt cx="39" cy="18"/>
        </a:xfrm>
      </xdr:grpSpPr>
      <xdr:sp macro="" textlink="">
        <xdr:nvSpPr>
          <xdr:cNvPr id="7010729" name="Line 9078"/>
          <xdr:cNvSpPr>
            <a:spLocks noChangeShapeType="1"/>
          </xdr:cNvSpPr>
        </xdr:nvSpPr>
        <xdr:spPr bwMode="auto">
          <a:xfrm>
            <a:off x="1246" y="2502"/>
            <a:ext cx="39" cy="0"/>
          </a:xfrm>
          <a:prstGeom prst="line">
            <a:avLst/>
          </a:prstGeom>
          <a:noFill/>
          <a:ln w="381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10730" name="Line 9079"/>
          <xdr:cNvSpPr>
            <a:spLocks noChangeShapeType="1"/>
          </xdr:cNvSpPr>
        </xdr:nvSpPr>
        <xdr:spPr bwMode="auto">
          <a:xfrm>
            <a:off x="1282" y="2502"/>
            <a:ext cx="0" cy="18"/>
          </a:xfrm>
          <a:prstGeom prst="line">
            <a:avLst/>
          </a:prstGeom>
          <a:noFill/>
          <a:ln w="38100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6</xdr:col>
      <xdr:colOff>523875</xdr:colOff>
      <xdr:row>190</xdr:row>
      <xdr:rowOff>0</xdr:rowOff>
    </xdr:from>
    <xdr:to>
      <xdr:col>7</xdr:col>
      <xdr:colOff>104775</xdr:colOff>
      <xdr:row>190</xdr:row>
      <xdr:rowOff>0</xdr:rowOff>
    </xdr:to>
    <xdr:grpSp>
      <xdr:nvGrpSpPr>
        <xdr:cNvPr id="7010726" name="Group 9077"/>
        <xdr:cNvGrpSpPr>
          <a:grpSpLocks/>
        </xdr:cNvGrpSpPr>
      </xdr:nvGrpSpPr>
      <xdr:grpSpPr bwMode="auto">
        <a:xfrm>
          <a:off x="5524500" y="32537400"/>
          <a:ext cx="266700" cy="0"/>
          <a:chOff x="1246" y="2502"/>
          <a:chExt cx="39" cy="18"/>
        </a:xfrm>
      </xdr:grpSpPr>
      <xdr:sp macro="" textlink="">
        <xdr:nvSpPr>
          <xdr:cNvPr id="7010727" name="Line 9078"/>
          <xdr:cNvSpPr>
            <a:spLocks noChangeShapeType="1"/>
          </xdr:cNvSpPr>
        </xdr:nvSpPr>
        <xdr:spPr bwMode="auto">
          <a:xfrm>
            <a:off x="1246" y="2502"/>
            <a:ext cx="39" cy="0"/>
          </a:xfrm>
          <a:prstGeom prst="line">
            <a:avLst/>
          </a:prstGeom>
          <a:noFill/>
          <a:ln w="381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10728" name="Line 9079"/>
          <xdr:cNvSpPr>
            <a:spLocks noChangeShapeType="1"/>
          </xdr:cNvSpPr>
        </xdr:nvSpPr>
        <xdr:spPr bwMode="auto">
          <a:xfrm>
            <a:off x="1282" y="2502"/>
            <a:ext cx="0" cy="18"/>
          </a:xfrm>
          <a:prstGeom prst="line">
            <a:avLst/>
          </a:prstGeom>
          <a:noFill/>
          <a:ln w="38100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546</xdr:row>
      <xdr:rowOff>0</xdr:rowOff>
    </xdr:from>
    <xdr:to>
      <xdr:col>36</xdr:col>
      <xdr:colOff>104775</xdr:colOff>
      <xdr:row>547</xdr:row>
      <xdr:rowOff>76200</xdr:rowOff>
    </xdr:to>
    <xdr:sp macro="" textlink="">
      <xdr:nvSpPr>
        <xdr:cNvPr id="7011748" name="Text Box 1497"/>
        <xdr:cNvSpPr txBox="1">
          <a:spLocks noChangeArrowheads="1"/>
        </xdr:cNvSpPr>
      </xdr:nvSpPr>
      <xdr:spPr bwMode="auto">
        <a:xfrm>
          <a:off x="7105650" y="91182825"/>
          <a:ext cx="1047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</xdr:col>
      <xdr:colOff>352425</xdr:colOff>
      <xdr:row>463</xdr:row>
      <xdr:rowOff>114300</xdr:rowOff>
    </xdr:from>
    <xdr:to>
      <xdr:col>6</xdr:col>
      <xdr:colOff>561975</xdr:colOff>
      <xdr:row>465</xdr:row>
      <xdr:rowOff>123825</xdr:rowOff>
    </xdr:to>
    <xdr:grpSp>
      <xdr:nvGrpSpPr>
        <xdr:cNvPr id="7011749" name="Group 9077"/>
        <xdr:cNvGrpSpPr>
          <a:grpSpLocks/>
        </xdr:cNvGrpSpPr>
      </xdr:nvGrpSpPr>
      <xdr:grpSpPr bwMode="auto">
        <a:xfrm flipV="1">
          <a:off x="5353050" y="79438500"/>
          <a:ext cx="209550" cy="295275"/>
          <a:chOff x="1246" y="2502"/>
          <a:chExt cx="39" cy="18"/>
        </a:xfrm>
      </xdr:grpSpPr>
      <xdr:sp macro="" textlink="">
        <xdr:nvSpPr>
          <xdr:cNvPr id="7011753" name="Line 9078"/>
          <xdr:cNvSpPr>
            <a:spLocks noChangeShapeType="1"/>
          </xdr:cNvSpPr>
        </xdr:nvSpPr>
        <xdr:spPr bwMode="auto">
          <a:xfrm>
            <a:off x="1246" y="2502"/>
            <a:ext cx="39" cy="0"/>
          </a:xfrm>
          <a:prstGeom prst="line">
            <a:avLst/>
          </a:prstGeom>
          <a:noFill/>
          <a:ln w="381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11754" name="Line 9079"/>
          <xdr:cNvSpPr>
            <a:spLocks noChangeShapeType="1"/>
          </xdr:cNvSpPr>
        </xdr:nvSpPr>
        <xdr:spPr bwMode="auto">
          <a:xfrm>
            <a:off x="1282" y="2502"/>
            <a:ext cx="0" cy="18"/>
          </a:xfrm>
          <a:prstGeom prst="line">
            <a:avLst/>
          </a:prstGeom>
          <a:noFill/>
          <a:ln w="38100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6</xdr:col>
      <xdr:colOff>523875</xdr:colOff>
      <xdr:row>310</xdr:row>
      <xdr:rowOff>0</xdr:rowOff>
    </xdr:from>
    <xdr:to>
      <xdr:col>7</xdr:col>
      <xdr:colOff>104775</xdr:colOff>
      <xdr:row>310</xdr:row>
      <xdr:rowOff>0</xdr:rowOff>
    </xdr:to>
    <xdr:grpSp>
      <xdr:nvGrpSpPr>
        <xdr:cNvPr id="7011750" name="Group 9077"/>
        <xdr:cNvGrpSpPr>
          <a:grpSpLocks/>
        </xdr:cNvGrpSpPr>
      </xdr:nvGrpSpPr>
      <xdr:grpSpPr bwMode="auto">
        <a:xfrm>
          <a:off x="5524500" y="53120925"/>
          <a:ext cx="266700" cy="0"/>
          <a:chOff x="1246" y="2502"/>
          <a:chExt cx="39" cy="18"/>
        </a:xfrm>
      </xdr:grpSpPr>
      <xdr:sp macro="" textlink="">
        <xdr:nvSpPr>
          <xdr:cNvPr id="7011751" name="Line 9078"/>
          <xdr:cNvSpPr>
            <a:spLocks noChangeShapeType="1"/>
          </xdr:cNvSpPr>
        </xdr:nvSpPr>
        <xdr:spPr bwMode="auto">
          <a:xfrm>
            <a:off x="1246" y="2502"/>
            <a:ext cx="39" cy="0"/>
          </a:xfrm>
          <a:prstGeom prst="line">
            <a:avLst/>
          </a:prstGeom>
          <a:noFill/>
          <a:ln w="381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11752" name="Line 9079"/>
          <xdr:cNvSpPr>
            <a:spLocks noChangeShapeType="1"/>
          </xdr:cNvSpPr>
        </xdr:nvSpPr>
        <xdr:spPr bwMode="auto">
          <a:xfrm>
            <a:off x="1282" y="2502"/>
            <a:ext cx="0" cy="18"/>
          </a:xfrm>
          <a:prstGeom prst="line">
            <a:avLst/>
          </a:prstGeom>
          <a:noFill/>
          <a:ln w="38100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506</xdr:row>
      <xdr:rowOff>0</xdr:rowOff>
    </xdr:from>
    <xdr:to>
      <xdr:col>51</xdr:col>
      <xdr:colOff>104775</xdr:colOff>
      <xdr:row>507</xdr:row>
      <xdr:rowOff>76200</xdr:rowOff>
    </xdr:to>
    <xdr:sp macro="" textlink="">
      <xdr:nvSpPr>
        <xdr:cNvPr id="7012772" name="Text Box 1497"/>
        <xdr:cNvSpPr txBox="1">
          <a:spLocks noChangeArrowheads="1"/>
        </xdr:cNvSpPr>
      </xdr:nvSpPr>
      <xdr:spPr bwMode="auto">
        <a:xfrm>
          <a:off x="7105650" y="84324825"/>
          <a:ext cx="1047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</xdr:col>
      <xdr:colOff>352425</xdr:colOff>
      <xdr:row>423</xdr:row>
      <xdr:rowOff>114300</xdr:rowOff>
    </xdr:from>
    <xdr:to>
      <xdr:col>6</xdr:col>
      <xdr:colOff>561975</xdr:colOff>
      <xdr:row>425</xdr:row>
      <xdr:rowOff>123825</xdr:rowOff>
    </xdr:to>
    <xdr:grpSp>
      <xdr:nvGrpSpPr>
        <xdr:cNvPr id="7012773" name="Group 9077"/>
        <xdr:cNvGrpSpPr>
          <a:grpSpLocks/>
        </xdr:cNvGrpSpPr>
      </xdr:nvGrpSpPr>
      <xdr:grpSpPr bwMode="auto">
        <a:xfrm flipV="1">
          <a:off x="5353050" y="72580500"/>
          <a:ext cx="209550" cy="295275"/>
          <a:chOff x="1246" y="2502"/>
          <a:chExt cx="39" cy="18"/>
        </a:xfrm>
      </xdr:grpSpPr>
      <xdr:sp macro="" textlink="">
        <xdr:nvSpPr>
          <xdr:cNvPr id="7012777" name="Line 9078"/>
          <xdr:cNvSpPr>
            <a:spLocks noChangeShapeType="1"/>
          </xdr:cNvSpPr>
        </xdr:nvSpPr>
        <xdr:spPr bwMode="auto">
          <a:xfrm>
            <a:off x="1246" y="2502"/>
            <a:ext cx="39" cy="0"/>
          </a:xfrm>
          <a:prstGeom prst="line">
            <a:avLst/>
          </a:prstGeom>
          <a:noFill/>
          <a:ln w="381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12778" name="Line 9079"/>
          <xdr:cNvSpPr>
            <a:spLocks noChangeShapeType="1"/>
          </xdr:cNvSpPr>
        </xdr:nvSpPr>
        <xdr:spPr bwMode="auto">
          <a:xfrm>
            <a:off x="1282" y="2502"/>
            <a:ext cx="0" cy="18"/>
          </a:xfrm>
          <a:prstGeom prst="line">
            <a:avLst/>
          </a:prstGeom>
          <a:noFill/>
          <a:ln w="38100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6</xdr:col>
      <xdr:colOff>523875</xdr:colOff>
      <xdr:row>396</xdr:row>
      <xdr:rowOff>76200</xdr:rowOff>
    </xdr:from>
    <xdr:to>
      <xdr:col>7</xdr:col>
      <xdr:colOff>104775</xdr:colOff>
      <xdr:row>411</xdr:row>
      <xdr:rowOff>9525</xdr:rowOff>
    </xdr:to>
    <xdr:grpSp>
      <xdr:nvGrpSpPr>
        <xdr:cNvPr id="7012774" name="Group 9077"/>
        <xdr:cNvGrpSpPr>
          <a:grpSpLocks/>
        </xdr:cNvGrpSpPr>
      </xdr:nvGrpSpPr>
      <xdr:grpSpPr bwMode="auto">
        <a:xfrm>
          <a:off x="5524500" y="67941825"/>
          <a:ext cx="266700" cy="2505075"/>
          <a:chOff x="1246" y="2502"/>
          <a:chExt cx="39" cy="18"/>
        </a:xfrm>
      </xdr:grpSpPr>
      <xdr:sp macro="" textlink="">
        <xdr:nvSpPr>
          <xdr:cNvPr id="7012775" name="Line 9078"/>
          <xdr:cNvSpPr>
            <a:spLocks noChangeShapeType="1"/>
          </xdr:cNvSpPr>
        </xdr:nvSpPr>
        <xdr:spPr bwMode="auto">
          <a:xfrm>
            <a:off x="1246" y="2502"/>
            <a:ext cx="39" cy="0"/>
          </a:xfrm>
          <a:prstGeom prst="line">
            <a:avLst/>
          </a:prstGeom>
          <a:noFill/>
          <a:ln w="381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12776" name="Line 9079"/>
          <xdr:cNvSpPr>
            <a:spLocks noChangeShapeType="1"/>
          </xdr:cNvSpPr>
        </xdr:nvSpPr>
        <xdr:spPr bwMode="auto">
          <a:xfrm>
            <a:off x="1282" y="2502"/>
            <a:ext cx="0" cy="18"/>
          </a:xfrm>
          <a:prstGeom prst="line">
            <a:avLst/>
          </a:prstGeom>
          <a:noFill/>
          <a:ln w="38100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6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6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7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7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7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7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7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7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7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7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7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7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8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8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8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8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8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8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8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8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8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8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9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9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9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9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9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9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9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9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9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59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0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0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0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0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0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0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0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0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0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0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1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1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1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1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1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1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1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1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1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1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2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2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2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2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2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2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2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2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2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2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3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3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3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3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3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3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3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3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3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3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4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4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4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4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4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4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4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4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4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4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5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5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5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5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5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5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5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5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5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5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6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6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6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6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6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6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6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6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6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6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7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7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7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7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7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7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7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7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7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7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8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8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8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8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8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8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8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8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8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8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9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9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9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9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9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769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4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4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4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4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199748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4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5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5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5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5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5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5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5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5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5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5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6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6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6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6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6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6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6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6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6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6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7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7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7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7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7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7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7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7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7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7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8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8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8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8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8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8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8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8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8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8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9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9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9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9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470</xdr:row>
      <xdr:rowOff>0</xdr:rowOff>
    </xdr:from>
    <xdr:to>
      <xdr:col>8</xdr:col>
      <xdr:colOff>104775</xdr:colOff>
      <xdr:row>471</xdr:row>
      <xdr:rowOff>0</xdr:rowOff>
    </xdr:to>
    <xdr:sp macro="" textlink="">
      <xdr:nvSpPr>
        <xdr:cNvPr id="7199794" name="Text Box 1497"/>
        <xdr:cNvSpPr txBox="1">
          <a:spLocks noChangeArrowheads="1"/>
        </xdr:cNvSpPr>
      </xdr:nvSpPr>
      <xdr:spPr bwMode="auto">
        <a:xfrm>
          <a:off x="8562975" y="80419575"/>
          <a:ext cx="10477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9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9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9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9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79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0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11</xdr:col>
      <xdr:colOff>0</xdr:colOff>
      <xdr:row>475</xdr:row>
      <xdr:rowOff>0</xdr:rowOff>
    </xdr:from>
    <xdr:to>
      <xdr:col>11</xdr:col>
      <xdr:colOff>104775</xdr:colOff>
      <xdr:row>476</xdr:row>
      <xdr:rowOff>47625</xdr:rowOff>
    </xdr:to>
    <xdr:sp macro="" textlink="">
      <xdr:nvSpPr>
        <xdr:cNvPr id="7199801" name="Text Box 1497"/>
        <xdr:cNvSpPr txBox="1">
          <a:spLocks noChangeArrowheads="1"/>
        </xdr:cNvSpPr>
      </xdr:nvSpPr>
      <xdr:spPr bwMode="auto">
        <a:xfrm>
          <a:off x="28832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0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0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332</xdr:row>
      <xdr:rowOff>0</xdr:rowOff>
    </xdr:to>
    <xdr:sp macro="" textlink="">
      <xdr:nvSpPr>
        <xdr:cNvPr id="7199804" name="Text Box 1497"/>
        <xdr:cNvSpPr txBox="1">
          <a:spLocks noChangeArrowheads="1"/>
        </xdr:cNvSpPr>
      </xdr:nvSpPr>
      <xdr:spPr bwMode="auto">
        <a:xfrm>
          <a:off x="8562975" y="56416575"/>
          <a:ext cx="10477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332</xdr:row>
      <xdr:rowOff>171450</xdr:rowOff>
    </xdr:to>
    <xdr:sp macro="" textlink="">
      <xdr:nvSpPr>
        <xdr:cNvPr id="7199805" name="Text Box 1497"/>
        <xdr:cNvSpPr txBox="1">
          <a:spLocks noChangeArrowheads="1"/>
        </xdr:cNvSpPr>
      </xdr:nvSpPr>
      <xdr:spPr bwMode="auto">
        <a:xfrm>
          <a:off x="8562975" y="56416575"/>
          <a:ext cx="10477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268</xdr:row>
      <xdr:rowOff>0</xdr:rowOff>
    </xdr:from>
    <xdr:to>
      <xdr:col>8</xdr:col>
      <xdr:colOff>104775</xdr:colOff>
      <xdr:row>272</xdr:row>
      <xdr:rowOff>28575</xdr:rowOff>
    </xdr:to>
    <xdr:sp macro="" textlink="">
      <xdr:nvSpPr>
        <xdr:cNvPr id="7199806" name="Text Box 1497"/>
        <xdr:cNvSpPr txBox="1">
          <a:spLocks noChangeArrowheads="1"/>
        </xdr:cNvSpPr>
      </xdr:nvSpPr>
      <xdr:spPr bwMode="auto">
        <a:xfrm>
          <a:off x="8562975" y="45786675"/>
          <a:ext cx="1047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199807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199808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199809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199810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199811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199812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199813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199814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199815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199816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199817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199818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199819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199820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199821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11</xdr:col>
      <xdr:colOff>0</xdr:colOff>
      <xdr:row>475</xdr:row>
      <xdr:rowOff>0</xdr:rowOff>
    </xdr:from>
    <xdr:to>
      <xdr:col>11</xdr:col>
      <xdr:colOff>104775</xdr:colOff>
      <xdr:row>476</xdr:row>
      <xdr:rowOff>47625</xdr:rowOff>
    </xdr:to>
    <xdr:sp macro="" textlink="">
      <xdr:nvSpPr>
        <xdr:cNvPr id="7199822" name="Text Box 1497"/>
        <xdr:cNvSpPr txBox="1">
          <a:spLocks noChangeArrowheads="1"/>
        </xdr:cNvSpPr>
      </xdr:nvSpPr>
      <xdr:spPr bwMode="auto">
        <a:xfrm>
          <a:off x="28832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475</xdr:row>
      <xdr:rowOff>0</xdr:rowOff>
    </xdr:from>
    <xdr:to>
      <xdr:col>9</xdr:col>
      <xdr:colOff>104775</xdr:colOff>
      <xdr:row>476</xdr:row>
      <xdr:rowOff>47625</xdr:rowOff>
    </xdr:to>
    <xdr:sp macro="" textlink="">
      <xdr:nvSpPr>
        <xdr:cNvPr id="7199823" name="Text Box 1497"/>
        <xdr:cNvSpPr txBox="1">
          <a:spLocks noChangeArrowheads="1"/>
        </xdr:cNvSpPr>
      </xdr:nvSpPr>
      <xdr:spPr bwMode="auto">
        <a:xfrm>
          <a:off x="27384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11</xdr:col>
      <xdr:colOff>0</xdr:colOff>
      <xdr:row>475</xdr:row>
      <xdr:rowOff>0</xdr:rowOff>
    </xdr:from>
    <xdr:to>
      <xdr:col>11</xdr:col>
      <xdr:colOff>104775</xdr:colOff>
      <xdr:row>476</xdr:row>
      <xdr:rowOff>47625</xdr:rowOff>
    </xdr:to>
    <xdr:sp macro="" textlink="">
      <xdr:nvSpPr>
        <xdr:cNvPr id="7199824" name="Text Box 1497"/>
        <xdr:cNvSpPr txBox="1">
          <a:spLocks noChangeArrowheads="1"/>
        </xdr:cNvSpPr>
      </xdr:nvSpPr>
      <xdr:spPr bwMode="auto">
        <a:xfrm>
          <a:off x="28832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2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2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2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2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2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3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3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3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3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3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3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3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3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3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3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4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4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4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4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4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4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4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4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4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4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5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5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5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5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5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5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5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5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5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5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6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6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6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6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6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6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6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6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6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6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7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7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7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7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7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7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475</xdr:row>
      <xdr:rowOff>0</xdr:rowOff>
    </xdr:from>
    <xdr:to>
      <xdr:col>10</xdr:col>
      <xdr:colOff>104775</xdr:colOff>
      <xdr:row>476</xdr:row>
      <xdr:rowOff>47625</xdr:rowOff>
    </xdr:to>
    <xdr:sp macro="" textlink="">
      <xdr:nvSpPr>
        <xdr:cNvPr id="7199876" name="Text Box 1497"/>
        <xdr:cNvSpPr txBox="1">
          <a:spLocks noChangeArrowheads="1"/>
        </xdr:cNvSpPr>
      </xdr:nvSpPr>
      <xdr:spPr bwMode="auto">
        <a:xfrm>
          <a:off x="28108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475</xdr:row>
      <xdr:rowOff>0</xdr:rowOff>
    </xdr:from>
    <xdr:to>
      <xdr:col>10</xdr:col>
      <xdr:colOff>104775</xdr:colOff>
      <xdr:row>476</xdr:row>
      <xdr:rowOff>47625</xdr:rowOff>
    </xdr:to>
    <xdr:sp macro="" textlink="">
      <xdr:nvSpPr>
        <xdr:cNvPr id="7199877" name="Text Box 1497"/>
        <xdr:cNvSpPr txBox="1">
          <a:spLocks noChangeArrowheads="1"/>
        </xdr:cNvSpPr>
      </xdr:nvSpPr>
      <xdr:spPr bwMode="auto">
        <a:xfrm>
          <a:off x="28108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475</xdr:row>
      <xdr:rowOff>0</xdr:rowOff>
    </xdr:from>
    <xdr:to>
      <xdr:col>10</xdr:col>
      <xdr:colOff>104775</xdr:colOff>
      <xdr:row>476</xdr:row>
      <xdr:rowOff>47625</xdr:rowOff>
    </xdr:to>
    <xdr:sp macro="" textlink="">
      <xdr:nvSpPr>
        <xdr:cNvPr id="7199878" name="Text Box 1497"/>
        <xdr:cNvSpPr txBox="1">
          <a:spLocks noChangeArrowheads="1"/>
        </xdr:cNvSpPr>
      </xdr:nvSpPr>
      <xdr:spPr bwMode="auto">
        <a:xfrm>
          <a:off x="28108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475</xdr:row>
      <xdr:rowOff>0</xdr:rowOff>
    </xdr:from>
    <xdr:to>
      <xdr:col>9</xdr:col>
      <xdr:colOff>104775</xdr:colOff>
      <xdr:row>476</xdr:row>
      <xdr:rowOff>47625</xdr:rowOff>
    </xdr:to>
    <xdr:sp macro="" textlink="">
      <xdr:nvSpPr>
        <xdr:cNvPr id="7199879" name="Text Box 1497"/>
        <xdr:cNvSpPr txBox="1">
          <a:spLocks noChangeArrowheads="1"/>
        </xdr:cNvSpPr>
      </xdr:nvSpPr>
      <xdr:spPr bwMode="auto">
        <a:xfrm>
          <a:off x="27384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475</xdr:row>
      <xdr:rowOff>0</xdr:rowOff>
    </xdr:from>
    <xdr:to>
      <xdr:col>9</xdr:col>
      <xdr:colOff>104775</xdr:colOff>
      <xdr:row>476</xdr:row>
      <xdr:rowOff>47625</xdr:rowOff>
    </xdr:to>
    <xdr:sp macro="" textlink="">
      <xdr:nvSpPr>
        <xdr:cNvPr id="7199880" name="Text Box 1497"/>
        <xdr:cNvSpPr txBox="1">
          <a:spLocks noChangeArrowheads="1"/>
        </xdr:cNvSpPr>
      </xdr:nvSpPr>
      <xdr:spPr bwMode="auto">
        <a:xfrm>
          <a:off x="27384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475</xdr:row>
      <xdr:rowOff>0</xdr:rowOff>
    </xdr:from>
    <xdr:to>
      <xdr:col>9</xdr:col>
      <xdr:colOff>104775</xdr:colOff>
      <xdr:row>476</xdr:row>
      <xdr:rowOff>47625</xdr:rowOff>
    </xdr:to>
    <xdr:sp macro="" textlink="">
      <xdr:nvSpPr>
        <xdr:cNvPr id="7199881" name="Text Box 1497"/>
        <xdr:cNvSpPr txBox="1">
          <a:spLocks noChangeArrowheads="1"/>
        </xdr:cNvSpPr>
      </xdr:nvSpPr>
      <xdr:spPr bwMode="auto">
        <a:xfrm>
          <a:off x="27384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475</xdr:row>
      <xdr:rowOff>0</xdr:rowOff>
    </xdr:from>
    <xdr:to>
      <xdr:col>9</xdr:col>
      <xdr:colOff>104775</xdr:colOff>
      <xdr:row>476</xdr:row>
      <xdr:rowOff>47625</xdr:rowOff>
    </xdr:to>
    <xdr:sp macro="" textlink="">
      <xdr:nvSpPr>
        <xdr:cNvPr id="7199882" name="Text Box 1497"/>
        <xdr:cNvSpPr txBox="1">
          <a:spLocks noChangeArrowheads="1"/>
        </xdr:cNvSpPr>
      </xdr:nvSpPr>
      <xdr:spPr bwMode="auto">
        <a:xfrm>
          <a:off x="27384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8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8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8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8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8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8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8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9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9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9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9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9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9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9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9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9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89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0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0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0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0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0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0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0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0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0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0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1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1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1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1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1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1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1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1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1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1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2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2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2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2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2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2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26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27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28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29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30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31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32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33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34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35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36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3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3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3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4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4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4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4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4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4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4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4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4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4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5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5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5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5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5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5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5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5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5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5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6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6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6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6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6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6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6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6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6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6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7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7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7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7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7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7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7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7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7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7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8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8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8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8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8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8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8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8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8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8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9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9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9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9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9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9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9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9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9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19999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0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0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0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0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0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0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0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0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0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0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1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1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1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1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1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1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1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1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1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1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2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2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2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2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2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2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2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2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2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2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3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3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3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3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3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3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3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37" name="Text Box 1497"/>
        <xdr:cNvSpPr txBox="1">
          <a:spLocks noChangeArrowheads="1"/>
        </xdr:cNvSpPr>
      </xdr:nvSpPr>
      <xdr:spPr bwMode="auto">
        <a:xfrm>
          <a:off x="24488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38" name="Text Box 1497"/>
        <xdr:cNvSpPr txBox="1">
          <a:spLocks noChangeArrowheads="1"/>
        </xdr:cNvSpPr>
      </xdr:nvSpPr>
      <xdr:spPr bwMode="auto">
        <a:xfrm>
          <a:off x="24488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39" name="Text Box 1497"/>
        <xdr:cNvSpPr txBox="1">
          <a:spLocks noChangeArrowheads="1"/>
        </xdr:cNvSpPr>
      </xdr:nvSpPr>
      <xdr:spPr bwMode="auto">
        <a:xfrm>
          <a:off x="19421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40" name="Text Box 1497"/>
        <xdr:cNvSpPr txBox="1">
          <a:spLocks noChangeArrowheads="1"/>
        </xdr:cNvSpPr>
      </xdr:nvSpPr>
      <xdr:spPr bwMode="auto">
        <a:xfrm>
          <a:off x="24488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41" name="Text Box 1497"/>
        <xdr:cNvSpPr txBox="1">
          <a:spLocks noChangeArrowheads="1"/>
        </xdr:cNvSpPr>
      </xdr:nvSpPr>
      <xdr:spPr bwMode="auto">
        <a:xfrm>
          <a:off x="23764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42" name="Text Box 1497"/>
        <xdr:cNvSpPr txBox="1">
          <a:spLocks noChangeArrowheads="1"/>
        </xdr:cNvSpPr>
      </xdr:nvSpPr>
      <xdr:spPr bwMode="auto">
        <a:xfrm>
          <a:off x="23764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43" name="Text Box 1497"/>
        <xdr:cNvSpPr txBox="1">
          <a:spLocks noChangeArrowheads="1"/>
        </xdr:cNvSpPr>
      </xdr:nvSpPr>
      <xdr:spPr bwMode="auto">
        <a:xfrm>
          <a:off x="23764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44" name="Text Box 1497"/>
        <xdr:cNvSpPr txBox="1">
          <a:spLocks noChangeArrowheads="1"/>
        </xdr:cNvSpPr>
      </xdr:nvSpPr>
      <xdr:spPr bwMode="auto">
        <a:xfrm>
          <a:off x="19421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45" name="Text Box 1497"/>
        <xdr:cNvSpPr txBox="1">
          <a:spLocks noChangeArrowheads="1"/>
        </xdr:cNvSpPr>
      </xdr:nvSpPr>
      <xdr:spPr bwMode="auto">
        <a:xfrm>
          <a:off x="19421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46" name="Text Box 1497"/>
        <xdr:cNvSpPr txBox="1">
          <a:spLocks noChangeArrowheads="1"/>
        </xdr:cNvSpPr>
      </xdr:nvSpPr>
      <xdr:spPr bwMode="auto">
        <a:xfrm>
          <a:off x="19421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47" name="Text Box 1497"/>
        <xdr:cNvSpPr txBox="1">
          <a:spLocks noChangeArrowheads="1"/>
        </xdr:cNvSpPr>
      </xdr:nvSpPr>
      <xdr:spPr bwMode="auto">
        <a:xfrm>
          <a:off x="19421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48" name="Text Box 1497"/>
        <xdr:cNvSpPr txBox="1">
          <a:spLocks noChangeArrowheads="1"/>
        </xdr:cNvSpPr>
      </xdr:nvSpPr>
      <xdr:spPr bwMode="auto">
        <a:xfrm>
          <a:off x="18697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49" name="Text Box 1497"/>
        <xdr:cNvSpPr txBox="1">
          <a:spLocks noChangeArrowheads="1"/>
        </xdr:cNvSpPr>
      </xdr:nvSpPr>
      <xdr:spPr bwMode="auto">
        <a:xfrm>
          <a:off x="18697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50" name="Text Box 1497"/>
        <xdr:cNvSpPr txBox="1">
          <a:spLocks noChangeArrowheads="1"/>
        </xdr:cNvSpPr>
      </xdr:nvSpPr>
      <xdr:spPr bwMode="auto">
        <a:xfrm>
          <a:off x="17973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51" name="Text Box 1497"/>
        <xdr:cNvSpPr txBox="1">
          <a:spLocks noChangeArrowheads="1"/>
        </xdr:cNvSpPr>
      </xdr:nvSpPr>
      <xdr:spPr bwMode="auto">
        <a:xfrm>
          <a:off x="18697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52" name="Text Box 1497"/>
        <xdr:cNvSpPr txBox="1">
          <a:spLocks noChangeArrowheads="1"/>
        </xdr:cNvSpPr>
      </xdr:nvSpPr>
      <xdr:spPr bwMode="auto">
        <a:xfrm>
          <a:off x="18697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53" name="Text Box 1497"/>
        <xdr:cNvSpPr txBox="1">
          <a:spLocks noChangeArrowheads="1"/>
        </xdr:cNvSpPr>
      </xdr:nvSpPr>
      <xdr:spPr bwMode="auto">
        <a:xfrm>
          <a:off x="18697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54" name="Text Box 1497"/>
        <xdr:cNvSpPr txBox="1">
          <a:spLocks noChangeArrowheads="1"/>
        </xdr:cNvSpPr>
      </xdr:nvSpPr>
      <xdr:spPr bwMode="auto">
        <a:xfrm>
          <a:off x="18697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55" name="Text Box 1497"/>
        <xdr:cNvSpPr txBox="1">
          <a:spLocks noChangeArrowheads="1"/>
        </xdr:cNvSpPr>
      </xdr:nvSpPr>
      <xdr:spPr bwMode="auto">
        <a:xfrm>
          <a:off x="17973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56" name="Text Box 1497"/>
        <xdr:cNvSpPr txBox="1">
          <a:spLocks noChangeArrowheads="1"/>
        </xdr:cNvSpPr>
      </xdr:nvSpPr>
      <xdr:spPr bwMode="auto">
        <a:xfrm>
          <a:off x="17973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57" name="Text Box 1497"/>
        <xdr:cNvSpPr txBox="1">
          <a:spLocks noChangeArrowheads="1"/>
        </xdr:cNvSpPr>
      </xdr:nvSpPr>
      <xdr:spPr bwMode="auto">
        <a:xfrm>
          <a:off x="17973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58" name="Text Box 1497"/>
        <xdr:cNvSpPr txBox="1">
          <a:spLocks noChangeArrowheads="1"/>
        </xdr:cNvSpPr>
      </xdr:nvSpPr>
      <xdr:spPr bwMode="auto">
        <a:xfrm>
          <a:off x="17973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59" name="Text Box 1497"/>
        <xdr:cNvSpPr txBox="1">
          <a:spLocks noChangeArrowheads="1"/>
        </xdr:cNvSpPr>
      </xdr:nvSpPr>
      <xdr:spPr bwMode="auto">
        <a:xfrm>
          <a:off x="17249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60" name="Text Box 1497"/>
        <xdr:cNvSpPr txBox="1">
          <a:spLocks noChangeArrowheads="1"/>
        </xdr:cNvSpPr>
      </xdr:nvSpPr>
      <xdr:spPr bwMode="auto">
        <a:xfrm>
          <a:off x="17249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61" name="Text Box 1497"/>
        <xdr:cNvSpPr txBox="1">
          <a:spLocks noChangeArrowheads="1"/>
        </xdr:cNvSpPr>
      </xdr:nvSpPr>
      <xdr:spPr bwMode="auto">
        <a:xfrm>
          <a:off x="17249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62" name="Text Box 1497"/>
        <xdr:cNvSpPr txBox="1">
          <a:spLocks noChangeArrowheads="1"/>
        </xdr:cNvSpPr>
      </xdr:nvSpPr>
      <xdr:spPr bwMode="auto">
        <a:xfrm>
          <a:off x="17249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63" name="Text Box 1497"/>
        <xdr:cNvSpPr txBox="1">
          <a:spLocks noChangeArrowheads="1"/>
        </xdr:cNvSpPr>
      </xdr:nvSpPr>
      <xdr:spPr bwMode="auto">
        <a:xfrm>
          <a:off x="17249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64" name="Text Box 1497"/>
        <xdr:cNvSpPr txBox="1">
          <a:spLocks noChangeArrowheads="1"/>
        </xdr:cNvSpPr>
      </xdr:nvSpPr>
      <xdr:spPr bwMode="auto">
        <a:xfrm>
          <a:off x="17249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65" name="Text Box 1497"/>
        <xdr:cNvSpPr txBox="1">
          <a:spLocks noChangeArrowheads="1"/>
        </xdr:cNvSpPr>
      </xdr:nvSpPr>
      <xdr:spPr bwMode="auto">
        <a:xfrm>
          <a:off x="17249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66" name="Text Box 1497"/>
        <xdr:cNvSpPr txBox="1">
          <a:spLocks noChangeArrowheads="1"/>
        </xdr:cNvSpPr>
      </xdr:nvSpPr>
      <xdr:spPr bwMode="auto">
        <a:xfrm>
          <a:off x="17249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67" name="Text Box 1497"/>
        <xdr:cNvSpPr txBox="1">
          <a:spLocks noChangeArrowheads="1"/>
        </xdr:cNvSpPr>
      </xdr:nvSpPr>
      <xdr:spPr bwMode="auto">
        <a:xfrm>
          <a:off x="17249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68" name="Text Box 1497"/>
        <xdr:cNvSpPr txBox="1">
          <a:spLocks noChangeArrowheads="1"/>
        </xdr:cNvSpPr>
      </xdr:nvSpPr>
      <xdr:spPr bwMode="auto">
        <a:xfrm>
          <a:off x="17249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365</xdr:row>
      <xdr:rowOff>0</xdr:rowOff>
    </xdr:from>
    <xdr:to>
      <xdr:col>8</xdr:col>
      <xdr:colOff>104775</xdr:colOff>
      <xdr:row>366</xdr:row>
      <xdr:rowOff>28575</xdr:rowOff>
    </xdr:to>
    <xdr:sp macro="" textlink="">
      <xdr:nvSpPr>
        <xdr:cNvPr id="7200069" name="Text Box 1497"/>
        <xdr:cNvSpPr txBox="1">
          <a:spLocks noChangeArrowheads="1"/>
        </xdr:cNvSpPr>
      </xdr:nvSpPr>
      <xdr:spPr bwMode="auto">
        <a:xfrm>
          <a:off x="17268825" y="6241732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70" name="Text Box 1497"/>
        <xdr:cNvSpPr txBox="1">
          <a:spLocks noChangeArrowheads="1"/>
        </xdr:cNvSpPr>
      </xdr:nvSpPr>
      <xdr:spPr bwMode="auto">
        <a:xfrm>
          <a:off x="15801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71" name="Text Box 1497"/>
        <xdr:cNvSpPr txBox="1">
          <a:spLocks noChangeArrowheads="1"/>
        </xdr:cNvSpPr>
      </xdr:nvSpPr>
      <xdr:spPr bwMode="auto">
        <a:xfrm>
          <a:off x="15801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72" name="Text Box 1497"/>
        <xdr:cNvSpPr txBox="1">
          <a:spLocks noChangeArrowheads="1"/>
        </xdr:cNvSpPr>
      </xdr:nvSpPr>
      <xdr:spPr bwMode="auto">
        <a:xfrm>
          <a:off x="15078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73" name="Text Box 1497"/>
        <xdr:cNvSpPr txBox="1">
          <a:spLocks noChangeArrowheads="1"/>
        </xdr:cNvSpPr>
      </xdr:nvSpPr>
      <xdr:spPr bwMode="auto">
        <a:xfrm>
          <a:off x="15801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74" name="Text Box 1497"/>
        <xdr:cNvSpPr txBox="1">
          <a:spLocks noChangeArrowheads="1"/>
        </xdr:cNvSpPr>
      </xdr:nvSpPr>
      <xdr:spPr bwMode="auto">
        <a:xfrm>
          <a:off x="15801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75" name="Text Box 1497"/>
        <xdr:cNvSpPr txBox="1">
          <a:spLocks noChangeArrowheads="1"/>
        </xdr:cNvSpPr>
      </xdr:nvSpPr>
      <xdr:spPr bwMode="auto">
        <a:xfrm>
          <a:off x="15801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76" name="Text Box 1497"/>
        <xdr:cNvSpPr txBox="1">
          <a:spLocks noChangeArrowheads="1"/>
        </xdr:cNvSpPr>
      </xdr:nvSpPr>
      <xdr:spPr bwMode="auto">
        <a:xfrm>
          <a:off x="15801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77" name="Text Box 1497"/>
        <xdr:cNvSpPr txBox="1">
          <a:spLocks noChangeArrowheads="1"/>
        </xdr:cNvSpPr>
      </xdr:nvSpPr>
      <xdr:spPr bwMode="auto">
        <a:xfrm>
          <a:off x="15078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78" name="Text Box 1497"/>
        <xdr:cNvSpPr txBox="1">
          <a:spLocks noChangeArrowheads="1"/>
        </xdr:cNvSpPr>
      </xdr:nvSpPr>
      <xdr:spPr bwMode="auto">
        <a:xfrm>
          <a:off x="15078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79" name="Text Box 1497"/>
        <xdr:cNvSpPr txBox="1">
          <a:spLocks noChangeArrowheads="1"/>
        </xdr:cNvSpPr>
      </xdr:nvSpPr>
      <xdr:spPr bwMode="auto">
        <a:xfrm>
          <a:off x="15078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80" name="Text Box 1497"/>
        <xdr:cNvSpPr txBox="1">
          <a:spLocks noChangeArrowheads="1"/>
        </xdr:cNvSpPr>
      </xdr:nvSpPr>
      <xdr:spPr bwMode="auto">
        <a:xfrm>
          <a:off x="15078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81" name="Text Box 1497"/>
        <xdr:cNvSpPr txBox="1">
          <a:spLocks noChangeArrowheads="1"/>
        </xdr:cNvSpPr>
      </xdr:nvSpPr>
      <xdr:spPr bwMode="auto">
        <a:xfrm>
          <a:off x="14354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82" name="Text Box 1497"/>
        <xdr:cNvSpPr txBox="1">
          <a:spLocks noChangeArrowheads="1"/>
        </xdr:cNvSpPr>
      </xdr:nvSpPr>
      <xdr:spPr bwMode="auto">
        <a:xfrm>
          <a:off x="14354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83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84" name="Text Box 1497"/>
        <xdr:cNvSpPr txBox="1">
          <a:spLocks noChangeArrowheads="1"/>
        </xdr:cNvSpPr>
      </xdr:nvSpPr>
      <xdr:spPr bwMode="auto">
        <a:xfrm>
          <a:off x="14354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85" name="Text Box 1497"/>
        <xdr:cNvSpPr txBox="1">
          <a:spLocks noChangeArrowheads="1"/>
        </xdr:cNvSpPr>
      </xdr:nvSpPr>
      <xdr:spPr bwMode="auto">
        <a:xfrm>
          <a:off x="13630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86" name="Text Box 1497"/>
        <xdr:cNvSpPr txBox="1">
          <a:spLocks noChangeArrowheads="1"/>
        </xdr:cNvSpPr>
      </xdr:nvSpPr>
      <xdr:spPr bwMode="auto">
        <a:xfrm>
          <a:off x="13630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87" name="Text Box 1497"/>
        <xdr:cNvSpPr txBox="1">
          <a:spLocks noChangeArrowheads="1"/>
        </xdr:cNvSpPr>
      </xdr:nvSpPr>
      <xdr:spPr bwMode="auto">
        <a:xfrm>
          <a:off x="13630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88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89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90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91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92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93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94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95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96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97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98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099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00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01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02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03" name="Text Box 1497"/>
        <xdr:cNvSpPr txBox="1">
          <a:spLocks noChangeArrowheads="1"/>
        </xdr:cNvSpPr>
      </xdr:nvSpPr>
      <xdr:spPr bwMode="auto">
        <a:xfrm>
          <a:off x="12182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04" name="Text Box 1497"/>
        <xdr:cNvSpPr txBox="1">
          <a:spLocks noChangeArrowheads="1"/>
        </xdr:cNvSpPr>
      </xdr:nvSpPr>
      <xdr:spPr bwMode="auto">
        <a:xfrm>
          <a:off x="12182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05" name="Text Box 1497"/>
        <xdr:cNvSpPr txBox="1">
          <a:spLocks noChangeArrowheads="1"/>
        </xdr:cNvSpPr>
      </xdr:nvSpPr>
      <xdr:spPr bwMode="auto">
        <a:xfrm>
          <a:off x="10734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06" name="Text Box 1497"/>
        <xdr:cNvSpPr txBox="1">
          <a:spLocks noChangeArrowheads="1"/>
        </xdr:cNvSpPr>
      </xdr:nvSpPr>
      <xdr:spPr bwMode="auto">
        <a:xfrm>
          <a:off x="12182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07" name="Text Box 1497"/>
        <xdr:cNvSpPr txBox="1">
          <a:spLocks noChangeArrowheads="1"/>
        </xdr:cNvSpPr>
      </xdr:nvSpPr>
      <xdr:spPr bwMode="auto">
        <a:xfrm>
          <a:off x="11458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08" name="Text Box 1497"/>
        <xdr:cNvSpPr txBox="1">
          <a:spLocks noChangeArrowheads="1"/>
        </xdr:cNvSpPr>
      </xdr:nvSpPr>
      <xdr:spPr bwMode="auto">
        <a:xfrm>
          <a:off x="11458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09" name="Text Box 1497"/>
        <xdr:cNvSpPr txBox="1">
          <a:spLocks noChangeArrowheads="1"/>
        </xdr:cNvSpPr>
      </xdr:nvSpPr>
      <xdr:spPr bwMode="auto">
        <a:xfrm>
          <a:off x="11458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10" name="Text Box 1497"/>
        <xdr:cNvSpPr txBox="1">
          <a:spLocks noChangeArrowheads="1"/>
        </xdr:cNvSpPr>
      </xdr:nvSpPr>
      <xdr:spPr bwMode="auto">
        <a:xfrm>
          <a:off x="10734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11" name="Text Box 1497"/>
        <xdr:cNvSpPr txBox="1">
          <a:spLocks noChangeArrowheads="1"/>
        </xdr:cNvSpPr>
      </xdr:nvSpPr>
      <xdr:spPr bwMode="auto">
        <a:xfrm>
          <a:off x="10734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12" name="Text Box 1497"/>
        <xdr:cNvSpPr txBox="1">
          <a:spLocks noChangeArrowheads="1"/>
        </xdr:cNvSpPr>
      </xdr:nvSpPr>
      <xdr:spPr bwMode="auto">
        <a:xfrm>
          <a:off x="10734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13" name="Text Box 1497"/>
        <xdr:cNvSpPr txBox="1">
          <a:spLocks noChangeArrowheads="1"/>
        </xdr:cNvSpPr>
      </xdr:nvSpPr>
      <xdr:spPr bwMode="auto">
        <a:xfrm>
          <a:off x="10734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14" name="Text Box 1497"/>
        <xdr:cNvSpPr txBox="1">
          <a:spLocks noChangeArrowheads="1"/>
        </xdr:cNvSpPr>
      </xdr:nvSpPr>
      <xdr:spPr bwMode="auto">
        <a:xfrm>
          <a:off x="10010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15" name="Text Box 1497"/>
        <xdr:cNvSpPr txBox="1">
          <a:spLocks noChangeArrowheads="1"/>
        </xdr:cNvSpPr>
      </xdr:nvSpPr>
      <xdr:spPr bwMode="auto">
        <a:xfrm>
          <a:off x="10010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16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17" name="Text Box 1497"/>
        <xdr:cNvSpPr txBox="1">
          <a:spLocks noChangeArrowheads="1"/>
        </xdr:cNvSpPr>
      </xdr:nvSpPr>
      <xdr:spPr bwMode="auto">
        <a:xfrm>
          <a:off x="10010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18" name="Text Box 1497"/>
        <xdr:cNvSpPr txBox="1">
          <a:spLocks noChangeArrowheads="1"/>
        </xdr:cNvSpPr>
      </xdr:nvSpPr>
      <xdr:spPr bwMode="auto">
        <a:xfrm>
          <a:off x="10010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19" name="Text Box 1497"/>
        <xdr:cNvSpPr txBox="1">
          <a:spLocks noChangeArrowheads="1"/>
        </xdr:cNvSpPr>
      </xdr:nvSpPr>
      <xdr:spPr bwMode="auto">
        <a:xfrm>
          <a:off x="10010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20" name="Text Box 1497"/>
        <xdr:cNvSpPr txBox="1">
          <a:spLocks noChangeArrowheads="1"/>
        </xdr:cNvSpPr>
      </xdr:nvSpPr>
      <xdr:spPr bwMode="auto">
        <a:xfrm>
          <a:off x="10010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21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22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23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24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25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26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2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28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29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30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31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3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3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3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3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3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3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3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3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4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4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4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4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4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4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4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4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4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4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5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5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5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5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5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5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5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5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5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5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6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6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6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6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6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6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6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6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6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6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7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7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7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7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7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7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7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7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7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7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8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8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8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8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8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8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8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8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8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8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9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9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9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9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9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9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9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9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9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19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0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0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0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0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0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0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0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0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0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0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1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1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1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1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1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1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1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1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1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1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2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2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2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2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2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2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2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2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2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2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3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3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3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3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3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3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3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3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3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3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4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4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4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4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4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4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4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4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4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4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5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5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5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5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5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5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5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5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5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5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6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6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6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6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6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6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6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6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6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6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7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7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7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7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7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7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7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7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7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7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8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8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8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8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8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8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8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8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8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8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9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9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9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9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9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9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9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9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9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29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0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0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0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0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0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0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0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0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0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0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1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1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1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1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1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1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1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1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1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1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2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2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2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2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2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2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2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2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2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2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3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3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3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3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3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3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3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3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3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3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4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4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4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4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4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4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4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4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4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4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5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5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5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5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5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5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5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5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5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5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6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6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6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6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6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6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6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6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6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6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7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7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7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7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7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7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7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7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7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7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8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8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8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8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8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8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8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8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8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8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9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9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9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9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9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9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9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9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9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39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0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0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0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0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0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0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0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0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0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0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1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11" name="Text Box 1497"/>
        <xdr:cNvSpPr txBox="1">
          <a:spLocks noChangeArrowheads="1"/>
        </xdr:cNvSpPr>
      </xdr:nvSpPr>
      <xdr:spPr bwMode="auto">
        <a:xfrm>
          <a:off x="23040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12" name="Text Box 1497"/>
        <xdr:cNvSpPr txBox="1">
          <a:spLocks noChangeArrowheads="1"/>
        </xdr:cNvSpPr>
      </xdr:nvSpPr>
      <xdr:spPr bwMode="auto">
        <a:xfrm>
          <a:off x="23040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13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14" name="Text Box 1497"/>
        <xdr:cNvSpPr txBox="1">
          <a:spLocks noChangeArrowheads="1"/>
        </xdr:cNvSpPr>
      </xdr:nvSpPr>
      <xdr:spPr bwMode="auto">
        <a:xfrm>
          <a:off x="23040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15" name="Text Box 1497"/>
        <xdr:cNvSpPr txBox="1">
          <a:spLocks noChangeArrowheads="1"/>
        </xdr:cNvSpPr>
      </xdr:nvSpPr>
      <xdr:spPr bwMode="auto">
        <a:xfrm>
          <a:off x="22317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16" name="Text Box 1497"/>
        <xdr:cNvSpPr txBox="1">
          <a:spLocks noChangeArrowheads="1"/>
        </xdr:cNvSpPr>
      </xdr:nvSpPr>
      <xdr:spPr bwMode="auto">
        <a:xfrm>
          <a:off x="22317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17" name="Text Box 1497"/>
        <xdr:cNvSpPr txBox="1">
          <a:spLocks noChangeArrowheads="1"/>
        </xdr:cNvSpPr>
      </xdr:nvSpPr>
      <xdr:spPr bwMode="auto">
        <a:xfrm>
          <a:off x="22317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18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19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20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21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22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23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24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25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26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27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28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29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30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31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32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33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34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35" name="Text Box 1497"/>
        <xdr:cNvSpPr txBox="1">
          <a:spLocks noChangeArrowheads="1"/>
        </xdr:cNvSpPr>
      </xdr:nvSpPr>
      <xdr:spPr bwMode="auto">
        <a:xfrm>
          <a:off x="21593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36" name="Text Box 1497"/>
        <xdr:cNvSpPr txBox="1">
          <a:spLocks noChangeArrowheads="1"/>
        </xdr:cNvSpPr>
      </xdr:nvSpPr>
      <xdr:spPr bwMode="auto">
        <a:xfrm>
          <a:off x="20145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37" name="Text Box 1497"/>
        <xdr:cNvSpPr txBox="1">
          <a:spLocks noChangeArrowheads="1"/>
        </xdr:cNvSpPr>
      </xdr:nvSpPr>
      <xdr:spPr bwMode="auto">
        <a:xfrm>
          <a:off x="20145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38" name="Text Box 1497"/>
        <xdr:cNvSpPr txBox="1">
          <a:spLocks noChangeArrowheads="1"/>
        </xdr:cNvSpPr>
      </xdr:nvSpPr>
      <xdr:spPr bwMode="auto">
        <a:xfrm>
          <a:off x="20145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39" name="Text Box 1497"/>
        <xdr:cNvSpPr txBox="1">
          <a:spLocks noChangeArrowheads="1"/>
        </xdr:cNvSpPr>
      </xdr:nvSpPr>
      <xdr:spPr bwMode="auto">
        <a:xfrm>
          <a:off x="26660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40" name="Text Box 1497"/>
        <xdr:cNvSpPr txBox="1">
          <a:spLocks noChangeArrowheads="1"/>
        </xdr:cNvSpPr>
      </xdr:nvSpPr>
      <xdr:spPr bwMode="auto">
        <a:xfrm>
          <a:off x="26660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41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42" name="Text Box 1497"/>
        <xdr:cNvSpPr txBox="1">
          <a:spLocks noChangeArrowheads="1"/>
        </xdr:cNvSpPr>
      </xdr:nvSpPr>
      <xdr:spPr bwMode="auto">
        <a:xfrm>
          <a:off x="26660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43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44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45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46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47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48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449" name="Text Box 1497"/>
        <xdr:cNvSpPr txBox="1">
          <a:spLocks noChangeArrowheads="1"/>
        </xdr:cNvSpPr>
      </xdr:nvSpPr>
      <xdr:spPr bwMode="auto">
        <a:xfrm>
          <a:off x="25936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268</xdr:row>
      <xdr:rowOff>0</xdr:rowOff>
    </xdr:from>
    <xdr:to>
      <xdr:col>9</xdr:col>
      <xdr:colOff>104775</xdr:colOff>
      <xdr:row>272</xdr:row>
      <xdr:rowOff>28575</xdr:rowOff>
    </xdr:to>
    <xdr:sp macro="" textlink="">
      <xdr:nvSpPr>
        <xdr:cNvPr id="7200450" name="Text Box 1497"/>
        <xdr:cNvSpPr txBox="1">
          <a:spLocks noChangeArrowheads="1"/>
        </xdr:cNvSpPr>
      </xdr:nvSpPr>
      <xdr:spPr bwMode="auto">
        <a:xfrm>
          <a:off x="8562975" y="45786675"/>
          <a:ext cx="8286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268</xdr:row>
      <xdr:rowOff>0</xdr:rowOff>
    </xdr:from>
    <xdr:to>
      <xdr:col>10</xdr:col>
      <xdr:colOff>104775</xdr:colOff>
      <xdr:row>272</xdr:row>
      <xdr:rowOff>28575</xdr:rowOff>
    </xdr:to>
    <xdr:sp macro="" textlink="">
      <xdr:nvSpPr>
        <xdr:cNvPr id="7200451" name="Text Box 1497"/>
        <xdr:cNvSpPr txBox="1">
          <a:spLocks noChangeArrowheads="1"/>
        </xdr:cNvSpPr>
      </xdr:nvSpPr>
      <xdr:spPr bwMode="auto">
        <a:xfrm>
          <a:off x="8562975" y="45786675"/>
          <a:ext cx="15525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104775</xdr:colOff>
      <xdr:row>58</xdr:row>
      <xdr:rowOff>28575</xdr:rowOff>
    </xdr:to>
    <xdr:sp macro="" textlink="">
      <xdr:nvSpPr>
        <xdr:cNvPr id="7200452" name="Text Box 1497"/>
        <xdr:cNvSpPr txBox="1">
          <a:spLocks noChangeArrowheads="1"/>
        </xdr:cNvSpPr>
      </xdr:nvSpPr>
      <xdr:spPr bwMode="auto">
        <a:xfrm>
          <a:off x="8562975" y="9258300"/>
          <a:ext cx="22764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542925</xdr:colOff>
      <xdr:row>487</xdr:row>
      <xdr:rowOff>142875</xdr:rowOff>
    </xdr:from>
    <xdr:to>
      <xdr:col>9</xdr:col>
      <xdr:colOff>171450</xdr:colOff>
      <xdr:row>492</xdr:row>
      <xdr:rowOff>76200</xdr:rowOff>
    </xdr:to>
    <xdr:sp macro="" textlink="">
      <xdr:nvSpPr>
        <xdr:cNvPr id="7200453" name="Text Box 1497"/>
        <xdr:cNvSpPr txBox="1">
          <a:spLocks noChangeArrowheads="1"/>
        </xdr:cNvSpPr>
      </xdr:nvSpPr>
      <xdr:spPr bwMode="auto">
        <a:xfrm>
          <a:off x="6448425" y="83362800"/>
          <a:ext cx="30099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477</xdr:row>
      <xdr:rowOff>0</xdr:rowOff>
    </xdr:from>
    <xdr:to>
      <xdr:col>12</xdr:col>
      <xdr:colOff>104775</xdr:colOff>
      <xdr:row>481</xdr:row>
      <xdr:rowOff>95250</xdr:rowOff>
    </xdr:to>
    <xdr:sp macro="" textlink="">
      <xdr:nvSpPr>
        <xdr:cNvPr id="7200454" name="Text Box 1497"/>
        <xdr:cNvSpPr txBox="1">
          <a:spLocks noChangeArrowheads="1"/>
        </xdr:cNvSpPr>
      </xdr:nvSpPr>
      <xdr:spPr bwMode="auto">
        <a:xfrm>
          <a:off x="8562975" y="81600675"/>
          <a:ext cx="30003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55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56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57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58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59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60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61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62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63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64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65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66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67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68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69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70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71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72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73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74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75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76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77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78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79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80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81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82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83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84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85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86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87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88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89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90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91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92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93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94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95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96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97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98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499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00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01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02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03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04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05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06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07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08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09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10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11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12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13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14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15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16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17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18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19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20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21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22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23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24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25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26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27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28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29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30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31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32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104775</xdr:colOff>
      <xdr:row>331</xdr:row>
      <xdr:rowOff>28575</xdr:rowOff>
    </xdr:to>
    <xdr:sp macro="" textlink="">
      <xdr:nvSpPr>
        <xdr:cNvPr id="7200533" name="Text Box 1497"/>
        <xdr:cNvSpPr txBox="1">
          <a:spLocks noChangeArrowheads="1"/>
        </xdr:cNvSpPr>
      </xdr:nvSpPr>
      <xdr:spPr bwMode="auto">
        <a:xfrm>
          <a:off x="8562975" y="56416575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3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3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3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3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3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3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4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4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4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4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4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4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4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4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4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4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5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5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5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5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5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5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5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5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5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5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6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6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6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6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6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6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6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6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6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6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7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7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7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7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7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7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7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7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7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7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8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8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8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8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84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85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86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87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88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89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90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91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92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93" name="Text Box 1497"/>
        <xdr:cNvSpPr txBox="1">
          <a:spLocks noChangeArrowheads="1"/>
        </xdr:cNvSpPr>
      </xdr:nvSpPr>
      <xdr:spPr bwMode="auto">
        <a:xfrm>
          <a:off x="8562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94" name="Text Box 1497"/>
        <xdr:cNvSpPr txBox="1">
          <a:spLocks noChangeArrowheads="1"/>
        </xdr:cNvSpPr>
      </xdr:nvSpPr>
      <xdr:spPr bwMode="auto">
        <a:xfrm>
          <a:off x="10010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95" name="Text Box 1497"/>
        <xdr:cNvSpPr txBox="1">
          <a:spLocks noChangeArrowheads="1"/>
        </xdr:cNvSpPr>
      </xdr:nvSpPr>
      <xdr:spPr bwMode="auto">
        <a:xfrm>
          <a:off x="10010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96" name="Text Box 1497"/>
        <xdr:cNvSpPr txBox="1">
          <a:spLocks noChangeArrowheads="1"/>
        </xdr:cNvSpPr>
      </xdr:nvSpPr>
      <xdr:spPr bwMode="auto">
        <a:xfrm>
          <a:off x="10010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97" name="Text Box 1497"/>
        <xdr:cNvSpPr txBox="1">
          <a:spLocks noChangeArrowheads="1"/>
        </xdr:cNvSpPr>
      </xdr:nvSpPr>
      <xdr:spPr bwMode="auto">
        <a:xfrm>
          <a:off x="10010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98" name="Text Box 1497"/>
        <xdr:cNvSpPr txBox="1">
          <a:spLocks noChangeArrowheads="1"/>
        </xdr:cNvSpPr>
      </xdr:nvSpPr>
      <xdr:spPr bwMode="auto">
        <a:xfrm>
          <a:off x="10010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599" name="Text Box 1497"/>
        <xdr:cNvSpPr txBox="1">
          <a:spLocks noChangeArrowheads="1"/>
        </xdr:cNvSpPr>
      </xdr:nvSpPr>
      <xdr:spPr bwMode="auto">
        <a:xfrm>
          <a:off x="10010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00" name="Text Box 1497"/>
        <xdr:cNvSpPr txBox="1">
          <a:spLocks noChangeArrowheads="1"/>
        </xdr:cNvSpPr>
      </xdr:nvSpPr>
      <xdr:spPr bwMode="auto">
        <a:xfrm>
          <a:off x="10734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01" name="Text Box 1497"/>
        <xdr:cNvSpPr txBox="1">
          <a:spLocks noChangeArrowheads="1"/>
        </xdr:cNvSpPr>
      </xdr:nvSpPr>
      <xdr:spPr bwMode="auto">
        <a:xfrm>
          <a:off x="10734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02" name="Text Box 1497"/>
        <xdr:cNvSpPr txBox="1">
          <a:spLocks noChangeArrowheads="1"/>
        </xdr:cNvSpPr>
      </xdr:nvSpPr>
      <xdr:spPr bwMode="auto">
        <a:xfrm>
          <a:off x="10734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03" name="Text Box 1497"/>
        <xdr:cNvSpPr txBox="1">
          <a:spLocks noChangeArrowheads="1"/>
        </xdr:cNvSpPr>
      </xdr:nvSpPr>
      <xdr:spPr bwMode="auto">
        <a:xfrm>
          <a:off x="10734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04" name="Text Box 1497"/>
        <xdr:cNvSpPr txBox="1">
          <a:spLocks noChangeArrowheads="1"/>
        </xdr:cNvSpPr>
      </xdr:nvSpPr>
      <xdr:spPr bwMode="auto">
        <a:xfrm>
          <a:off x="10734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05" name="Text Box 1497"/>
        <xdr:cNvSpPr txBox="1">
          <a:spLocks noChangeArrowheads="1"/>
        </xdr:cNvSpPr>
      </xdr:nvSpPr>
      <xdr:spPr bwMode="auto">
        <a:xfrm>
          <a:off x="10734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06" name="Text Box 1497"/>
        <xdr:cNvSpPr txBox="1">
          <a:spLocks noChangeArrowheads="1"/>
        </xdr:cNvSpPr>
      </xdr:nvSpPr>
      <xdr:spPr bwMode="auto">
        <a:xfrm>
          <a:off x="11458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07" name="Text Box 1497"/>
        <xdr:cNvSpPr txBox="1">
          <a:spLocks noChangeArrowheads="1"/>
        </xdr:cNvSpPr>
      </xdr:nvSpPr>
      <xdr:spPr bwMode="auto">
        <a:xfrm>
          <a:off x="11458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08" name="Text Box 1497"/>
        <xdr:cNvSpPr txBox="1">
          <a:spLocks noChangeArrowheads="1"/>
        </xdr:cNvSpPr>
      </xdr:nvSpPr>
      <xdr:spPr bwMode="auto">
        <a:xfrm>
          <a:off x="11458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09" name="Text Box 1497"/>
        <xdr:cNvSpPr txBox="1">
          <a:spLocks noChangeArrowheads="1"/>
        </xdr:cNvSpPr>
      </xdr:nvSpPr>
      <xdr:spPr bwMode="auto">
        <a:xfrm>
          <a:off x="11458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10" name="Text Box 1497"/>
        <xdr:cNvSpPr txBox="1">
          <a:spLocks noChangeArrowheads="1"/>
        </xdr:cNvSpPr>
      </xdr:nvSpPr>
      <xdr:spPr bwMode="auto">
        <a:xfrm>
          <a:off x="11458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11" name="Text Box 1497"/>
        <xdr:cNvSpPr txBox="1">
          <a:spLocks noChangeArrowheads="1"/>
        </xdr:cNvSpPr>
      </xdr:nvSpPr>
      <xdr:spPr bwMode="auto">
        <a:xfrm>
          <a:off x="11458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12" name="Text Box 1497"/>
        <xdr:cNvSpPr txBox="1">
          <a:spLocks noChangeArrowheads="1"/>
        </xdr:cNvSpPr>
      </xdr:nvSpPr>
      <xdr:spPr bwMode="auto">
        <a:xfrm>
          <a:off x="13630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13" name="Text Box 1497"/>
        <xdr:cNvSpPr txBox="1">
          <a:spLocks noChangeArrowheads="1"/>
        </xdr:cNvSpPr>
      </xdr:nvSpPr>
      <xdr:spPr bwMode="auto">
        <a:xfrm>
          <a:off x="13630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14" name="Text Box 1497"/>
        <xdr:cNvSpPr txBox="1">
          <a:spLocks noChangeArrowheads="1"/>
        </xdr:cNvSpPr>
      </xdr:nvSpPr>
      <xdr:spPr bwMode="auto">
        <a:xfrm>
          <a:off x="13630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15" name="Text Box 1497"/>
        <xdr:cNvSpPr txBox="1">
          <a:spLocks noChangeArrowheads="1"/>
        </xdr:cNvSpPr>
      </xdr:nvSpPr>
      <xdr:spPr bwMode="auto">
        <a:xfrm>
          <a:off x="13630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16" name="Text Box 1497"/>
        <xdr:cNvSpPr txBox="1">
          <a:spLocks noChangeArrowheads="1"/>
        </xdr:cNvSpPr>
      </xdr:nvSpPr>
      <xdr:spPr bwMode="auto">
        <a:xfrm>
          <a:off x="13630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17" name="Text Box 1497"/>
        <xdr:cNvSpPr txBox="1">
          <a:spLocks noChangeArrowheads="1"/>
        </xdr:cNvSpPr>
      </xdr:nvSpPr>
      <xdr:spPr bwMode="auto">
        <a:xfrm>
          <a:off x="13630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18" name="Text Box 1497"/>
        <xdr:cNvSpPr txBox="1">
          <a:spLocks noChangeArrowheads="1"/>
        </xdr:cNvSpPr>
      </xdr:nvSpPr>
      <xdr:spPr bwMode="auto">
        <a:xfrm>
          <a:off x="14354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19" name="Text Box 1497"/>
        <xdr:cNvSpPr txBox="1">
          <a:spLocks noChangeArrowheads="1"/>
        </xdr:cNvSpPr>
      </xdr:nvSpPr>
      <xdr:spPr bwMode="auto">
        <a:xfrm>
          <a:off x="14354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20" name="Text Box 1497"/>
        <xdr:cNvSpPr txBox="1">
          <a:spLocks noChangeArrowheads="1"/>
        </xdr:cNvSpPr>
      </xdr:nvSpPr>
      <xdr:spPr bwMode="auto">
        <a:xfrm>
          <a:off x="14354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21" name="Text Box 1497"/>
        <xdr:cNvSpPr txBox="1">
          <a:spLocks noChangeArrowheads="1"/>
        </xdr:cNvSpPr>
      </xdr:nvSpPr>
      <xdr:spPr bwMode="auto">
        <a:xfrm>
          <a:off x="14354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22" name="Text Box 1497"/>
        <xdr:cNvSpPr txBox="1">
          <a:spLocks noChangeArrowheads="1"/>
        </xdr:cNvSpPr>
      </xdr:nvSpPr>
      <xdr:spPr bwMode="auto">
        <a:xfrm>
          <a:off x="14354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23" name="Text Box 1497"/>
        <xdr:cNvSpPr txBox="1">
          <a:spLocks noChangeArrowheads="1"/>
        </xdr:cNvSpPr>
      </xdr:nvSpPr>
      <xdr:spPr bwMode="auto">
        <a:xfrm>
          <a:off x="14354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24" name="Text Box 1497"/>
        <xdr:cNvSpPr txBox="1">
          <a:spLocks noChangeArrowheads="1"/>
        </xdr:cNvSpPr>
      </xdr:nvSpPr>
      <xdr:spPr bwMode="auto">
        <a:xfrm>
          <a:off x="15078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25" name="Text Box 1497"/>
        <xdr:cNvSpPr txBox="1">
          <a:spLocks noChangeArrowheads="1"/>
        </xdr:cNvSpPr>
      </xdr:nvSpPr>
      <xdr:spPr bwMode="auto">
        <a:xfrm>
          <a:off x="15078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26" name="Text Box 1497"/>
        <xdr:cNvSpPr txBox="1">
          <a:spLocks noChangeArrowheads="1"/>
        </xdr:cNvSpPr>
      </xdr:nvSpPr>
      <xdr:spPr bwMode="auto">
        <a:xfrm>
          <a:off x="15078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27" name="Text Box 1497"/>
        <xdr:cNvSpPr txBox="1">
          <a:spLocks noChangeArrowheads="1"/>
        </xdr:cNvSpPr>
      </xdr:nvSpPr>
      <xdr:spPr bwMode="auto">
        <a:xfrm>
          <a:off x="15078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28" name="Text Box 1497"/>
        <xdr:cNvSpPr txBox="1">
          <a:spLocks noChangeArrowheads="1"/>
        </xdr:cNvSpPr>
      </xdr:nvSpPr>
      <xdr:spPr bwMode="auto">
        <a:xfrm>
          <a:off x="15078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29" name="Text Box 1497"/>
        <xdr:cNvSpPr txBox="1">
          <a:spLocks noChangeArrowheads="1"/>
        </xdr:cNvSpPr>
      </xdr:nvSpPr>
      <xdr:spPr bwMode="auto">
        <a:xfrm>
          <a:off x="15078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30" name="Text Box 1497"/>
        <xdr:cNvSpPr txBox="1">
          <a:spLocks noChangeArrowheads="1"/>
        </xdr:cNvSpPr>
      </xdr:nvSpPr>
      <xdr:spPr bwMode="auto">
        <a:xfrm>
          <a:off x="17973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31" name="Text Box 1497"/>
        <xdr:cNvSpPr txBox="1">
          <a:spLocks noChangeArrowheads="1"/>
        </xdr:cNvSpPr>
      </xdr:nvSpPr>
      <xdr:spPr bwMode="auto">
        <a:xfrm>
          <a:off x="17973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32" name="Text Box 1497"/>
        <xdr:cNvSpPr txBox="1">
          <a:spLocks noChangeArrowheads="1"/>
        </xdr:cNvSpPr>
      </xdr:nvSpPr>
      <xdr:spPr bwMode="auto">
        <a:xfrm>
          <a:off x="17973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33" name="Text Box 1497"/>
        <xdr:cNvSpPr txBox="1">
          <a:spLocks noChangeArrowheads="1"/>
        </xdr:cNvSpPr>
      </xdr:nvSpPr>
      <xdr:spPr bwMode="auto">
        <a:xfrm>
          <a:off x="17973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34" name="Text Box 1497"/>
        <xdr:cNvSpPr txBox="1">
          <a:spLocks noChangeArrowheads="1"/>
        </xdr:cNvSpPr>
      </xdr:nvSpPr>
      <xdr:spPr bwMode="auto">
        <a:xfrm>
          <a:off x="17973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35" name="Text Box 1497"/>
        <xdr:cNvSpPr txBox="1">
          <a:spLocks noChangeArrowheads="1"/>
        </xdr:cNvSpPr>
      </xdr:nvSpPr>
      <xdr:spPr bwMode="auto">
        <a:xfrm>
          <a:off x="17973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36" name="Text Box 1497"/>
        <xdr:cNvSpPr txBox="1">
          <a:spLocks noChangeArrowheads="1"/>
        </xdr:cNvSpPr>
      </xdr:nvSpPr>
      <xdr:spPr bwMode="auto">
        <a:xfrm>
          <a:off x="18697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37" name="Text Box 1497"/>
        <xdr:cNvSpPr txBox="1">
          <a:spLocks noChangeArrowheads="1"/>
        </xdr:cNvSpPr>
      </xdr:nvSpPr>
      <xdr:spPr bwMode="auto">
        <a:xfrm>
          <a:off x="18697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38" name="Text Box 1497"/>
        <xdr:cNvSpPr txBox="1">
          <a:spLocks noChangeArrowheads="1"/>
        </xdr:cNvSpPr>
      </xdr:nvSpPr>
      <xdr:spPr bwMode="auto">
        <a:xfrm>
          <a:off x="18697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39" name="Text Box 1497"/>
        <xdr:cNvSpPr txBox="1">
          <a:spLocks noChangeArrowheads="1"/>
        </xdr:cNvSpPr>
      </xdr:nvSpPr>
      <xdr:spPr bwMode="auto">
        <a:xfrm>
          <a:off x="18697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40" name="Text Box 1497"/>
        <xdr:cNvSpPr txBox="1">
          <a:spLocks noChangeArrowheads="1"/>
        </xdr:cNvSpPr>
      </xdr:nvSpPr>
      <xdr:spPr bwMode="auto">
        <a:xfrm>
          <a:off x="186975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472</xdr:row>
      <xdr:rowOff>142875</xdr:rowOff>
    </xdr:from>
    <xdr:to>
      <xdr:col>8</xdr:col>
      <xdr:colOff>104775</xdr:colOff>
      <xdr:row>474</xdr:row>
      <xdr:rowOff>0</xdr:rowOff>
    </xdr:to>
    <xdr:sp macro="" textlink="">
      <xdr:nvSpPr>
        <xdr:cNvPr id="7200641" name="Text Box 1497"/>
        <xdr:cNvSpPr txBox="1">
          <a:spLocks noChangeArrowheads="1"/>
        </xdr:cNvSpPr>
      </xdr:nvSpPr>
      <xdr:spPr bwMode="auto">
        <a:xfrm>
          <a:off x="18935700" y="809053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42" name="Text Box 1497"/>
        <xdr:cNvSpPr txBox="1">
          <a:spLocks noChangeArrowheads="1"/>
        </xdr:cNvSpPr>
      </xdr:nvSpPr>
      <xdr:spPr bwMode="auto">
        <a:xfrm>
          <a:off x="19421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43" name="Text Box 1497"/>
        <xdr:cNvSpPr txBox="1">
          <a:spLocks noChangeArrowheads="1"/>
        </xdr:cNvSpPr>
      </xdr:nvSpPr>
      <xdr:spPr bwMode="auto">
        <a:xfrm>
          <a:off x="19421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44" name="Text Box 1497"/>
        <xdr:cNvSpPr txBox="1">
          <a:spLocks noChangeArrowheads="1"/>
        </xdr:cNvSpPr>
      </xdr:nvSpPr>
      <xdr:spPr bwMode="auto">
        <a:xfrm>
          <a:off x="19421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45" name="Text Box 1497"/>
        <xdr:cNvSpPr txBox="1">
          <a:spLocks noChangeArrowheads="1"/>
        </xdr:cNvSpPr>
      </xdr:nvSpPr>
      <xdr:spPr bwMode="auto">
        <a:xfrm>
          <a:off x="19421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46" name="Text Box 1497"/>
        <xdr:cNvSpPr txBox="1">
          <a:spLocks noChangeArrowheads="1"/>
        </xdr:cNvSpPr>
      </xdr:nvSpPr>
      <xdr:spPr bwMode="auto">
        <a:xfrm>
          <a:off x="19421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47" name="Text Box 1497"/>
        <xdr:cNvSpPr txBox="1">
          <a:spLocks noChangeArrowheads="1"/>
        </xdr:cNvSpPr>
      </xdr:nvSpPr>
      <xdr:spPr bwMode="auto">
        <a:xfrm>
          <a:off x="19421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48" name="Text Box 1497"/>
        <xdr:cNvSpPr txBox="1">
          <a:spLocks noChangeArrowheads="1"/>
        </xdr:cNvSpPr>
      </xdr:nvSpPr>
      <xdr:spPr bwMode="auto">
        <a:xfrm>
          <a:off x="22317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49" name="Text Box 1497"/>
        <xdr:cNvSpPr txBox="1">
          <a:spLocks noChangeArrowheads="1"/>
        </xdr:cNvSpPr>
      </xdr:nvSpPr>
      <xdr:spPr bwMode="auto">
        <a:xfrm>
          <a:off x="22317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50" name="Text Box 1497"/>
        <xdr:cNvSpPr txBox="1">
          <a:spLocks noChangeArrowheads="1"/>
        </xdr:cNvSpPr>
      </xdr:nvSpPr>
      <xdr:spPr bwMode="auto">
        <a:xfrm>
          <a:off x="22317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51" name="Text Box 1497"/>
        <xdr:cNvSpPr txBox="1">
          <a:spLocks noChangeArrowheads="1"/>
        </xdr:cNvSpPr>
      </xdr:nvSpPr>
      <xdr:spPr bwMode="auto">
        <a:xfrm>
          <a:off x="22317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52" name="Text Box 1497"/>
        <xdr:cNvSpPr txBox="1">
          <a:spLocks noChangeArrowheads="1"/>
        </xdr:cNvSpPr>
      </xdr:nvSpPr>
      <xdr:spPr bwMode="auto">
        <a:xfrm>
          <a:off x="22317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53" name="Text Box 1497"/>
        <xdr:cNvSpPr txBox="1">
          <a:spLocks noChangeArrowheads="1"/>
        </xdr:cNvSpPr>
      </xdr:nvSpPr>
      <xdr:spPr bwMode="auto">
        <a:xfrm>
          <a:off x="22317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54" name="Text Box 1497"/>
        <xdr:cNvSpPr txBox="1">
          <a:spLocks noChangeArrowheads="1"/>
        </xdr:cNvSpPr>
      </xdr:nvSpPr>
      <xdr:spPr bwMode="auto">
        <a:xfrm>
          <a:off x="23040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55" name="Text Box 1497"/>
        <xdr:cNvSpPr txBox="1">
          <a:spLocks noChangeArrowheads="1"/>
        </xdr:cNvSpPr>
      </xdr:nvSpPr>
      <xdr:spPr bwMode="auto">
        <a:xfrm>
          <a:off x="23040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56" name="Text Box 1497"/>
        <xdr:cNvSpPr txBox="1">
          <a:spLocks noChangeArrowheads="1"/>
        </xdr:cNvSpPr>
      </xdr:nvSpPr>
      <xdr:spPr bwMode="auto">
        <a:xfrm>
          <a:off x="23040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57" name="Text Box 1497"/>
        <xdr:cNvSpPr txBox="1">
          <a:spLocks noChangeArrowheads="1"/>
        </xdr:cNvSpPr>
      </xdr:nvSpPr>
      <xdr:spPr bwMode="auto">
        <a:xfrm>
          <a:off x="23040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58" name="Text Box 1497"/>
        <xdr:cNvSpPr txBox="1">
          <a:spLocks noChangeArrowheads="1"/>
        </xdr:cNvSpPr>
      </xdr:nvSpPr>
      <xdr:spPr bwMode="auto">
        <a:xfrm>
          <a:off x="23040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59" name="Text Box 1497"/>
        <xdr:cNvSpPr txBox="1">
          <a:spLocks noChangeArrowheads="1"/>
        </xdr:cNvSpPr>
      </xdr:nvSpPr>
      <xdr:spPr bwMode="auto">
        <a:xfrm>
          <a:off x="23040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60" name="Text Box 1497"/>
        <xdr:cNvSpPr txBox="1">
          <a:spLocks noChangeArrowheads="1"/>
        </xdr:cNvSpPr>
      </xdr:nvSpPr>
      <xdr:spPr bwMode="auto">
        <a:xfrm>
          <a:off x="23764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61" name="Text Box 1497"/>
        <xdr:cNvSpPr txBox="1">
          <a:spLocks noChangeArrowheads="1"/>
        </xdr:cNvSpPr>
      </xdr:nvSpPr>
      <xdr:spPr bwMode="auto">
        <a:xfrm>
          <a:off x="23764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62" name="Text Box 1497"/>
        <xdr:cNvSpPr txBox="1">
          <a:spLocks noChangeArrowheads="1"/>
        </xdr:cNvSpPr>
      </xdr:nvSpPr>
      <xdr:spPr bwMode="auto">
        <a:xfrm>
          <a:off x="23764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63" name="Text Box 1497"/>
        <xdr:cNvSpPr txBox="1">
          <a:spLocks noChangeArrowheads="1"/>
        </xdr:cNvSpPr>
      </xdr:nvSpPr>
      <xdr:spPr bwMode="auto">
        <a:xfrm>
          <a:off x="23764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64" name="Text Box 1497"/>
        <xdr:cNvSpPr txBox="1">
          <a:spLocks noChangeArrowheads="1"/>
        </xdr:cNvSpPr>
      </xdr:nvSpPr>
      <xdr:spPr bwMode="auto">
        <a:xfrm>
          <a:off x="23764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445</xdr:row>
      <xdr:rowOff>66675</xdr:rowOff>
    </xdr:from>
    <xdr:to>
      <xdr:col>8</xdr:col>
      <xdr:colOff>104775</xdr:colOff>
      <xdr:row>446</xdr:row>
      <xdr:rowOff>95250</xdr:rowOff>
    </xdr:to>
    <xdr:sp macro="" textlink="">
      <xdr:nvSpPr>
        <xdr:cNvPr id="7200665" name="Text Box 1497"/>
        <xdr:cNvSpPr txBox="1">
          <a:spLocks noChangeArrowheads="1"/>
        </xdr:cNvSpPr>
      </xdr:nvSpPr>
      <xdr:spPr bwMode="auto">
        <a:xfrm>
          <a:off x="24869775" y="762000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66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67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68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69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70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71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72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73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74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75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76" name="Text Box 1497"/>
        <xdr:cNvSpPr txBox="1">
          <a:spLocks noChangeArrowheads="1"/>
        </xdr:cNvSpPr>
      </xdr:nvSpPr>
      <xdr:spPr bwMode="auto">
        <a:xfrm>
          <a:off x="9286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77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78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79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80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81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82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83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84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85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86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87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88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89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90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91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92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93" name="Text Box 1497"/>
        <xdr:cNvSpPr txBox="1">
          <a:spLocks noChangeArrowheads="1"/>
        </xdr:cNvSpPr>
      </xdr:nvSpPr>
      <xdr:spPr bwMode="auto">
        <a:xfrm>
          <a:off x="16525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94" name="Text Box 1497"/>
        <xdr:cNvSpPr txBox="1">
          <a:spLocks noChangeArrowheads="1"/>
        </xdr:cNvSpPr>
      </xdr:nvSpPr>
      <xdr:spPr bwMode="auto">
        <a:xfrm>
          <a:off x="16525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95" name="Text Box 1497"/>
        <xdr:cNvSpPr txBox="1">
          <a:spLocks noChangeArrowheads="1"/>
        </xdr:cNvSpPr>
      </xdr:nvSpPr>
      <xdr:spPr bwMode="auto">
        <a:xfrm>
          <a:off x="16525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96" name="Text Box 1497"/>
        <xdr:cNvSpPr txBox="1">
          <a:spLocks noChangeArrowheads="1"/>
        </xdr:cNvSpPr>
      </xdr:nvSpPr>
      <xdr:spPr bwMode="auto">
        <a:xfrm>
          <a:off x="16525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97" name="Text Box 1497"/>
        <xdr:cNvSpPr txBox="1">
          <a:spLocks noChangeArrowheads="1"/>
        </xdr:cNvSpPr>
      </xdr:nvSpPr>
      <xdr:spPr bwMode="auto">
        <a:xfrm>
          <a:off x="16525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98" name="Text Box 1497"/>
        <xdr:cNvSpPr txBox="1">
          <a:spLocks noChangeArrowheads="1"/>
        </xdr:cNvSpPr>
      </xdr:nvSpPr>
      <xdr:spPr bwMode="auto">
        <a:xfrm>
          <a:off x="16525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699" name="Text Box 1497"/>
        <xdr:cNvSpPr txBox="1">
          <a:spLocks noChangeArrowheads="1"/>
        </xdr:cNvSpPr>
      </xdr:nvSpPr>
      <xdr:spPr bwMode="auto">
        <a:xfrm>
          <a:off x="16525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00" name="Text Box 1497"/>
        <xdr:cNvSpPr txBox="1">
          <a:spLocks noChangeArrowheads="1"/>
        </xdr:cNvSpPr>
      </xdr:nvSpPr>
      <xdr:spPr bwMode="auto">
        <a:xfrm>
          <a:off x="16525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01" name="Text Box 1497"/>
        <xdr:cNvSpPr txBox="1">
          <a:spLocks noChangeArrowheads="1"/>
        </xdr:cNvSpPr>
      </xdr:nvSpPr>
      <xdr:spPr bwMode="auto">
        <a:xfrm>
          <a:off x="16525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02" name="Text Box 1497"/>
        <xdr:cNvSpPr txBox="1">
          <a:spLocks noChangeArrowheads="1"/>
        </xdr:cNvSpPr>
      </xdr:nvSpPr>
      <xdr:spPr bwMode="auto">
        <a:xfrm>
          <a:off x="16525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03" name="Text Box 1497"/>
        <xdr:cNvSpPr txBox="1">
          <a:spLocks noChangeArrowheads="1"/>
        </xdr:cNvSpPr>
      </xdr:nvSpPr>
      <xdr:spPr bwMode="auto">
        <a:xfrm>
          <a:off x="16525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04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05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06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07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08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09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10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11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12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13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14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15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16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17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18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19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20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21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22" name="Text Box 1497"/>
        <xdr:cNvSpPr txBox="1">
          <a:spLocks noChangeArrowheads="1"/>
        </xdr:cNvSpPr>
      </xdr:nvSpPr>
      <xdr:spPr bwMode="auto">
        <a:xfrm>
          <a:off x="20869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23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24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25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26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27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28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29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30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31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32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33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34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35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36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37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38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39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40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41" name="Text Box 1497"/>
        <xdr:cNvSpPr txBox="1">
          <a:spLocks noChangeArrowheads="1"/>
        </xdr:cNvSpPr>
      </xdr:nvSpPr>
      <xdr:spPr bwMode="auto">
        <a:xfrm>
          <a:off x="252126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475</xdr:row>
      <xdr:rowOff>0</xdr:rowOff>
    </xdr:from>
    <xdr:to>
      <xdr:col>13</xdr:col>
      <xdr:colOff>104775</xdr:colOff>
      <xdr:row>476</xdr:row>
      <xdr:rowOff>47625</xdr:rowOff>
    </xdr:to>
    <xdr:sp macro="" textlink="">
      <xdr:nvSpPr>
        <xdr:cNvPr id="7200742" name="Text Box 1497"/>
        <xdr:cNvSpPr txBox="1">
          <a:spLocks noChangeArrowheads="1"/>
        </xdr:cNvSpPr>
      </xdr:nvSpPr>
      <xdr:spPr bwMode="auto">
        <a:xfrm>
          <a:off x="30279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475</xdr:row>
      <xdr:rowOff>0</xdr:rowOff>
    </xdr:from>
    <xdr:to>
      <xdr:col>13</xdr:col>
      <xdr:colOff>104775</xdr:colOff>
      <xdr:row>476</xdr:row>
      <xdr:rowOff>47625</xdr:rowOff>
    </xdr:to>
    <xdr:sp macro="" textlink="">
      <xdr:nvSpPr>
        <xdr:cNvPr id="7200743" name="Text Box 1497"/>
        <xdr:cNvSpPr txBox="1">
          <a:spLocks noChangeArrowheads="1"/>
        </xdr:cNvSpPr>
      </xdr:nvSpPr>
      <xdr:spPr bwMode="auto">
        <a:xfrm>
          <a:off x="30279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475</xdr:row>
      <xdr:rowOff>0</xdr:rowOff>
    </xdr:from>
    <xdr:to>
      <xdr:col>13</xdr:col>
      <xdr:colOff>104775</xdr:colOff>
      <xdr:row>476</xdr:row>
      <xdr:rowOff>47625</xdr:rowOff>
    </xdr:to>
    <xdr:sp macro="" textlink="">
      <xdr:nvSpPr>
        <xdr:cNvPr id="7200744" name="Text Box 1497"/>
        <xdr:cNvSpPr txBox="1">
          <a:spLocks noChangeArrowheads="1"/>
        </xdr:cNvSpPr>
      </xdr:nvSpPr>
      <xdr:spPr bwMode="auto">
        <a:xfrm>
          <a:off x="30279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45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46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47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48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49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50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51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52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53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54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55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56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57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58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59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60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61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62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63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64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65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66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67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68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69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70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71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72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73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74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75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76" name="Text Box 1497"/>
        <xdr:cNvSpPr txBox="1">
          <a:spLocks noChangeArrowheads="1"/>
        </xdr:cNvSpPr>
      </xdr:nvSpPr>
      <xdr:spPr bwMode="auto">
        <a:xfrm>
          <a:off x="12906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77" name="Text Box 1497"/>
        <xdr:cNvSpPr txBox="1">
          <a:spLocks noChangeArrowheads="1"/>
        </xdr:cNvSpPr>
      </xdr:nvSpPr>
      <xdr:spPr bwMode="auto">
        <a:xfrm>
          <a:off x="12182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78" name="Text Box 1497"/>
        <xdr:cNvSpPr txBox="1">
          <a:spLocks noChangeArrowheads="1"/>
        </xdr:cNvSpPr>
      </xdr:nvSpPr>
      <xdr:spPr bwMode="auto">
        <a:xfrm>
          <a:off x="12182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79" name="Text Box 1497"/>
        <xdr:cNvSpPr txBox="1">
          <a:spLocks noChangeArrowheads="1"/>
        </xdr:cNvSpPr>
      </xdr:nvSpPr>
      <xdr:spPr bwMode="auto">
        <a:xfrm>
          <a:off x="12182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80" name="Text Box 1497"/>
        <xdr:cNvSpPr txBox="1">
          <a:spLocks noChangeArrowheads="1"/>
        </xdr:cNvSpPr>
      </xdr:nvSpPr>
      <xdr:spPr bwMode="auto">
        <a:xfrm>
          <a:off x="12182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81" name="Text Box 1497"/>
        <xdr:cNvSpPr txBox="1">
          <a:spLocks noChangeArrowheads="1"/>
        </xdr:cNvSpPr>
      </xdr:nvSpPr>
      <xdr:spPr bwMode="auto">
        <a:xfrm>
          <a:off x="12182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82" name="Text Box 1497"/>
        <xdr:cNvSpPr txBox="1">
          <a:spLocks noChangeArrowheads="1"/>
        </xdr:cNvSpPr>
      </xdr:nvSpPr>
      <xdr:spPr bwMode="auto">
        <a:xfrm>
          <a:off x="12182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83" name="Text Box 1497"/>
        <xdr:cNvSpPr txBox="1">
          <a:spLocks noChangeArrowheads="1"/>
        </xdr:cNvSpPr>
      </xdr:nvSpPr>
      <xdr:spPr bwMode="auto">
        <a:xfrm>
          <a:off x="12182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84" name="Text Box 1497"/>
        <xdr:cNvSpPr txBox="1">
          <a:spLocks noChangeArrowheads="1"/>
        </xdr:cNvSpPr>
      </xdr:nvSpPr>
      <xdr:spPr bwMode="auto">
        <a:xfrm>
          <a:off x="12182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475</xdr:row>
      <xdr:rowOff>0</xdr:rowOff>
    </xdr:from>
    <xdr:to>
      <xdr:col>8</xdr:col>
      <xdr:colOff>104775</xdr:colOff>
      <xdr:row>476</xdr:row>
      <xdr:rowOff>47625</xdr:rowOff>
    </xdr:to>
    <xdr:sp macro="" textlink="">
      <xdr:nvSpPr>
        <xdr:cNvPr id="7200785" name="Text Box 1497"/>
        <xdr:cNvSpPr txBox="1">
          <a:spLocks noChangeArrowheads="1"/>
        </xdr:cNvSpPr>
      </xdr:nvSpPr>
      <xdr:spPr bwMode="auto">
        <a:xfrm>
          <a:off x="12182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0</xdr:colOff>
      <xdr:row>475</xdr:row>
      <xdr:rowOff>0</xdr:rowOff>
    </xdr:from>
    <xdr:to>
      <xdr:col>12</xdr:col>
      <xdr:colOff>104775</xdr:colOff>
      <xdr:row>476</xdr:row>
      <xdr:rowOff>47625</xdr:rowOff>
    </xdr:to>
    <xdr:sp macro="" textlink="">
      <xdr:nvSpPr>
        <xdr:cNvPr id="7200786" name="Text Box 1497"/>
        <xdr:cNvSpPr txBox="1">
          <a:spLocks noChangeArrowheads="1"/>
        </xdr:cNvSpPr>
      </xdr:nvSpPr>
      <xdr:spPr bwMode="auto">
        <a:xfrm>
          <a:off x="29556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0</xdr:colOff>
      <xdr:row>475</xdr:row>
      <xdr:rowOff>0</xdr:rowOff>
    </xdr:from>
    <xdr:to>
      <xdr:col>12</xdr:col>
      <xdr:colOff>104775</xdr:colOff>
      <xdr:row>476</xdr:row>
      <xdr:rowOff>47625</xdr:rowOff>
    </xdr:to>
    <xdr:sp macro="" textlink="">
      <xdr:nvSpPr>
        <xdr:cNvPr id="7200787" name="Text Box 1497"/>
        <xdr:cNvSpPr txBox="1">
          <a:spLocks noChangeArrowheads="1"/>
        </xdr:cNvSpPr>
      </xdr:nvSpPr>
      <xdr:spPr bwMode="auto">
        <a:xfrm>
          <a:off x="29556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0</xdr:colOff>
      <xdr:row>475</xdr:row>
      <xdr:rowOff>0</xdr:rowOff>
    </xdr:from>
    <xdr:to>
      <xdr:col>12</xdr:col>
      <xdr:colOff>104775</xdr:colOff>
      <xdr:row>476</xdr:row>
      <xdr:rowOff>47625</xdr:rowOff>
    </xdr:to>
    <xdr:sp macro="" textlink="">
      <xdr:nvSpPr>
        <xdr:cNvPr id="7200788" name="Text Box 1497"/>
        <xdr:cNvSpPr txBox="1">
          <a:spLocks noChangeArrowheads="1"/>
        </xdr:cNvSpPr>
      </xdr:nvSpPr>
      <xdr:spPr bwMode="auto">
        <a:xfrm>
          <a:off x="29556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475</xdr:row>
      <xdr:rowOff>0</xdr:rowOff>
    </xdr:from>
    <xdr:to>
      <xdr:col>9</xdr:col>
      <xdr:colOff>104775</xdr:colOff>
      <xdr:row>476</xdr:row>
      <xdr:rowOff>47625</xdr:rowOff>
    </xdr:to>
    <xdr:sp macro="" textlink="">
      <xdr:nvSpPr>
        <xdr:cNvPr id="7200789" name="Text Box 1497"/>
        <xdr:cNvSpPr txBox="1">
          <a:spLocks noChangeArrowheads="1"/>
        </xdr:cNvSpPr>
      </xdr:nvSpPr>
      <xdr:spPr bwMode="auto">
        <a:xfrm>
          <a:off x="27384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475</xdr:row>
      <xdr:rowOff>0</xdr:rowOff>
    </xdr:from>
    <xdr:to>
      <xdr:col>9</xdr:col>
      <xdr:colOff>104775</xdr:colOff>
      <xdr:row>476</xdr:row>
      <xdr:rowOff>47625</xdr:rowOff>
    </xdr:to>
    <xdr:sp macro="" textlink="">
      <xdr:nvSpPr>
        <xdr:cNvPr id="7200790" name="Text Box 1497"/>
        <xdr:cNvSpPr txBox="1">
          <a:spLocks noChangeArrowheads="1"/>
        </xdr:cNvSpPr>
      </xdr:nvSpPr>
      <xdr:spPr bwMode="auto">
        <a:xfrm>
          <a:off x="27384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475</xdr:row>
      <xdr:rowOff>0</xdr:rowOff>
    </xdr:from>
    <xdr:to>
      <xdr:col>9</xdr:col>
      <xdr:colOff>104775</xdr:colOff>
      <xdr:row>476</xdr:row>
      <xdr:rowOff>47625</xdr:rowOff>
    </xdr:to>
    <xdr:sp macro="" textlink="">
      <xdr:nvSpPr>
        <xdr:cNvPr id="7200791" name="Text Box 1497"/>
        <xdr:cNvSpPr txBox="1">
          <a:spLocks noChangeArrowheads="1"/>
        </xdr:cNvSpPr>
      </xdr:nvSpPr>
      <xdr:spPr bwMode="auto">
        <a:xfrm>
          <a:off x="27384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475</xdr:row>
      <xdr:rowOff>0</xdr:rowOff>
    </xdr:from>
    <xdr:to>
      <xdr:col>10</xdr:col>
      <xdr:colOff>104775</xdr:colOff>
      <xdr:row>476</xdr:row>
      <xdr:rowOff>47625</xdr:rowOff>
    </xdr:to>
    <xdr:sp macro="" textlink="">
      <xdr:nvSpPr>
        <xdr:cNvPr id="7200792" name="Text Box 1497"/>
        <xdr:cNvSpPr txBox="1">
          <a:spLocks noChangeArrowheads="1"/>
        </xdr:cNvSpPr>
      </xdr:nvSpPr>
      <xdr:spPr bwMode="auto">
        <a:xfrm>
          <a:off x="28108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475</xdr:row>
      <xdr:rowOff>0</xdr:rowOff>
    </xdr:from>
    <xdr:to>
      <xdr:col>10</xdr:col>
      <xdr:colOff>104775</xdr:colOff>
      <xdr:row>476</xdr:row>
      <xdr:rowOff>47625</xdr:rowOff>
    </xdr:to>
    <xdr:sp macro="" textlink="">
      <xdr:nvSpPr>
        <xdr:cNvPr id="7200793" name="Text Box 1497"/>
        <xdr:cNvSpPr txBox="1">
          <a:spLocks noChangeArrowheads="1"/>
        </xdr:cNvSpPr>
      </xdr:nvSpPr>
      <xdr:spPr bwMode="auto">
        <a:xfrm>
          <a:off x="28108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475</xdr:row>
      <xdr:rowOff>0</xdr:rowOff>
    </xdr:from>
    <xdr:to>
      <xdr:col>10</xdr:col>
      <xdr:colOff>104775</xdr:colOff>
      <xdr:row>476</xdr:row>
      <xdr:rowOff>47625</xdr:rowOff>
    </xdr:to>
    <xdr:sp macro="" textlink="">
      <xdr:nvSpPr>
        <xdr:cNvPr id="7200794" name="Text Box 1497"/>
        <xdr:cNvSpPr txBox="1">
          <a:spLocks noChangeArrowheads="1"/>
        </xdr:cNvSpPr>
      </xdr:nvSpPr>
      <xdr:spPr bwMode="auto">
        <a:xfrm>
          <a:off x="28108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475</xdr:row>
      <xdr:rowOff>0</xdr:rowOff>
    </xdr:from>
    <xdr:to>
      <xdr:col>13</xdr:col>
      <xdr:colOff>104775</xdr:colOff>
      <xdr:row>476</xdr:row>
      <xdr:rowOff>47625</xdr:rowOff>
    </xdr:to>
    <xdr:sp macro="" textlink="">
      <xdr:nvSpPr>
        <xdr:cNvPr id="7200795" name="Text Box 1497"/>
        <xdr:cNvSpPr txBox="1">
          <a:spLocks noChangeArrowheads="1"/>
        </xdr:cNvSpPr>
      </xdr:nvSpPr>
      <xdr:spPr bwMode="auto">
        <a:xfrm>
          <a:off x="30279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475</xdr:row>
      <xdr:rowOff>0</xdr:rowOff>
    </xdr:from>
    <xdr:to>
      <xdr:col>13</xdr:col>
      <xdr:colOff>104775</xdr:colOff>
      <xdr:row>476</xdr:row>
      <xdr:rowOff>47625</xdr:rowOff>
    </xdr:to>
    <xdr:sp macro="" textlink="">
      <xdr:nvSpPr>
        <xdr:cNvPr id="7200796" name="Text Box 1497"/>
        <xdr:cNvSpPr txBox="1">
          <a:spLocks noChangeArrowheads="1"/>
        </xdr:cNvSpPr>
      </xdr:nvSpPr>
      <xdr:spPr bwMode="auto">
        <a:xfrm>
          <a:off x="30279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475</xdr:row>
      <xdr:rowOff>0</xdr:rowOff>
    </xdr:from>
    <xdr:to>
      <xdr:col>13</xdr:col>
      <xdr:colOff>104775</xdr:colOff>
      <xdr:row>476</xdr:row>
      <xdr:rowOff>47625</xdr:rowOff>
    </xdr:to>
    <xdr:sp macro="" textlink="">
      <xdr:nvSpPr>
        <xdr:cNvPr id="7200797" name="Text Box 1497"/>
        <xdr:cNvSpPr txBox="1">
          <a:spLocks noChangeArrowheads="1"/>
        </xdr:cNvSpPr>
      </xdr:nvSpPr>
      <xdr:spPr bwMode="auto">
        <a:xfrm>
          <a:off x="30279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475</xdr:row>
      <xdr:rowOff>0</xdr:rowOff>
    </xdr:from>
    <xdr:to>
      <xdr:col>14</xdr:col>
      <xdr:colOff>104775</xdr:colOff>
      <xdr:row>476</xdr:row>
      <xdr:rowOff>47625</xdr:rowOff>
    </xdr:to>
    <xdr:sp macro="" textlink="">
      <xdr:nvSpPr>
        <xdr:cNvPr id="7200798" name="Text Box 1497"/>
        <xdr:cNvSpPr txBox="1">
          <a:spLocks noChangeArrowheads="1"/>
        </xdr:cNvSpPr>
      </xdr:nvSpPr>
      <xdr:spPr bwMode="auto">
        <a:xfrm>
          <a:off x="31003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475</xdr:row>
      <xdr:rowOff>0</xdr:rowOff>
    </xdr:from>
    <xdr:to>
      <xdr:col>14</xdr:col>
      <xdr:colOff>104775</xdr:colOff>
      <xdr:row>476</xdr:row>
      <xdr:rowOff>47625</xdr:rowOff>
    </xdr:to>
    <xdr:sp macro="" textlink="">
      <xdr:nvSpPr>
        <xdr:cNvPr id="7200799" name="Text Box 1497"/>
        <xdr:cNvSpPr txBox="1">
          <a:spLocks noChangeArrowheads="1"/>
        </xdr:cNvSpPr>
      </xdr:nvSpPr>
      <xdr:spPr bwMode="auto">
        <a:xfrm>
          <a:off x="31003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475</xdr:row>
      <xdr:rowOff>0</xdr:rowOff>
    </xdr:from>
    <xdr:to>
      <xdr:col>14</xdr:col>
      <xdr:colOff>104775</xdr:colOff>
      <xdr:row>476</xdr:row>
      <xdr:rowOff>47625</xdr:rowOff>
    </xdr:to>
    <xdr:sp macro="" textlink="">
      <xdr:nvSpPr>
        <xdr:cNvPr id="7200800" name="Text Box 1497"/>
        <xdr:cNvSpPr txBox="1">
          <a:spLocks noChangeArrowheads="1"/>
        </xdr:cNvSpPr>
      </xdr:nvSpPr>
      <xdr:spPr bwMode="auto">
        <a:xfrm>
          <a:off x="31003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15</xdr:col>
      <xdr:colOff>0</xdr:colOff>
      <xdr:row>475</xdr:row>
      <xdr:rowOff>0</xdr:rowOff>
    </xdr:from>
    <xdr:to>
      <xdr:col>15</xdr:col>
      <xdr:colOff>104775</xdr:colOff>
      <xdr:row>476</xdr:row>
      <xdr:rowOff>47625</xdr:rowOff>
    </xdr:to>
    <xdr:sp macro="" textlink="">
      <xdr:nvSpPr>
        <xdr:cNvPr id="7200801" name="Text Box 1497"/>
        <xdr:cNvSpPr txBox="1">
          <a:spLocks noChangeArrowheads="1"/>
        </xdr:cNvSpPr>
      </xdr:nvSpPr>
      <xdr:spPr bwMode="auto">
        <a:xfrm>
          <a:off x="31727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15</xdr:col>
      <xdr:colOff>0</xdr:colOff>
      <xdr:row>475</xdr:row>
      <xdr:rowOff>0</xdr:rowOff>
    </xdr:from>
    <xdr:to>
      <xdr:col>15</xdr:col>
      <xdr:colOff>104775</xdr:colOff>
      <xdr:row>476</xdr:row>
      <xdr:rowOff>47625</xdr:rowOff>
    </xdr:to>
    <xdr:sp macro="" textlink="">
      <xdr:nvSpPr>
        <xdr:cNvPr id="7200802" name="Text Box 1497"/>
        <xdr:cNvSpPr txBox="1">
          <a:spLocks noChangeArrowheads="1"/>
        </xdr:cNvSpPr>
      </xdr:nvSpPr>
      <xdr:spPr bwMode="auto">
        <a:xfrm>
          <a:off x="31727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15</xdr:col>
      <xdr:colOff>0</xdr:colOff>
      <xdr:row>475</xdr:row>
      <xdr:rowOff>0</xdr:rowOff>
    </xdr:from>
    <xdr:to>
      <xdr:col>15</xdr:col>
      <xdr:colOff>104775</xdr:colOff>
      <xdr:row>476</xdr:row>
      <xdr:rowOff>47625</xdr:rowOff>
    </xdr:to>
    <xdr:sp macro="" textlink="">
      <xdr:nvSpPr>
        <xdr:cNvPr id="7200803" name="Text Box 1497"/>
        <xdr:cNvSpPr txBox="1">
          <a:spLocks noChangeArrowheads="1"/>
        </xdr:cNvSpPr>
      </xdr:nvSpPr>
      <xdr:spPr bwMode="auto">
        <a:xfrm>
          <a:off x="31727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475</xdr:row>
      <xdr:rowOff>0</xdr:rowOff>
    </xdr:from>
    <xdr:to>
      <xdr:col>18</xdr:col>
      <xdr:colOff>104775</xdr:colOff>
      <xdr:row>476</xdr:row>
      <xdr:rowOff>47625</xdr:rowOff>
    </xdr:to>
    <xdr:sp macro="" textlink="">
      <xdr:nvSpPr>
        <xdr:cNvPr id="7200804" name="Text Box 1497"/>
        <xdr:cNvSpPr txBox="1">
          <a:spLocks noChangeArrowheads="1"/>
        </xdr:cNvSpPr>
      </xdr:nvSpPr>
      <xdr:spPr bwMode="auto">
        <a:xfrm>
          <a:off x="33899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475</xdr:row>
      <xdr:rowOff>0</xdr:rowOff>
    </xdr:from>
    <xdr:to>
      <xdr:col>18</xdr:col>
      <xdr:colOff>104775</xdr:colOff>
      <xdr:row>476</xdr:row>
      <xdr:rowOff>47625</xdr:rowOff>
    </xdr:to>
    <xdr:sp macro="" textlink="">
      <xdr:nvSpPr>
        <xdr:cNvPr id="7200805" name="Text Box 1497"/>
        <xdr:cNvSpPr txBox="1">
          <a:spLocks noChangeArrowheads="1"/>
        </xdr:cNvSpPr>
      </xdr:nvSpPr>
      <xdr:spPr bwMode="auto">
        <a:xfrm>
          <a:off x="33899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475</xdr:row>
      <xdr:rowOff>0</xdr:rowOff>
    </xdr:from>
    <xdr:to>
      <xdr:col>18</xdr:col>
      <xdr:colOff>104775</xdr:colOff>
      <xdr:row>476</xdr:row>
      <xdr:rowOff>47625</xdr:rowOff>
    </xdr:to>
    <xdr:sp macro="" textlink="">
      <xdr:nvSpPr>
        <xdr:cNvPr id="7200806" name="Text Box 1497"/>
        <xdr:cNvSpPr txBox="1">
          <a:spLocks noChangeArrowheads="1"/>
        </xdr:cNvSpPr>
      </xdr:nvSpPr>
      <xdr:spPr bwMode="auto">
        <a:xfrm>
          <a:off x="33899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0</xdr:colOff>
      <xdr:row>475</xdr:row>
      <xdr:rowOff>0</xdr:rowOff>
    </xdr:from>
    <xdr:to>
      <xdr:col>19</xdr:col>
      <xdr:colOff>104775</xdr:colOff>
      <xdr:row>476</xdr:row>
      <xdr:rowOff>47625</xdr:rowOff>
    </xdr:to>
    <xdr:sp macro="" textlink="">
      <xdr:nvSpPr>
        <xdr:cNvPr id="7200807" name="Text Box 1497"/>
        <xdr:cNvSpPr txBox="1">
          <a:spLocks noChangeArrowheads="1"/>
        </xdr:cNvSpPr>
      </xdr:nvSpPr>
      <xdr:spPr bwMode="auto">
        <a:xfrm>
          <a:off x="34623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0</xdr:colOff>
      <xdr:row>475</xdr:row>
      <xdr:rowOff>0</xdr:rowOff>
    </xdr:from>
    <xdr:to>
      <xdr:col>19</xdr:col>
      <xdr:colOff>104775</xdr:colOff>
      <xdr:row>476</xdr:row>
      <xdr:rowOff>47625</xdr:rowOff>
    </xdr:to>
    <xdr:sp macro="" textlink="">
      <xdr:nvSpPr>
        <xdr:cNvPr id="7200808" name="Text Box 1497"/>
        <xdr:cNvSpPr txBox="1">
          <a:spLocks noChangeArrowheads="1"/>
        </xdr:cNvSpPr>
      </xdr:nvSpPr>
      <xdr:spPr bwMode="auto">
        <a:xfrm>
          <a:off x="34623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0</xdr:colOff>
      <xdr:row>475</xdr:row>
      <xdr:rowOff>0</xdr:rowOff>
    </xdr:from>
    <xdr:to>
      <xdr:col>19</xdr:col>
      <xdr:colOff>104775</xdr:colOff>
      <xdr:row>476</xdr:row>
      <xdr:rowOff>47625</xdr:rowOff>
    </xdr:to>
    <xdr:sp macro="" textlink="">
      <xdr:nvSpPr>
        <xdr:cNvPr id="7200809" name="Text Box 1497"/>
        <xdr:cNvSpPr txBox="1">
          <a:spLocks noChangeArrowheads="1"/>
        </xdr:cNvSpPr>
      </xdr:nvSpPr>
      <xdr:spPr bwMode="auto">
        <a:xfrm>
          <a:off x="34623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0</xdr:colOff>
      <xdr:row>475</xdr:row>
      <xdr:rowOff>0</xdr:rowOff>
    </xdr:from>
    <xdr:to>
      <xdr:col>20</xdr:col>
      <xdr:colOff>104775</xdr:colOff>
      <xdr:row>476</xdr:row>
      <xdr:rowOff>47625</xdr:rowOff>
    </xdr:to>
    <xdr:sp macro="" textlink="">
      <xdr:nvSpPr>
        <xdr:cNvPr id="7200810" name="Text Box 1497"/>
        <xdr:cNvSpPr txBox="1">
          <a:spLocks noChangeArrowheads="1"/>
        </xdr:cNvSpPr>
      </xdr:nvSpPr>
      <xdr:spPr bwMode="auto">
        <a:xfrm>
          <a:off x="35347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0</xdr:colOff>
      <xdr:row>475</xdr:row>
      <xdr:rowOff>0</xdr:rowOff>
    </xdr:from>
    <xdr:to>
      <xdr:col>20</xdr:col>
      <xdr:colOff>104775</xdr:colOff>
      <xdr:row>476</xdr:row>
      <xdr:rowOff>47625</xdr:rowOff>
    </xdr:to>
    <xdr:sp macro="" textlink="">
      <xdr:nvSpPr>
        <xdr:cNvPr id="7200811" name="Text Box 1497"/>
        <xdr:cNvSpPr txBox="1">
          <a:spLocks noChangeArrowheads="1"/>
        </xdr:cNvSpPr>
      </xdr:nvSpPr>
      <xdr:spPr bwMode="auto">
        <a:xfrm>
          <a:off x="35347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0</xdr:colOff>
      <xdr:row>475</xdr:row>
      <xdr:rowOff>0</xdr:rowOff>
    </xdr:from>
    <xdr:to>
      <xdr:col>20</xdr:col>
      <xdr:colOff>104775</xdr:colOff>
      <xdr:row>476</xdr:row>
      <xdr:rowOff>47625</xdr:rowOff>
    </xdr:to>
    <xdr:sp macro="" textlink="">
      <xdr:nvSpPr>
        <xdr:cNvPr id="7200812" name="Text Box 1497"/>
        <xdr:cNvSpPr txBox="1">
          <a:spLocks noChangeArrowheads="1"/>
        </xdr:cNvSpPr>
      </xdr:nvSpPr>
      <xdr:spPr bwMode="auto">
        <a:xfrm>
          <a:off x="35347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22</xdr:col>
      <xdr:colOff>0</xdr:colOff>
      <xdr:row>475</xdr:row>
      <xdr:rowOff>0</xdr:rowOff>
    </xdr:from>
    <xdr:to>
      <xdr:col>22</xdr:col>
      <xdr:colOff>104775</xdr:colOff>
      <xdr:row>476</xdr:row>
      <xdr:rowOff>47625</xdr:rowOff>
    </xdr:to>
    <xdr:sp macro="" textlink="">
      <xdr:nvSpPr>
        <xdr:cNvPr id="7200813" name="Text Box 1497"/>
        <xdr:cNvSpPr txBox="1">
          <a:spLocks noChangeArrowheads="1"/>
        </xdr:cNvSpPr>
      </xdr:nvSpPr>
      <xdr:spPr bwMode="auto">
        <a:xfrm>
          <a:off x="36795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22</xdr:col>
      <xdr:colOff>0</xdr:colOff>
      <xdr:row>475</xdr:row>
      <xdr:rowOff>0</xdr:rowOff>
    </xdr:from>
    <xdr:to>
      <xdr:col>22</xdr:col>
      <xdr:colOff>104775</xdr:colOff>
      <xdr:row>476</xdr:row>
      <xdr:rowOff>47625</xdr:rowOff>
    </xdr:to>
    <xdr:sp macro="" textlink="">
      <xdr:nvSpPr>
        <xdr:cNvPr id="7200814" name="Text Box 1497"/>
        <xdr:cNvSpPr txBox="1">
          <a:spLocks noChangeArrowheads="1"/>
        </xdr:cNvSpPr>
      </xdr:nvSpPr>
      <xdr:spPr bwMode="auto">
        <a:xfrm>
          <a:off x="36795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22</xdr:col>
      <xdr:colOff>0</xdr:colOff>
      <xdr:row>475</xdr:row>
      <xdr:rowOff>0</xdr:rowOff>
    </xdr:from>
    <xdr:to>
      <xdr:col>22</xdr:col>
      <xdr:colOff>104775</xdr:colOff>
      <xdr:row>476</xdr:row>
      <xdr:rowOff>47625</xdr:rowOff>
    </xdr:to>
    <xdr:sp macro="" textlink="">
      <xdr:nvSpPr>
        <xdr:cNvPr id="7200815" name="Text Box 1497"/>
        <xdr:cNvSpPr txBox="1">
          <a:spLocks noChangeArrowheads="1"/>
        </xdr:cNvSpPr>
      </xdr:nvSpPr>
      <xdr:spPr bwMode="auto">
        <a:xfrm>
          <a:off x="367950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23</xdr:col>
      <xdr:colOff>0</xdr:colOff>
      <xdr:row>475</xdr:row>
      <xdr:rowOff>0</xdr:rowOff>
    </xdr:from>
    <xdr:to>
      <xdr:col>23</xdr:col>
      <xdr:colOff>104775</xdr:colOff>
      <xdr:row>476</xdr:row>
      <xdr:rowOff>47625</xdr:rowOff>
    </xdr:to>
    <xdr:sp macro="" textlink="">
      <xdr:nvSpPr>
        <xdr:cNvPr id="7200816" name="Text Box 1497"/>
        <xdr:cNvSpPr txBox="1">
          <a:spLocks noChangeArrowheads="1"/>
        </xdr:cNvSpPr>
      </xdr:nvSpPr>
      <xdr:spPr bwMode="auto">
        <a:xfrm>
          <a:off x="37518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23</xdr:col>
      <xdr:colOff>0</xdr:colOff>
      <xdr:row>475</xdr:row>
      <xdr:rowOff>0</xdr:rowOff>
    </xdr:from>
    <xdr:to>
      <xdr:col>23</xdr:col>
      <xdr:colOff>104775</xdr:colOff>
      <xdr:row>476</xdr:row>
      <xdr:rowOff>47625</xdr:rowOff>
    </xdr:to>
    <xdr:sp macro="" textlink="">
      <xdr:nvSpPr>
        <xdr:cNvPr id="7200817" name="Text Box 1497"/>
        <xdr:cNvSpPr txBox="1">
          <a:spLocks noChangeArrowheads="1"/>
        </xdr:cNvSpPr>
      </xdr:nvSpPr>
      <xdr:spPr bwMode="auto">
        <a:xfrm>
          <a:off x="37518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23</xdr:col>
      <xdr:colOff>0</xdr:colOff>
      <xdr:row>475</xdr:row>
      <xdr:rowOff>0</xdr:rowOff>
    </xdr:from>
    <xdr:to>
      <xdr:col>23</xdr:col>
      <xdr:colOff>104775</xdr:colOff>
      <xdr:row>476</xdr:row>
      <xdr:rowOff>47625</xdr:rowOff>
    </xdr:to>
    <xdr:sp macro="" textlink="">
      <xdr:nvSpPr>
        <xdr:cNvPr id="7200818" name="Text Box 1497"/>
        <xdr:cNvSpPr txBox="1">
          <a:spLocks noChangeArrowheads="1"/>
        </xdr:cNvSpPr>
      </xdr:nvSpPr>
      <xdr:spPr bwMode="auto">
        <a:xfrm>
          <a:off x="375189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24</xdr:col>
      <xdr:colOff>0</xdr:colOff>
      <xdr:row>475</xdr:row>
      <xdr:rowOff>0</xdr:rowOff>
    </xdr:from>
    <xdr:to>
      <xdr:col>24</xdr:col>
      <xdr:colOff>104775</xdr:colOff>
      <xdr:row>476</xdr:row>
      <xdr:rowOff>47625</xdr:rowOff>
    </xdr:to>
    <xdr:sp macro="" textlink="">
      <xdr:nvSpPr>
        <xdr:cNvPr id="7200819" name="Text Box 1497"/>
        <xdr:cNvSpPr txBox="1">
          <a:spLocks noChangeArrowheads="1"/>
        </xdr:cNvSpPr>
      </xdr:nvSpPr>
      <xdr:spPr bwMode="auto">
        <a:xfrm>
          <a:off x="38242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24</xdr:col>
      <xdr:colOff>0</xdr:colOff>
      <xdr:row>475</xdr:row>
      <xdr:rowOff>0</xdr:rowOff>
    </xdr:from>
    <xdr:to>
      <xdr:col>24</xdr:col>
      <xdr:colOff>104775</xdr:colOff>
      <xdr:row>476</xdr:row>
      <xdr:rowOff>47625</xdr:rowOff>
    </xdr:to>
    <xdr:sp macro="" textlink="">
      <xdr:nvSpPr>
        <xdr:cNvPr id="7200820" name="Text Box 1497"/>
        <xdr:cNvSpPr txBox="1">
          <a:spLocks noChangeArrowheads="1"/>
        </xdr:cNvSpPr>
      </xdr:nvSpPr>
      <xdr:spPr bwMode="auto">
        <a:xfrm>
          <a:off x="38242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24</xdr:col>
      <xdr:colOff>0</xdr:colOff>
      <xdr:row>475</xdr:row>
      <xdr:rowOff>0</xdr:rowOff>
    </xdr:from>
    <xdr:to>
      <xdr:col>24</xdr:col>
      <xdr:colOff>104775</xdr:colOff>
      <xdr:row>476</xdr:row>
      <xdr:rowOff>47625</xdr:rowOff>
    </xdr:to>
    <xdr:sp macro="" textlink="">
      <xdr:nvSpPr>
        <xdr:cNvPr id="7200821" name="Text Box 1497"/>
        <xdr:cNvSpPr txBox="1">
          <a:spLocks noChangeArrowheads="1"/>
        </xdr:cNvSpPr>
      </xdr:nvSpPr>
      <xdr:spPr bwMode="auto">
        <a:xfrm>
          <a:off x="382428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25</xdr:col>
      <xdr:colOff>0</xdr:colOff>
      <xdr:row>475</xdr:row>
      <xdr:rowOff>0</xdr:rowOff>
    </xdr:from>
    <xdr:to>
      <xdr:col>25</xdr:col>
      <xdr:colOff>104775</xdr:colOff>
      <xdr:row>476</xdr:row>
      <xdr:rowOff>47625</xdr:rowOff>
    </xdr:to>
    <xdr:sp macro="" textlink="">
      <xdr:nvSpPr>
        <xdr:cNvPr id="7200822" name="Text Box 1497"/>
        <xdr:cNvSpPr txBox="1">
          <a:spLocks noChangeArrowheads="1"/>
        </xdr:cNvSpPr>
      </xdr:nvSpPr>
      <xdr:spPr bwMode="auto">
        <a:xfrm>
          <a:off x="38966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25</xdr:col>
      <xdr:colOff>0</xdr:colOff>
      <xdr:row>475</xdr:row>
      <xdr:rowOff>0</xdr:rowOff>
    </xdr:from>
    <xdr:to>
      <xdr:col>25</xdr:col>
      <xdr:colOff>104775</xdr:colOff>
      <xdr:row>476</xdr:row>
      <xdr:rowOff>47625</xdr:rowOff>
    </xdr:to>
    <xdr:sp macro="" textlink="">
      <xdr:nvSpPr>
        <xdr:cNvPr id="7200823" name="Text Box 1497"/>
        <xdr:cNvSpPr txBox="1">
          <a:spLocks noChangeArrowheads="1"/>
        </xdr:cNvSpPr>
      </xdr:nvSpPr>
      <xdr:spPr bwMode="auto">
        <a:xfrm>
          <a:off x="38966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25</xdr:col>
      <xdr:colOff>0</xdr:colOff>
      <xdr:row>475</xdr:row>
      <xdr:rowOff>0</xdr:rowOff>
    </xdr:from>
    <xdr:to>
      <xdr:col>25</xdr:col>
      <xdr:colOff>104775</xdr:colOff>
      <xdr:row>476</xdr:row>
      <xdr:rowOff>47625</xdr:rowOff>
    </xdr:to>
    <xdr:sp macro="" textlink="">
      <xdr:nvSpPr>
        <xdr:cNvPr id="7200824" name="Text Box 1497"/>
        <xdr:cNvSpPr txBox="1">
          <a:spLocks noChangeArrowheads="1"/>
        </xdr:cNvSpPr>
      </xdr:nvSpPr>
      <xdr:spPr bwMode="auto">
        <a:xfrm>
          <a:off x="389667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28</xdr:col>
      <xdr:colOff>0</xdr:colOff>
      <xdr:row>475</xdr:row>
      <xdr:rowOff>0</xdr:rowOff>
    </xdr:from>
    <xdr:to>
      <xdr:col>28</xdr:col>
      <xdr:colOff>104775</xdr:colOff>
      <xdr:row>476</xdr:row>
      <xdr:rowOff>47625</xdr:rowOff>
    </xdr:to>
    <xdr:sp macro="" textlink="">
      <xdr:nvSpPr>
        <xdr:cNvPr id="7200825" name="Text Box 1497"/>
        <xdr:cNvSpPr txBox="1">
          <a:spLocks noChangeArrowheads="1"/>
        </xdr:cNvSpPr>
      </xdr:nvSpPr>
      <xdr:spPr bwMode="auto">
        <a:xfrm>
          <a:off x="41138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28</xdr:col>
      <xdr:colOff>0</xdr:colOff>
      <xdr:row>475</xdr:row>
      <xdr:rowOff>0</xdr:rowOff>
    </xdr:from>
    <xdr:to>
      <xdr:col>28</xdr:col>
      <xdr:colOff>104775</xdr:colOff>
      <xdr:row>476</xdr:row>
      <xdr:rowOff>47625</xdr:rowOff>
    </xdr:to>
    <xdr:sp macro="" textlink="">
      <xdr:nvSpPr>
        <xdr:cNvPr id="7200826" name="Text Box 1497"/>
        <xdr:cNvSpPr txBox="1">
          <a:spLocks noChangeArrowheads="1"/>
        </xdr:cNvSpPr>
      </xdr:nvSpPr>
      <xdr:spPr bwMode="auto">
        <a:xfrm>
          <a:off x="41138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28</xdr:col>
      <xdr:colOff>0</xdr:colOff>
      <xdr:row>475</xdr:row>
      <xdr:rowOff>0</xdr:rowOff>
    </xdr:from>
    <xdr:to>
      <xdr:col>28</xdr:col>
      <xdr:colOff>104775</xdr:colOff>
      <xdr:row>476</xdr:row>
      <xdr:rowOff>47625</xdr:rowOff>
    </xdr:to>
    <xdr:sp macro="" textlink="">
      <xdr:nvSpPr>
        <xdr:cNvPr id="7200827" name="Text Box 1497"/>
        <xdr:cNvSpPr txBox="1">
          <a:spLocks noChangeArrowheads="1"/>
        </xdr:cNvSpPr>
      </xdr:nvSpPr>
      <xdr:spPr bwMode="auto">
        <a:xfrm>
          <a:off x="411384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29</xdr:col>
      <xdr:colOff>0</xdr:colOff>
      <xdr:row>475</xdr:row>
      <xdr:rowOff>0</xdr:rowOff>
    </xdr:from>
    <xdr:to>
      <xdr:col>29</xdr:col>
      <xdr:colOff>104775</xdr:colOff>
      <xdr:row>476</xdr:row>
      <xdr:rowOff>47625</xdr:rowOff>
    </xdr:to>
    <xdr:sp macro="" textlink="">
      <xdr:nvSpPr>
        <xdr:cNvPr id="7200828" name="Text Box 1497"/>
        <xdr:cNvSpPr txBox="1">
          <a:spLocks noChangeArrowheads="1"/>
        </xdr:cNvSpPr>
      </xdr:nvSpPr>
      <xdr:spPr bwMode="auto">
        <a:xfrm>
          <a:off x="41862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29</xdr:col>
      <xdr:colOff>0</xdr:colOff>
      <xdr:row>475</xdr:row>
      <xdr:rowOff>0</xdr:rowOff>
    </xdr:from>
    <xdr:to>
      <xdr:col>29</xdr:col>
      <xdr:colOff>104775</xdr:colOff>
      <xdr:row>476</xdr:row>
      <xdr:rowOff>47625</xdr:rowOff>
    </xdr:to>
    <xdr:sp macro="" textlink="">
      <xdr:nvSpPr>
        <xdr:cNvPr id="7200829" name="Text Box 1497"/>
        <xdr:cNvSpPr txBox="1">
          <a:spLocks noChangeArrowheads="1"/>
        </xdr:cNvSpPr>
      </xdr:nvSpPr>
      <xdr:spPr bwMode="auto">
        <a:xfrm>
          <a:off x="41862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29</xdr:col>
      <xdr:colOff>0</xdr:colOff>
      <xdr:row>475</xdr:row>
      <xdr:rowOff>0</xdr:rowOff>
    </xdr:from>
    <xdr:to>
      <xdr:col>29</xdr:col>
      <xdr:colOff>104775</xdr:colOff>
      <xdr:row>476</xdr:row>
      <xdr:rowOff>47625</xdr:rowOff>
    </xdr:to>
    <xdr:sp macro="" textlink="">
      <xdr:nvSpPr>
        <xdr:cNvPr id="7200830" name="Text Box 1497"/>
        <xdr:cNvSpPr txBox="1">
          <a:spLocks noChangeArrowheads="1"/>
        </xdr:cNvSpPr>
      </xdr:nvSpPr>
      <xdr:spPr bwMode="auto">
        <a:xfrm>
          <a:off x="418623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30</xdr:col>
      <xdr:colOff>0</xdr:colOff>
      <xdr:row>475</xdr:row>
      <xdr:rowOff>0</xdr:rowOff>
    </xdr:from>
    <xdr:to>
      <xdr:col>30</xdr:col>
      <xdr:colOff>104775</xdr:colOff>
      <xdr:row>476</xdr:row>
      <xdr:rowOff>47625</xdr:rowOff>
    </xdr:to>
    <xdr:sp macro="" textlink="">
      <xdr:nvSpPr>
        <xdr:cNvPr id="7200831" name="Text Box 1497"/>
        <xdr:cNvSpPr txBox="1">
          <a:spLocks noChangeArrowheads="1"/>
        </xdr:cNvSpPr>
      </xdr:nvSpPr>
      <xdr:spPr bwMode="auto">
        <a:xfrm>
          <a:off x="42586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30</xdr:col>
      <xdr:colOff>0</xdr:colOff>
      <xdr:row>475</xdr:row>
      <xdr:rowOff>0</xdr:rowOff>
    </xdr:from>
    <xdr:to>
      <xdr:col>30</xdr:col>
      <xdr:colOff>104775</xdr:colOff>
      <xdr:row>476</xdr:row>
      <xdr:rowOff>47625</xdr:rowOff>
    </xdr:to>
    <xdr:sp macro="" textlink="">
      <xdr:nvSpPr>
        <xdr:cNvPr id="7200832" name="Text Box 1497"/>
        <xdr:cNvSpPr txBox="1">
          <a:spLocks noChangeArrowheads="1"/>
        </xdr:cNvSpPr>
      </xdr:nvSpPr>
      <xdr:spPr bwMode="auto">
        <a:xfrm>
          <a:off x="42586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30</xdr:col>
      <xdr:colOff>0</xdr:colOff>
      <xdr:row>475</xdr:row>
      <xdr:rowOff>0</xdr:rowOff>
    </xdr:from>
    <xdr:to>
      <xdr:col>30</xdr:col>
      <xdr:colOff>104775</xdr:colOff>
      <xdr:row>476</xdr:row>
      <xdr:rowOff>47625</xdr:rowOff>
    </xdr:to>
    <xdr:sp macro="" textlink="">
      <xdr:nvSpPr>
        <xdr:cNvPr id="7200833" name="Text Box 1497"/>
        <xdr:cNvSpPr txBox="1">
          <a:spLocks noChangeArrowheads="1"/>
        </xdr:cNvSpPr>
      </xdr:nvSpPr>
      <xdr:spPr bwMode="auto">
        <a:xfrm>
          <a:off x="425862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31</xdr:col>
      <xdr:colOff>0</xdr:colOff>
      <xdr:row>475</xdr:row>
      <xdr:rowOff>0</xdr:rowOff>
    </xdr:from>
    <xdr:to>
      <xdr:col>31</xdr:col>
      <xdr:colOff>104775</xdr:colOff>
      <xdr:row>476</xdr:row>
      <xdr:rowOff>47625</xdr:rowOff>
    </xdr:to>
    <xdr:sp macro="" textlink="">
      <xdr:nvSpPr>
        <xdr:cNvPr id="7200834" name="Text Box 1497"/>
        <xdr:cNvSpPr txBox="1">
          <a:spLocks noChangeArrowheads="1"/>
        </xdr:cNvSpPr>
      </xdr:nvSpPr>
      <xdr:spPr bwMode="auto">
        <a:xfrm>
          <a:off x="43310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31</xdr:col>
      <xdr:colOff>0</xdr:colOff>
      <xdr:row>475</xdr:row>
      <xdr:rowOff>0</xdr:rowOff>
    </xdr:from>
    <xdr:to>
      <xdr:col>31</xdr:col>
      <xdr:colOff>104775</xdr:colOff>
      <xdr:row>476</xdr:row>
      <xdr:rowOff>47625</xdr:rowOff>
    </xdr:to>
    <xdr:sp macro="" textlink="">
      <xdr:nvSpPr>
        <xdr:cNvPr id="7200835" name="Text Box 1497"/>
        <xdr:cNvSpPr txBox="1">
          <a:spLocks noChangeArrowheads="1"/>
        </xdr:cNvSpPr>
      </xdr:nvSpPr>
      <xdr:spPr bwMode="auto">
        <a:xfrm>
          <a:off x="43310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31</xdr:col>
      <xdr:colOff>0</xdr:colOff>
      <xdr:row>475</xdr:row>
      <xdr:rowOff>0</xdr:rowOff>
    </xdr:from>
    <xdr:to>
      <xdr:col>31</xdr:col>
      <xdr:colOff>104775</xdr:colOff>
      <xdr:row>476</xdr:row>
      <xdr:rowOff>47625</xdr:rowOff>
    </xdr:to>
    <xdr:sp macro="" textlink="">
      <xdr:nvSpPr>
        <xdr:cNvPr id="7200836" name="Text Box 1497"/>
        <xdr:cNvSpPr txBox="1">
          <a:spLocks noChangeArrowheads="1"/>
        </xdr:cNvSpPr>
      </xdr:nvSpPr>
      <xdr:spPr bwMode="auto">
        <a:xfrm>
          <a:off x="43310175" y="81276825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2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2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2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2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2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3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3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3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3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3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3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3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3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3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3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4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4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4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4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4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4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4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4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4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4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5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5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5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5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5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5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5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5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5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5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6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6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6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6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6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6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6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6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6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6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7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7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7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7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7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7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7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7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7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7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8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8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8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8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8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8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8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8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8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8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9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9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9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9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9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9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9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9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9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799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0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0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0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0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0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0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0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0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0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0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1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1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1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1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1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1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1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1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1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1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2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2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2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2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2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2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2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2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2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2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3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3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3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3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3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3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3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3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3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3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4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4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4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4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4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4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4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4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4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4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5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5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5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5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5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5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5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198057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5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5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6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6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6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6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6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6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6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6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6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6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7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7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7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7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7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7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7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7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7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7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8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8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8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8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8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8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8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8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8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8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9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9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9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9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9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9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9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9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9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09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0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0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0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9525</xdr:rowOff>
    </xdr:to>
    <xdr:sp macro="" textlink="">
      <xdr:nvSpPr>
        <xdr:cNvPr id="7198103" name="Text Box 1497"/>
        <xdr:cNvSpPr txBox="1">
          <a:spLocks noChangeArrowheads="1"/>
        </xdr:cNvSpPr>
      </xdr:nvSpPr>
      <xdr:spPr bwMode="auto">
        <a:xfrm>
          <a:off x="8562975" y="1200150"/>
          <a:ext cx="10477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0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0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0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0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0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0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1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1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1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67</xdr:row>
      <xdr:rowOff>28575</xdr:rowOff>
    </xdr:to>
    <xdr:sp macro="" textlink="">
      <xdr:nvSpPr>
        <xdr:cNvPr id="7198113" name="Text Box 1497"/>
        <xdr:cNvSpPr txBox="1">
          <a:spLocks noChangeArrowheads="1"/>
        </xdr:cNvSpPr>
      </xdr:nvSpPr>
      <xdr:spPr bwMode="auto">
        <a:xfrm>
          <a:off x="8562975" y="1200150"/>
          <a:ext cx="1047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68</xdr:row>
      <xdr:rowOff>38100</xdr:rowOff>
    </xdr:to>
    <xdr:sp macro="" textlink="">
      <xdr:nvSpPr>
        <xdr:cNvPr id="7198114" name="Text Box 1497"/>
        <xdr:cNvSpPr txBox="1">
          <a:spLocks noChangeArrowheads="1"/>
        </xdr:cNvSpPr>
      </xdr:nvSpPr>
      <xdr:spPr bwMode="auto">
        <a:xfrm>
          <a:off x="8562975" y="1200150"/>
          <a:ext cx="1047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104775</xdr:colOff>
      <xdr:row>68</xdr:row>
      <xdr:rowOff>66675</xdr:rowOff>
    </xdr:to>
    <xdr:sp macro="" textlink="">
      <xdr:nvSpPr>
        <xdr:cNvPr id="7198115" name="Text Box 1497"/>
        <xdr:cNvSpPr txBox="1">
          <a:spLocks noChangeArrowheads="1"/>
        </xdr:cNvSpPr>
      </xdr:nvSpPr>
      <xdr:spPr bwMode="auto">
        <a:xfrm>
          <a:off x="8562975" y="1028700"/>
          <a:ext cx="1047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198116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198117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198118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198119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198120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198121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198122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198123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198124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198125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198126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198127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198128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198129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198130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3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3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3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3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3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3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3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3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3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4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4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4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4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4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4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4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4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4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4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5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5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5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5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5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5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5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5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5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5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6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6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6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6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6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6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6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6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6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6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7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7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7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7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7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7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7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7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7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7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8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8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8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8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8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8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8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8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8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8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9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9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9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9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9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9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9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9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9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19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0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0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0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0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0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0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0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0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0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0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1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1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1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1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1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1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1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1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1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1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2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2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2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2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2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2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2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2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2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2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3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3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3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3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3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3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3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3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3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3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4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4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4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4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4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4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4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4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4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4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5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5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5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5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5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5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5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5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5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5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6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6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6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6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6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6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6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6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6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6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7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7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7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7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7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7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7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7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7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7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8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8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8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8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8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8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8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8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8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8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9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9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9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9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9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9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9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9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9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29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0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0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0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0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0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0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0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0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0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0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1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1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1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1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1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1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1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1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1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1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2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2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2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2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2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2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2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2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2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2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3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3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3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3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3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3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3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3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3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3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4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4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4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4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4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4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4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4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4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4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5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5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5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5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5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5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5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5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5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5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6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6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6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6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6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6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6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6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6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6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7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7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7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7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7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7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7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7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198378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7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8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8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8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8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8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8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8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8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8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8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9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9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9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9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9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9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9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9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9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39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0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0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0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0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0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0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0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0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0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0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1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1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1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1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1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1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1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1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1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1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2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2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2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2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2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2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2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2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2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2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3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3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3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3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3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3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3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3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3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3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4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4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4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4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4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4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4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4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4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4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5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5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5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5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5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5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5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5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5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5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6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6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6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6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6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6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6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6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6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6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7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7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7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7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7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7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7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7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7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7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8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8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8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8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8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8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8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8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8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8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9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9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9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9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9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9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9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9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9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49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0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0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0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0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0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0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0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0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0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0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1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1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1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1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1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1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1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1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1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1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2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2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2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2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2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2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2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2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2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2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3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3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3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3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3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3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3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3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3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3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4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4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4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4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4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4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4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4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4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4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5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5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5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5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5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5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5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5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5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5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6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6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6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6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6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6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6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6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6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6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7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7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7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7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7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7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7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7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7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7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8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8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8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8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8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8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8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8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8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8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9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9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9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9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9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9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9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9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9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59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0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0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0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0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0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0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0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0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0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0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1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1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1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1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1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1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1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1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1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1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2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2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2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2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2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2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2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2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2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2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3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3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3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3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3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3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3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3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3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3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4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4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4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4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4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4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4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4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4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4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5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5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5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5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5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5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5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5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5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5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6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6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6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6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6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6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6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6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6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6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7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7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7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7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7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7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7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7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7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7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8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8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8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8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8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8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8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8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8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8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9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9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9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9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9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9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9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9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9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69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0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0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0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0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0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0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0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0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0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0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1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1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1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1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1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1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1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1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1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19871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79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79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79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79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79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79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79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79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0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0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0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0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0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0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0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0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0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0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1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1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1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1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1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1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1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1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1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1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2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2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2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2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2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2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2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2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2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2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83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38</xdr:row>
      <xdr:rowOff>0</xdr:rowOff>
    </xdr:from>
    <xdr:to>
      <xdr:col>9</xdr:col>
      <xdr:colOff>104775</xdr:colOff>
      <xdr:row>68</xdr:row>
      <xdr:rowOff>66675</xdr:rowOff>
    </xdr:to>
    <xdr:sp macro="" textlink="">
      <xdr:nvSpPr>
        <xdr:cNvPr id="7201831" name="Text Box 1497"/>
        <xdr:cNvSpPr txBox="1">
          <a:spLocks noChangeArrowheads="1"/>
        </xdr:cNvSpPr>
      </xdr:nvSpPr>
      <xdr:spPr bwMode="auto">
        <a:xfrm>
          <a:off x="8562975" y="1028700"/>
          <a:ext cx="7143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38</xdr:row>
      <xdr:rowOff>0</xdr:rowOff>
    </xdr:from>
    <xdr:to>
      <xdr:col>10</xdr:col>
      <xdr:colOff>95250</xdr:colOff>
      <xdr:row>68</xdr:row>
      <xdr:rowOff>66675</xdr:rowOff>
    </xdr:to>
    <xdr:sp macro="" textlink="">
      <xdr:nvSpPr>
        <xdr:cNvPr id="7201832" name="Text Box 1497"/>
        <xdr:cNvSpPr txBox="1">
          <a:spLocks noChangeArrowheads="1"/>
        </xdr:cNvSpPr>
      </xdr:nvSpPr>
      <xdr:spPr bwMode="auto">
        <a:xfrm>
          <a:off x="8562975" y="1028700"/>
          <a:ext cx="13144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11</xdr:col>
      <xdr:colOff>95250</xdr:colOff>
      <xdr:row>31</xdr:row>
      <xdr:rowOff>28575</xdr:rowOff>
    </xdr:to>
    <xdr:sp macro="" textlink="">
      <xdr:nvSpPr>
        <xdr:cNvPr id="7201833" name="Text Box 1497"/>
        <xdr:cNvSpPr txBox="1">
          <a:spLocks noChangeArrowheads="1"/>
        </xdr:cNvSpPr>
      </xdr:nvSpPr>
      <xdr:spPr bwMode="auto">
        <a:xfrm>
          <a:off x="8562975" y="171450"/>
          <a:ext cx="19240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542925</xdr:colOff>
      <xdr:row>63</xdr:row>
      <xdr:rowOff>142875</xdr:rowOff>
    </xdr:from>
    <xdr:to>
      <xdr:col>7</xdr:col>
      <xdr:colOff>876300</xdr:colOff>
      <xdr:row>69</xdr:row>
      <xdr:rowOff>95250</xdr:rowOff>
    </xdr:to>
    <xdr:sp macro="" textlink="">
      <xdr:nvSpPr>
        <xdr:cNvPr id="7201834" name="Text Box 1497"/>
        <xdr:cNvSpPr txBox="1">
          <a:spLocks noChangeArrowheads="1"/>
        </xdr:cNvSpPr>
      </xdr:nvSpPr>
      <xdr:spPr bwMode="auto">
        <a:xfrm>
          <a:off x="6448425" y="1200150"/>
          <a:ext cx="20669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12</xdr:col>
      <xdr:colOff>85725</xdr:colOff>
      <xdr:row>69</xdr:row>
      <xdr:rowOff>95250</xdr:rowOff>
    </xdr:to>
    <xdr:sp macro="" textlink="">
      <xdr:nvSpPr>
        <xdr:cNvPr id="7201835" name="Text Box 1497"/>
        <xdr:cNvSpPr txBox="1">
          <a:spLocks noChangeArrowheads="1"/>
        </xdr:cNvSpPr>
      </xdr:nvSpPr>
      <xdr:spPr bwMode="auto">
        <a:xfrm>
          <a:off x="8562975" y="1200150"/>
          <a:ext cx="25241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36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37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38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39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40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41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42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43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44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45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46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47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48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49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50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51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52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53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54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55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56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57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58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59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60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61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62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63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64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65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66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67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68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69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70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71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72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73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74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75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76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77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78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79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80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81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82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83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84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85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86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87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88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89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90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91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92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93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94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95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96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97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98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899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900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901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902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903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904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905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906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907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908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909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910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911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912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913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1914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1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1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1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1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1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2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2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2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2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2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2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2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2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2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2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3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3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3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3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3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3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3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3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3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3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4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4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4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4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4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4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4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4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4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4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5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5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5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5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5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5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5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5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5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5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6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6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6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6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6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6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6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6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6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6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7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7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7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7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7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7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7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7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7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7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8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8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8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8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8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8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8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8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8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8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9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9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9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9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9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9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9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9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9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199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0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0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0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0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0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0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0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0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0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0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1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1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1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1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1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1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1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1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1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1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2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2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2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2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2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2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2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2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2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2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3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3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3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3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3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3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3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3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3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3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4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4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4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4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4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4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38100</xdr:rowOff>
    </xdr:to>
    <xdr:sp macro="" textlink="">
      <xdr:nvSpPr>
        <xdr:cNvPr id="7202046" name="Text Box 1497"/>
        <xdr:cNvSpPr txBox="1">
          <a:spLocks noChangeArrowheads="1"/>
        </xdr:cNvSpPr>
      </xdr:nvSpPr>
      <xdr:spPr bwMode="auto">
        <a:xfrm>
          <a:off x="8562975" y="120015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4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4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4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5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5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5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5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5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5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5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5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5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5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6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6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6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6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6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6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6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6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6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6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7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7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7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7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7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7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7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7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7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7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8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8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8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8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8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8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8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8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8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8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9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9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9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9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9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9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9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9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9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09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0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0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0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0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0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0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0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0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0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0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1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1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1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1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1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1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1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1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1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1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2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2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2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2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2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2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2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2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2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2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3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3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3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3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3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3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3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3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3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3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4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4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4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4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4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4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4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4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4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4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5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5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5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5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5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5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5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5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5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5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60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61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62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63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64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65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66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67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68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104775</xdr:colOff>
      <xdr:row>66</xdr:row>
      <xdr:rowOff>47625</xdr:rowOff>
    </xdr:to>
    <xdr:sp macro="" textlink="">
      <xdr:nvSpPr>
        <xdr:cNvPr id="7202169" name="Text Box 1497"/>
        <xdr:cNvSpPr txBox="1">
          <a:spLocks noChangeArrowheads="1"/>
        </xdr:cNvSpPr>
      </xdr:nvSpPr>
      <xdr:spPr bwMode="auto">
        <a:xfrm>
          <a:off x="8562975" y="120015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0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0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0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1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1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1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1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1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1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1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1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1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1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2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2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2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2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2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2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2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2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2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2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3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3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3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3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3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3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3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3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3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3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4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4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4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4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4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4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4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4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4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4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5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5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5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5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5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5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5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5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5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5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6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6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6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6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6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6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6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6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6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6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7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7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7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7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7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7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7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7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7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7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8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8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8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8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8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8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8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8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8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8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9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9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9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9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9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9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9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9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9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39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0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0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0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0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0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0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0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0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0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0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1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1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1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1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1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1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1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1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1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1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2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2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2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2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2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2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2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2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2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2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3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3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3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3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3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3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3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3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3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199439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4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4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4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4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4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4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4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4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4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4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5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5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5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5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5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5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5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5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5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5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6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6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6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6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6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6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6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6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6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6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7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7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7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7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7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7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7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7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7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7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8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8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8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8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8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19050</xdr:rowOff>
    </xdr:to>
    <xdr:sp macro="" textlink="">
      <xdr:nvSpPr>
        <xdr:cNvPr id="7199485" name="Text Box 1497"/>
        <xdr:cNvSpPr txBox="1">
          <a:spLocks noChangeArrowheads="1"/>
        </xdr:cNvSpPr>
      </xdr:nvSpPr>
      <xdr:spPr bwMode="auto">
        <a:xfrm>
          <a:off x="8562975" y="8572500"/>
          <a:ext cx="10477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8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8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8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8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9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9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104775</xdr:colOff>
      <xdr:row>51</xdr:row>
      <xdr:rowOff>47625</xdr:rowOff>
    </xdr:to>
    <xdr:sp macro="" textlink="">
      <xdr:nvSpPr>
        <xdr:cNvPr id="7199492" name="Text Box 1497"/>
        <xdr:cNvSpPr txBox="1">
          <a:spLocks noChangeArrowheads="1"/>
        </xdr:cNvSpPr>
      </xdr:nvSpPr>
      <xdr:spPr bwMode="auto">
        <a:xfrm>
          <a:off x="121824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9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49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46</xdr:row>
      <xdr:rowOff>0</xdr:rowOff>
    </xdr:to>
    <xdr:sp macro="" textlink="">
      <xdr:nvSpPr>
        <xdr:cNvPr id="7199495" name="Text Box 1497"/>
        <xdr:cNvSpPr txBox="1">
          <a:spLocks noChangeArrowheads="1"/>
        </xdr:cNvSpPr>
      </xdr:nvSpPr>
      <xdr:spPr bwMode="auto">
        <a:xfrm>
          <a:off x="8562975" y="7543800"/>
          <a:ext cx="10477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47</xdr:row>
      <xdr:rowOff>0</xdr:rowOff>
    </xdr:to>
    <xdr:sp macro="" textlink="">
      <xdr:nvSpPr>
        <xdr:cNvPr id="7199496" name="Text Box 1497"/>
        <xdr:cNvSpPr txBox="1">
          <a:spLocks noChangeArrowheads="1"/>
        </xdr:cNvSpPr>
      </xdr:nvSpPr>
      <xdr:spPr bwMode="auto">
        <a:xfrm>
          <a:off x="8562975" y="7543800"/>
          <a:ext cx="10477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104775</xdr:colOff>
      <xdr:row>40</xdr:row>
      <xdr:rowOff>28575</xdr:rowOff>
    </xdr:to>
    <xdr:sp macro="" textlink="">
      <xdr:nvSpPr>
        <xdr:cNvPr id="7199497" name="Text Box 1497"/>
        <xdr:cNvSpPr txBox="1">
          <a:spLocks noChangeArrowheads="1"/>
        </xdr:cNvSpPr>
      </xdr:nvSpPr>
      <xdr:spPr bwMode="auto">
        <a:xfrm>
          <a:off x="8562975" y="6172200"/>
          <a:ext cx="1047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199498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199499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199500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199501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199502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199503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199504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199505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199506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199507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199508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199509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199510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199511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199512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104775</xdr:colOff>
      <xdr:row>51</xdr:row>
      <xdr:rowOff>47625</xdr:rowOff>
    </xdr:to>
    <xdr:sp macro="" textlink="">
      <xdr:nvSpPr>
        <xdr:cNvPr id="7199513" name="Text Box 1497"/>
        <xdr:cNvSpPr txBox="1">
          <a:spLocks noChangeArrowheads="1"/>
        </xdr:cNvSpPr>
      </xdr:nvSpPr>
      <xdr:spPr bwMode="auto">
        <a:xfrm>
          <a:off x="121824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104775</xdr:colOff>
      <xdr:row>51</xdr:row>
      <xdr:rowOff>47625</xdr:rowOff>
    </xdr:to>
    <xdr:sp macro="" textlink="">
      <xdr:nvSpPr>
        <xdr:cNvPr id="7199514" name="Text Box 1497"/>
        <xdr:cNvSpPr txBox="1">
          <a:spLocks noChangeArrowheads="1"/>
        </xdr:cNvSpPr>
      </xdr:nvSpPr>
      <xdr:spPr bwMode="auto">
        <a:xfrm>
          <a:off x="107346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104775</xdr:colOff>
      <xdr:row>51</xdr:row>
      <xdr:rowOff>47625</xdr:rowOff>
    </xdr:to>
    <xdr:sp macro="" textlink="">
      <xdr:nvSpPr>
        <xdr:cNvPr id="7199515" name="Text Box 1497"/>
        <xdr:cNvSpPr txBox="1">
          <a:spLocks noChangeArrowheads="1"/>
        </xdr:cNvSpPr>
      </xdr:nvSpPr>
      <xdr:spPr bwMode="auto">
        <a:xfrm>
          <a:off x="121824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1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1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1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1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2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2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2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2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2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2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2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2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2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2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3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3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3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3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3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3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3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3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3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3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4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4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4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4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4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4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4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4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4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4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5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5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5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5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5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5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5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5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5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5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6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6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6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6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6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6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6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104775</xdr:colOff>
      <xdr:row>51</xdr:row>
      <xdr:rowOff>47625</xdr:rowOff>
    </xdr:to>
    <xdr:sp macro="" textlink="">
      <xdr:nvSpPr>
        <xdr:cNvPr id="7199567" name="Text Box 1497"/>
        <xdr:cNvSpPr txBox="1">
          <a:spLocks noChangeArrowheads="1"/>
        </xdr:cNvSpPr>
      </xdr:nvSpPr>
      <xdr:spPr bwMode="auto">
        <a:xfrm>
          <a:off x="114585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104775</xdr:colOff>
      <xdr:row>51</xdr:row>
      <xdr:rowOff>47625</xdr:rowOff>
    </xdr:to>
    <xdr:sp macro="" textlink="">
      <xdr:nvSpPr>
        <xdr:cNvPr id="7199568" name="Text Box 1497"/>
        <xdr:cNvSpPr txBox="1">
          <a:spLocks noChangeArrowheads="1"/>
        </xdr:cNvSpPr>
      </xdr:nvSpPr>
      <xdr:spPr bwMode="auto">
        <a:xfrm>
          <a:off x="114585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104775</xdr:colOff>
      <xdr:row>51</xdr:row>
      <xdr:rowOff>47625</xdr:rowOff>
    </xdr:to>
    <xdr:sp macro="" textlink="">
      <xdr:nvSpPr>
        <xdr:cNvPr id="7199569" name="Text Box 1497"/>
        <xdr:cNvSpPr txBox="1">
          <a:spLocks noChangeArrowheads="1"/>
        </xdr:cNvSpPr>
      </xdr:nvSpPr>
      <xdr:spPr bwMode="auto">
        <a:xfrm>
          <a:off x="114585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104775</xdr:colOff>
      <xdr:row>51</xdr:row>
      <xdr:rowOff>47625</xdr:rowOff>
    </xdr:to>
    <xdr:sp macro="" textlink="">
      <xdr:nvSpPr>
        <xdr:cNvPr id="7199570" name="Text Box 1497"/>
        <xdr:cNvSpPr txBox="1">
          <a:spLocks noChangeArrowheads="1"/>
        </xdr:cNvSpPr>
      </xdr:nvSpPr>
      <xdr:spPr bwMode="auto">
        <a:xfrm>
          <a:off x="107346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104775</xdr:colOff>
      <xdr:row>51</xdr:row>
      <xdr:rowOff>47625</xdr:rowOff>
    </xdr:to>
    <xdr:sp macro="" textlink="">
      <xdr:nvSpPr>
        <xdr:cNvPr id="7199571" name="Text Box 1497"/>
        <xdr:cNvSpPr txBox="1">
          <a:spLocks noChangeArrowheads="1"/>
        </xdr:cNvSpPr>
      </xdr:nvSpPr>
      <xdr:spPr bwMode="auto">
        <a:xfrm>
          <a:off x="107346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104775</xdr:colOff>
      <xdr:row>51</xdr:row>
      <xdr:rowOff>47625</xdr:rowOff>
    </xdr:to>
    <xdr:sp macro="" textlink="">
      <xdr:nvSpPr>
        <xdr:cNvPr id="7199572" name="Text Box 1497"/>
        <xdr:cNvSpPr txBox="1">
          <a:spLocks noChangeArrowheads="1"/>
        </xdr:cNvSpPr>
      </xdr:nvSpPr>
      <xdr:spPr bwMode="auto">
        <a:xfrm>
          <a:off x="107346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104775</xdr:colOff>
      <xdr:row>51</xdr:row>
      <xdr:rowOff>47625</xdr:rowOff>
    </xdr:to>
    <xdr:sp macro="" textlink="">
      <xdr:nvSpPr>
        <xdr:cNvPr id="7199573" name="Text Box 1497"/>
        <xdr:cNvSpPr txBox="1">
          <a:spLocks noChangeArrowheads="1"/>
        </xdr:cNvSpPr>
      </xdr:nvSpPr>
      <xdr:spPr bwMode="auto">
        <a:xfrm>
          <a:off x="107346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7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7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7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7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7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7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8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8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8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8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8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8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8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8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8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8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9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9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9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9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9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9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9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9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9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59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0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0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0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0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0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0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0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0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0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0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1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1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1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1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1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1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1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199617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199618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199619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199620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199621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199622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199623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199624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199625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199626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199627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2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2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3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3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3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3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3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3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3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3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3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3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4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4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4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4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4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4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4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4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4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4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5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5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5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5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5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5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5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5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5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5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6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6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6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6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6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6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6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6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6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6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7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7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7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7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7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7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7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7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7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7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8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8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8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8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8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8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8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8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8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8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9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9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9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9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9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9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9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9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9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69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0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0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0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0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0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0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0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0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0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0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1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1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1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1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1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1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1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1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1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1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2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2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2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2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2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2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2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2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2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2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3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3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3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3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3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3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3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3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3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3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4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4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4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19974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1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1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1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1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2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2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2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2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2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2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2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2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2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2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3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3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3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3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3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3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3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3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3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3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4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4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4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4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4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4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4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4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4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4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5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5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5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5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5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5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5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5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5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5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6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6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6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6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6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6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6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6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6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6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7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7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7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7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7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7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7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7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7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7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8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8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8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8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8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8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8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8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8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8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9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9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9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9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9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9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9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9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9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89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0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0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0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0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0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0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0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0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0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0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1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1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1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1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1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1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1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1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1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1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2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2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2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2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2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2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2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2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2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2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3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3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3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3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3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3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3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3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3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3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4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4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4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4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4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4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4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4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4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4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5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5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5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5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5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5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5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5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5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5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6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6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6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6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6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6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6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6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6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6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7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7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7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7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7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7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7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7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7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7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8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8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8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8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8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8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8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8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8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8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9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9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9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9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9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9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9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9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9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299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0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0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0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0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0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0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0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0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0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0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1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1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1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1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1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1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1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1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1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1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2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2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2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2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2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2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2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2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2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2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3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3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3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3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3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3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3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3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3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3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4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4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4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4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4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4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4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4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4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4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5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5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5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5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5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5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5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5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5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5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6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6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6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6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6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6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6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6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6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6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7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7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7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7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7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7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7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7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7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7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8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8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8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8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8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8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8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8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8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8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9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9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9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9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9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9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9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9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9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09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0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0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0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0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0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0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0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0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0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0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1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1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1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1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1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1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1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1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1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1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2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2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2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2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2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2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2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2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2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2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3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3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3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3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3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3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3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3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3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3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4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4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4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4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4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4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4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4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4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4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5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5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5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5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5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5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5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5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5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5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6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6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6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6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6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6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6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6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6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6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7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7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7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7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7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7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7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7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7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7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8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8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8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8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8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8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8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8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8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8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9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9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9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9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9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9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9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9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9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19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20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20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104775</xdr:colOff>
      <xdr:row>51</xdr:row>
      <xdr:rowOff>47625</xdr:rowOff>
    </xdr:to>
    <xdr:sp macro="" textlink="">
      <xdr:nvSpPr>
        <xdr:cNvPr id="7203202" name="Text Box 1497"/>
        <xdr:cNvSpPr txBox="1">
          <a:spLocks noChangeArrowheads="1"/>
        </xdr:cNvSpPr>
      </xdr:nvSpPr>
      <xdr:spPr bwMode="auto">
        <a:xfrm>
          <a:off x="100107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104775</xdr:colOff>
      <xdr:row>51</xdr:row>
      <xdr:rowOff>47625</xdr:rowOff>
    </xdr:to>
    <xdr:sp macro="" textlink="">
      <xdr:nvSpPr>
        <xdr:cNvPr id="7203203" name="Text Box 1497"/>
        <xdr:cNvSpPr txBox="1">
          <a:spLocks noChangeArrowheads="1"/>
        </xdr:cNvSpPr>
      </xdr:nvSpPr>
      <xdr:spPr bwMode="auto">
        <a:xfrm>
          <a:off x="100107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203204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104775</xdr:colOff>
      <xdr:row>51</xdr:row>
      <xdr:rowOff>47625</xdr:rowOff>
    </xdr:to>
    <xdr:sp macro="" textlink="">
      <xdr:nvSpPr>
        <xdr:cNvPr id="7203205" name="Text Box 1497"/>
        <xdr:cNvSpPr txBox="1">
          <a:spLocks noChangeArrowheads="1"/>
        </xdr:cNvSpPr>
      </xdr:nvSpPr>
      <xdr:spPr bwMode="auto">
        <a:xfrm>
          <a:off x="100107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203206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203207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203208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203209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203210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203211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104775</xdr:colOff>
      <xdr:row>51</xdr:row>
      <xdr:rowOff>47625</xdr:rowOff>
    </xdr:to>
    <xdr:sp macro="" textlink="">
      <xdr:nvSpPr>
        <xdr:cNvPr id="7203212" name="Text Box 1497"/>
        <xdr:cNvSpPr txBox="1">
          <a:spLocks noChangeArrowheads="1"/>
        </xdr:cNvSpPr>
      </xdr:nvSpPr>
      <xdr:spPr bwMode="auto">
        <a:xfrm>
          <a:off x="92868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714375</xdr:colOff>
      <xdr:row>40</xdr:row>
      <xdr:rowOff>28575</xdr:rowOff>
    </xdr:to>
    <xdr:sp macro="" textlink="">
      <xdr:nvSpPr>
        <xdr:cNvPr id="7203213" name="Text Box 1497"/>
        <xdr:cNvSpPr txBox="1">
          <a:spLocks noChangeArrowheads="1"/>
        </xdr:cNvSpPr>
      </xdr:nvSpPr>
      <xdr:spPr bwMode="auto">
        <a:xfrm>
          <a:off x="8562975" y="6172200"/>
          <a:ext cx="7143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36</xdr:row>
      <xdr:rowOff>0</xdr:rowOff>
    </xdr:from>
    <xdr:to>
      <xdr:col>9</xdr:col>
      <xdr:colOff>600075</xdr:colOff>
      <xdr:row>40</xdr:row>
      <xdr:rowOff>28575</xdr:rowOff>
    </xdr:to>
    <xdr:sp macro="" textlink="">
      <xdr:nvSpPr>
        <xdr:cNvPr id="7203214" name="Text Box 1497"/>
        <xdr:cNvSpPr txBox="1">
          <a:spLocks noChangeArrowheads="1"/>
        </xdr:cNvSpPr>
      </xdr:nvSpPr>
      <xdr:spPr bwMode="auto">
        <a:xfrm>
          <a:off x="8562975" y="6172200"/>
          <a:ext cx="13239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18</xdr:row>
      <xdr:rowOff>0</xdr:rowOff>
    </xdr:from>
    <xdr:to>
      <xdr:col>10</xdr:col>
      <xdr:colOff>485775</xdr:colOff>
      <xdr:row>22</xdr:row>
      <xdr:rowOff>28575</xdr:rowOff>
    </xdr:to>
    <xdr:sp macro="" textlink="">
      <xdr:nvSpPr>
        <xdr:cNvPr id="7203215" name="Text Box 1497"/>
        <xdr:cNvSpPr txBox="1">
          <a:spLocks noChangeArrowheads="1"/>
        </xdr:cNvSpPr>
      </xdr:nvSpPr>
      <xdr:spPr bwMode="auto">
        <a:xfrm>
          <a:off x="8562975" y="3086100"/>
          <a:ext cx="19335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5</xdr:col>
      <xdr:colOff>542925</xdr:colOff>
      <xdr:row>60</xdr:row>
      <xdr:rowOff>142875</xdr:rowOff>
    </xdr:from>
    <xdr:to>
      <xdr:col>7</xdr:col>
      <xdr:colOff>876300</xdr:colOff>
      <xdr:row>65</xdr:row>
      <xdr:rowOff>76200</xdr:rowOff>
    </xdr:to>
    <xdr:sp macro="" textlink="">
      <xdr:nvSpPr>
        <xdr:cNvPr id="7203216" name="Text Box 1497"/>
        <xdr:cNvSpPr txBox="1">
          <a:spLocks noChangeArrowheads="1"/>
        </xdr:cNvSpPr>
      </xdr:nvSpPr>
      <xdr:spPr bwMode="auto">
        <a:xfrm>
          <a:off x="6448425" y="10334625"/>
          <a:ext cx="20669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371475</xdr:colOff>
      <xdr:row>54</xdr:row>
      <xdr:rowOff>95250</xdr:rowOff>
    </xdr:to>
    <xdr:sp macro="" textlink="">
      <xdr:nvSpPr>
        <xdr:cNvPr id="7203217" name="Text Box 1497"/>
        <xdr:cNvSpPr txBox="1">
          <a:spLocks noChangeArrowheads="1"/>
        </xdr:cNvSpPr>
      </xdr:nvSpPr>
      <xdr:spPr bwMode="auto">
        <a:xfrm>
          <a:off x="8562975" y="8572500"/>
          <a:ext cx="25431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18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19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20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21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22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23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24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25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26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27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28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29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30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31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32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33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34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35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36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37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38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39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40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41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42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43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44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45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46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47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48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49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50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51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52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53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54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55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56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57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58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59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60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61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62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63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64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65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66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67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68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69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70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71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72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73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74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75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76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77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78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79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80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81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82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83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84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85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86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87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88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89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90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91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92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93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94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95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104775</xdr:colOff>
      <xdr:row>45</xdr:row>
      <xdr:rowOff>28575</xdr:rowOff>
    </xdr:to>
    <xdr:sp macro="" textlink="">
      <xdr:nvSpPr>
        <xdr:cNvPr id="7203296" name="Text Box 1497"/>
        <xdr:cNvSpPr txBox="1">
          <a:spLocks noChangeArrowheads="1"/>
        </xdr:cNvSpPr>
      </xdr:nvSpPr>
      <xdr:spPr bwMode="auto">
        <a:xfrm>
          <a:off x="8562975" y="7543800"/>
          <a:ext cx="10477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29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29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29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0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0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0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0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0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0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0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0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0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0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1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1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1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1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1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1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1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1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1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1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2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2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2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2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2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2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2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2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2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2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3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3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3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3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3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3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3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3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3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3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4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4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4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4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4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4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4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4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4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4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5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5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5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5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5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5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5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5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5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5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6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6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6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6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6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6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6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6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6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6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7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7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7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7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7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7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7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7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7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7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8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8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8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8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8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8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8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8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8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8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9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9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9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9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9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9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9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9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9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39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0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0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0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0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0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0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0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0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0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0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1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1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1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1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1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1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1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1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1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1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2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2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2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2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2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2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2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2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2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2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3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3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3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3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3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3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3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3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3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3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4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4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4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4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4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4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4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4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4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4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5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5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5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5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5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5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5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5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5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5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6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6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6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6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6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6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6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6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6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6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7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7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7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7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7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7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7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7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7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7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8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8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8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8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8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8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8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8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8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8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9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9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9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9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9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9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9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9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9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49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0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0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0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0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0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15</xdr:col>
      <xdr:colOff>0</xdr:colOff>
      <xdr:row>50</xdr:row>
      <xdr:rowOff>0</xdr:rowOff>
    </xdr:from>
    <xdr:to>
      <xdr:col>15</xdr:col>
      <xdr:colOff>104775</xdr:colOff>
      <xdr:row>51</xdr:row>
      <xdr:rowOff>47625</xdr:rowOff>
    </xdr:to>
    <xdr:sp macro="" textlink="">
      <xdr:nvSpPr>
        <xdr:cNvPr id="7203505" name="Text Box 1497"/>
        <xdr:cNvSpPr txBox="1">
          <a:spLocks noChangeArrowheads="1"/>
        </xdr:cNvSpPr>
      </xdr:nvSpPr>
      <xdr:spPr bwMode="auto">
        <a:xfrm>
          <a:off x="136302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15</xdr:col>
      <xdr:colOff>0</xdr:colOff>
      <xdr:row>50</xdr:row>
      <xdr:rowOff>0</xdr:rowOff>
    </xdr:from>
    <xdr:to>
      <xdr:col>15</xdr:col>
      <xdr:colOff>104775</xdr:colOff>
      <xdr:row>51</xdr:row>
      <xdr:rowOff>47625</xdr:rowOff>
    </xdr:to>
    <xdr:sp macro="" textlink="">
      <xdr:nvSpPr>
        <xdr:cNvPr id="7203506" name="Text Box 1497"/>
        <xdr:cNvSpPr txBox="1">
          <a:spLocks noChangeArrowheads="1"/>
        </xdr:cNvSpPr>
      </xdr:nvSpPr>
      <xdr:spPr bwMode="auto">
        <a:xfrm>
          <a:off x="136302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15</xdr:col>
      <xdr:colOff>0</xdr:colOff>
      <xdr:row>50</xdr:row>
      <xdr:rowOff>0</xdr:rowOff>
    </xdr:from>
    <xdr:to>
      <xdr:col>15</xdr:col>
      <xdr:colOff>104775</xdr:colOff>
      <xdr:row>51</xdr:row>
      <xdr:rowOff>47625</xdr:rowOff>
    </xdr:to>
    <xdr:sp macro="" textlink="">
      <xdr:nvSpPr>
        <xdr:cNvPr id="7203507" name="Text Box 1497"/>
        <xdr:cNvSpPr txBox="1">
          <a:spLocks noChangeArrowheads="1"/>
        </xdr:cNvSpPr>
      </xdr:nvSpPr>
      <xdr:spPr bwMode="auto">
        <a:xfrm>
          <a:off x="136302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0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0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1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1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1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1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1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1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1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1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1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1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2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2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2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2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2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2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2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2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2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2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3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3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3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3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3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3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3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3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3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39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40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41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42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43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44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45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46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47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104775</xdr:colOff>
      <xdr:row>51</xdr:row>
      <xdr:rowOff>47625</xdr:rowOff>
    </xdr:to>
    <xdr:sp macro="" textlink="">
      <xdr:nvSpPr>
        <xdr:cNvPr id="7203548" name="Text Box 1497"/>
        <xdr:cNvSpPr txBox="1">
          <a:spLocks noChangeArrowheads="1"/>
        </xdr:cNvSpPr>
      </xdr:nvSpPr>
      <xdr:spPr bwMode="auto">
        <a:xfrm>
          <a:off x="85629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50</xdr:row>
      <xdr:rowOff>0</xdr:rowOff>
    </xdr:from>
    <xdr:to>
      <xdr:col>14</xdr:col>
      <xdr:colOff>104775</xdr:colOff>
      <xdr:row>51</xdr:row>
      <xdr:rowOff>47625</xdr:rowOff>
    </xdr:to>
    <xdr:sp macro="" textlink="">
      <xdr:nvSpPr>
        <xdr:cNvPr id="7203549" name="Text Box 1497"/>
        <xdr:cNvSpPr txBox="1">
          <a:spLocks noChangeArrowheads="1"/>
        </xdr:cNvSpPr>
      </xdr:nvSpPr>
      <xdr:spPr bwMode="auto">
        <a:xfrm>
          <a:off x="129063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50</xdr:row>
      <xdr:rowOff>0</xdr:rowOff>
    </xdr:from>
    <xdr:to>
      <xdr:col>14</xdr:col>
      <xdr:colOff>104775</xdr:colOff>
      <xdr:row>51</xdr:row>
      <xdr:rowOff>47625</xdr:rowOff>
    </xdr:to>
    <xdr:sp macro="" textlink="">
      <xdr:nvSpPr>
        <xdr:cNvPr id="7203550" name="Text Box 1497"/>
        <xdr:cNvSpPr txBox="1">
          <a:spLocks noChangeArrowheads="1"/>
        </xdr:cNvSpPr>
      </xdr:nvSpPr>
      <xdr:spPr bwMode="auto">
        <a:xfrm>
          <a:off x="129063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50</xdr:row>
      <xdr:rowOff>0</xdr:rowOff>
    </xdr:from>
    <xdr:to>
      <xdr:col>14</xdr:col>
      <xdr:colOff>104775</xdr:colOff>
      <xdr:row>51</xdr:row>
      <xdr:rowOff>47625</xdr:rowOff>
    </xdr:to>
    <xdr:sp macro="" textlink="">
      <xdr:nvSpPr>
        <xdr:cNvPr id="7203551" name="Text Box 1497"/>
        <xdr:cNvSpPr txBox="1">
          <a:spLocks noChangeArrowheads="1"/>
        </xdr:cNvSpPr>
      </xdr:nvSpPr>
      <xdr:spPr bwMode="auto">
        <a:xfrm>
          <a:off x="129063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104775</xdr:colOff>
      <xdr:row>51</xdr:row>
      <xdr:rowOff>47625</xdr:rowOff>
    </xdr:to>
    <xdr:sp macro="" textlink="">
      <xdr:nvSpPr>
        <xdr:cNvPr id="7203552" name="Text Box 1497"/>
        <xdr:cNvSpPr txBox="1">
          <a:spLocks noChangeArrowheads="1"/>
        </xdr:cNvSpPr>
      </xdr:nvSpPr>
      <xdr:spPr bwMode="auto">
        <a:xfrm>
          <a:off x="107346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104775</xdr:colOff>
      <xdr:row>51</xdr:row>
      <xdr:rowOff>47625</xdr:rowOff>
    </xdr:to>
    <xdr:sp macro="" textlink="">
      <xdr:nvSpPr>
        <xdr:cNvPr id="7203553" name="Text Box 1497"/>
        <xdr:cNvSpPr txBox="1">
          <a:spLocks noChangeArrowheads="1"/>
        </xdr:cNvSpPr>
      </xdr:nvSpPr>
      <xdr:spPr bwMode="auto">
        <a:xfrm>
          <a:off x="107346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104775</xdr:colOff>
      <xdr:row>51</xdr:row>
      <xdr:rowOff>47625</xdr:rowOff>
    </xdr:to>
    <xdr:sp macro="" textlink="">
      <xdr:nvSpPr>
        <xdr:cNvPr id="7203554" name="Text Box 1497"/>
        <xdr:cNvSpPr txBox="1">
          <a:spLocks noChangeArrowheads="1"/>
        </xdr:cNvSpPr>
      </xdr:nvSpPr>
      <xdr:spPr bwMode="auto">
        <a:xfrm>
          <a:off x="107346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104775</xdr:colOff>
      <xdr:row>51</xdr:row>
      <xdr:rowOff>47625</xdr:rowOff>
    </xdr:to>
    <xdr:sp macro="" textlink="">
      <xdr:nvSpPr>
        <xdr:cNvPr id="7203555" name="Text Box 1497"/>
        <xdr:cNvSpPr txBox="1">
          <a:spLocks noChangeArrowheads="1"/>
        </xdr:cNvSpPr>
      </xdr:nvSpPr>
      <xdr:spPr bwMode="auto">
        <a:xfrm>
          <a:off x="114585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104775</xdr:colOff>
      <xdr:row>51</xdr:row>
      <xdr:rowOff>47625</xdr:rowOff>
    </xdr:to>
    <xdr:sp macro="" textlink="">
      <xdr:nvSpPr>
        <xdr:cNvPr id="7203556" name="Text Box 1497"/>
        <xdr:cNvSpPr txBox="1">
          <a:spLocks noChangeArrowheads="1"/>
        </xdr:cNvSpPr>
      </xdr:nvSpPr>
      <xdr:spPr bwMode="auto">
        <a:xfrm>
          <a:off x="114585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104775</xdr:colOff>
      <xdr:row>51</xdr:row>
      <xdr:rowOff>47625</xdr:rowOff>
    </xdr:to>
    <xdr:sp macro="" textlink="">
      <xdr:nvSpPr>
        <xdr:cNvPr id="7203557" name="Text Box 1497"/>
        <xdr:cNvSpPr txBox="1">
          <a:spLocks noChangeArrowheads="1"/>
        </xdr:cNvSpPr>
      </xdr:nvSpPr>
      <xdr:spPr bwMode="auto">
        <a:xfrm>
          <a:off x="114585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15</xdr:col>
      <xdr:colOff>0</xdr:colOff>
      <xdr:row>50</xdr:row>
      <xdr:rowOff>0</xdr:rowOff>
    </xdr:from>
    <xdr:to>
      <xdr:col>15</xdr:col>
      <xdr:colOff>104775</xdr:colOff>
      <xdr:row>51</xdr:row>
      <xdr:rowOff>47625</xdr:rowOff>
    </xdr:to>
    <xdr:sp macro="" textlink="">
      <xdr:nvSpPr>
        <xdr:cNvPr id="7203558" name="Text Box 1497"/>
        <xdr:cNvSpPr txBox="1">
          <a:spLocks noChangeArrowheads="1"/>
        </xdr:cNvSpPr>
      </xdr:nvSpPr>
      <xdr:spPr bwMode="auto">
        <a:xfrm>
          <a:off x="136302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15</xdr:col>
      <xdr:colOff>0</xdr:colOff>
      <xdr:row>50</xdr:row>
      <xdr:rowOff>0</xdr:rowOff>
    </xdr:from>
    <xdr:to>
      <xdr:col>15</xdr:col>
      <xdr:colOff>104775</xdr:colOff>
      <xdr:row>51</xdr:row>
      <xdr:rowOff>47625</xdr:rowOff>
    </xdr:to>
    <xdr:sp macro="" textlink="">
      <xdr:nvSpPr>
        <xdr:cNvPr id="7203559" name="Text Box 1497"/>
        <xdr:cNvSpPr txBox="1">
          <a:spLocks noChangeArrowheads="1"/>
        </xdr:cNvSpPr>
      </xdr:nvSpPr>
      <xdr:spPr bwMode="auto">
        <a:xfrm>
          <a:off x="136302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15</xdr:col>
      <xdr:colOff>0</xdr:colOff>
      <xdr:row>50</xdr:row>
      <xdr:rowOff>0</xdr:rowOff>
    </xdr:from>
    <xdr:to>
      <xdr:col>15</xdr:col>
      <xdr:colOff>104775</xdr:colOff>
      <xdr:row>51</xdr:row>
      <xdr:rowOff>47625</xdr:rowOff>
    </xdr:to>
    <xdr:sp macro="" textlink="">
      <xdr:nvSpPr>
        <xdr:cNvPr id="7203560" name="Text Box 1497"/>
        <xdr:cNvSpPr txBox="1">
          <a:spLocks noChangeArrowheads="1"/>
        </xdr:cNvSpPr>
      </xdr:nvSpPr>
      <xdr:spPr bwMode="auto">
        <a:xfrm>
          <a:off x="136302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50</xdr:row>
      <xdr:rowOff>0</xdr:rowOff>
    </xdr:from>
    <xdr:to>
      <xdr:col>16</xdr:col>
      <xdr:colOff>104775</xdr:colOff>
      <xdr:row>51</xdr:row>
      <xdr:rowOff>47625</xdr:rowOff>
    </xdr:to>
    <xdr:sp macro="" textlink="">
      <xdr:nvSpPr>
        <xdr:cNvPr id="7203561" name="Text Box 1497"/>
        <xdr:cNvSpPr txBox="1">
          <a:spLocks noChangeArrowheads="1"/>
        </xdr:cNvSpPr>
      </xdr:nvSpPr>
      <xdr:spPr bwMode="auto">
        <a:xfrm>
          <a:off x="143541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50</xdr:row>
      <xdr:rowOff>0</xdr:rowOff>
    </xdr:from>
    <xdr:to>
      <xdr:col>16</xdr:col>
      <xdr:colOff>104775</xdr:colOff>
      <xdr:row>51</xdr:row>
      <xdr:rowOff>47625</xdr:rowOff>
    </xdr:to>
    <xdr:sp macro="" textlink="">
      <xdr:nvSpPr>
        <xdr:cNvPr id="7203562" name="Text Box 1497"/>
        <xdr:cNvSpPr txBox="1">
          <a:spLocks noChangeArrowheads="1"/>
        </xdr:cNvSpPr>
      </xdr:nvSpPr>
      <xdr:spPr bwMode="auto">
        <a:xfrm>
          <a:off x="143541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16</xdr:col>
      <xdr:colOff>0</xdr:colOff>
      <xdr:row>50</xdr:row>
      <xdr:rowOff>0</xdr:rowOff>
    </xdr:from>
    <xdr:to>
      <xdr:col>16</xdr:col>
      <xdr:colOff>104775</xdr:colOff>
      <xdr:row>51</xdr:row>
      <xdr:rowOff>47625</xdr:rowOff>
    </xdr:to>
    <xdr:sp macro="" textlink="">
      <xdr:nvSpPr>
        <xdr:cNvPr id="7203563" name="Text Box 1497"/>
        <xdr:cNvSpPr txBox="1">
          <a:spLocks noChangeArrowheads="1"/>
        </xdr:cNvSpPr>
      </xdr:nvSpPr>
      <xdr:spPr bwMode="auto">
        <a:xfrm>
          <a:off x="143541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50</xdr:row>
      <xdr:rowOff>0</xdr:rowOff>
    </xdr:from>
    <xdr:to>
      <xdr:col>17</xdr:col>
      <xdr:colOff>104775</xdr:colOff>
      <xdr:row>51</xdr:row>
      <xdr:rowOff>47625</xdr:rowOff>
    </xdr:to>
    <xdr:sp macro="" textlink="">
      <xdr:nvSpPr>
        <xdr:cNvPr id="7203564" name="Text Box 1497"/>
        <xdr:cNvSpPr txBox="1">
          <a:spLocks noChangeArrowheads="1"/>
        </xdr:cNvSpPr>
      </xdr:nvSpPr>
      <xdr:spPr bwMode="auto">
        <a:xfrm>
          <a:off x="150780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50</xdr:row>
      <xdr:rowOff>0</xdr:rowOff>
    </xdr:from>
    <xdr:to>
      <xdr:col>17</xdr:col>
      <xdr:colOff>104775</xdr:colOff>
      <xdr:row>51</xdr:row>
      <xdr:rowOff>47625</xdr:rowOff>
    </xdr:to>
    <xdr:sp macro="" textlink="">
      <xdr:nvSpPr>
        <xdr:cNvPr id="7203565" name="Text Box 1497"/>
        <xdr:cNvSpPr txBox="1">
          <a:spLocks noChangeArrowheads="1"/>
        </xdr:cNvSpPr>
      </xdr:nvSpPr>
      <xdr:spPr bwMode="auto">
        <a:xfrm>
          <a:off x="150780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50</xdr:row>
      <xdr:rowOff>0</xdr:rowOff>
    </xdr:from>
    <xdr:to>
      <xdr:col>17</xdr:col>
      <xdr:colOff>104775</xdr:colOff>
      <xdr:row>51</xdr:row>
      <xdr:rowOff>47625</xdr:rowOff>
    </xdr:to>
    <xdr:sp macro="" textlink="">
      <xdr:nvSpPr>
        <xdr:cNvPr id="7203566" name="Text Box 1497"/>
        <xdr:cNvSpPr txBox="1">
          <a:spLocks noChangeArrowheads="1"/>
        </xdr:cNvSpPr>
      </xdr:nvSpPr>
      <xdr:spPr bwMode="auto">
        <a:xfrm>
          <a:off x="150780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0</xdr:colOff>
      <xdr:row>50</xdr:row>
      <xdr:rowOff>0</xdr:rowOff>
    </xdr:from>
    <xdr:to>
      <xdr:col>20</xdr:col>
      <xdr:colOff>104775</xdr:colOff>
      <xdr:row>51</xdr:row>
      <xdr:rowOff>47625</xdr:rowOff>
    </xdr:to>
    <xdr:sp macro="" textlink="">
      <xdr:nvSpPr>
        <xdr:cNvPr id="7203567" name="Text Box 1497"/>
        <xdr:cNvSpPr txBox="1">
          <a:spLocks noChangeArrowheads="1"/>
        </xdr:cNvSpPr>
      </xdr:nvSpPr>
      <xdr:spPr bwMode="auto">
        <a:xfrm>
          <a:off x="172497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0</xdr:colOff>
      <xdr:row>50</xdr:row>
      <xdr:rowOff>0</xdr:rowOff>
    </xdr:from>
    <xdr:to>
      <xdr:col>20</xdr:col>
      <xdr:colOff>104775</xdr:colOff>
      <xdr:row>51</xdr:row>
      <xdr:rowOff>47625</xdr:rowOff>
    </xdr:to>
    <xdr:sp macro="" textlink="">
      <xdr:nvSpPr>
        <xdr:cNvPr id="7203568" name="Text Box 1497"/>
        <xdr:cNvSpPr txBox="1">
          <a:spLocks noChangeArrowheads="1"/>
        </xdr:cNvSpPr>
      </xdr:nvSpPr>
      <xdr:spPr bwMode="auto">
        <a:xfrm>
          <a:off x="172497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20</xdr:col>
      <xdr:colOff>0</xdr:colOff>
      <xdr:row>50</xdr:row>
      <xdr:rowOff>0</xdr:rowOff>
    </xdr:from>
    <xdr:to>
      <xdr:col>20</xdr:col>
      <xdr:colOff>104775</xdr:colOff>
      <xdr:row>51</xdr:row>
      <xdr:rowOff>47625</xdr:rowOff>
    </xdr:to>
    <xdr:sp macro="" textlink="">
      <xdr:nvSpPr>
        <xdr:cNvPr id="7203569" name="Text Box 1497"/>
        <xdr:cNvSpPr txBox="1">
          <a:spLocks noChangeArrowheads="1"/>
        </xdr:cNvSpPr>
      </xdr:nvSpPr>
      <xdr:spPr bwMode="auto">
        <a:xfrm>
          <a:off x="172497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21</xdr:col>
      <xdr:colOff>0</xdr:colOff>
      <xdr:row>50</xdr:row>
      <xdr:rowOff>0</xdr:rowOff>
    </xdr:from>
    <xdr:to>
      <xdr:col>21</xdr:col>
      <xdr:colOff>104775</xdr:colOff>
      <xdr:row>51</xdr:row>
      <xdr:rowOff>47625</xdr:rowOff>
    </xdr:to>
    <xdr:sp macro="" textlink="">
      <xdr:nvSpPr>
        <xdr:cNvPr id="7203570" name="Text Box 1497"/>
        <xdr:cNvSpPr txBox="1">
          <a:spLocks noChangeArrowheads="1"/>
        </xdr:cNvSpPr>
      </xdr:nvSpPr>
      <xdr:spPr bwMode="auto">
        <a:xfrm>
          <a:off x="179736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21</xdr:col>
      <xdr:colOff>0</xdr:colOff>
      <xdr:row>50</xdr:row>
      <xdr:rowOff>0</xdr:rowOff>
    </xdr:from>
    <xdr:to>
      <xdr:col>21</xdr:col>
      <xdr:colOff>104775</xdr:colOff>
      <xdr:row>51</xdr:row>
      <xdr:rowOff>47625</xdr:rowOff>
    </xdr:to>
    <xdr:sp macro="" textlink="">
      <xdr:nvSpPr>
        <xdr:cNvPr id="7203571" name="Text Box 1497"/>
        <xdr:cNvSpPr txBox="1">
          <a:spLocks noChangeArrowheads="1"/>
        </xdr:cNvSpPr>
      </xdr:nvSpPr>
      <xdr:spPr bwMode="auto">
        <a:xfrm>
          <a:off x="179736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21</xdr:col>
      <xdr:colOff>0</xdr:colOff>
      <xdr:row>50</xdr:row>
      <xdr:rowOff>0</xdr:rowOff>
    </xdr:from>
    <xdr:to>
      <xdr:col>21</xdr:col>
      <xdr:colOff>104775</xdr:colOff>
      <xdr:row>51</xdr:row>
      <xdr:rowOff>47625</xdr:rowOff>
    </xdr:to>
    <xdr:sp macro="" textlink="">
      <xdr:nvSpPr>
        <xdr:cNvPr id="7203572" name="Text Box 1497"/>
        <xdr:cNvSpPr txBox="1">
          <a:spLocks noChangeArrowheads="1"/>
        </xdr:cNvSpPr>
      </xdr:nvSpPr>
      <xdr:spPr bwMode="auto">
        <a:xfrm>
          <a:off x="179736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22</xdr:col>
      <xdr:colOff>0</xdr:colOff>
      <xdr:row>50</xdr:row>
      <xdr:rowOff>0</xdr:rowOff>
    </xdr:from>
    <xdr:to>
      <xdr:col>22</xdr:col>
      <xdr:colOff>104775</xdr:colOff>
      <xdr:row>51</xdr:row>
      <xdr:rowOff>47625</xdr:rowOff>
    </xdr:to>
    <xdr:sp macro="" textlink="">
      <xdr:nvSpPr>
        <xdr:cNvPr id="7203573" name="Text Box 1497"/>
        <xdr:cNvSpPr txBox="1">
          <a:spLocks noChangeArrowheads="1"/>
        </xdr:cNvSpPr>
      </xdr:nvSpPr>
      <xdr:spPr bwMode="auto">
        <a:xfrm>
          <a:off x="186975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22</xdr:col>
      <xdr:colOff>0</xdr:colOff>
      <xdr:row>50</xdr:row>
      <xdr:rowOff>0</xdr:rowOff>
    </xdr:from>
    <xdr:to>
      <xdr:col>22</xdr:col>
      <xdr:colOff>104775</xdr:colOff>
      <xdr:row>51</xdr:row>
      <xdr:rowOff>47625</xdr:rowOff>
    </xdr:to>
    <xdr:sp macro="" textlink="">
      <xdr:nvSpPr>
        <xdr:cNvPr id="7203574" name="Text Box 1497"/>
        <xdr:cNvSpPr txBox="1">
          <a:spLocks noChangeArrowheads="1"/>
        </xdr:cNvSpPr>
      </xdr:nvSpPr>
      <xdr:spPr bwMode="auto">
        <a:xfrm>
          <a:off x="186975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22</xdr:col>
      <xdr:colOff>0</xdr:colOff>
      <xdr:row>50</xdr:row>
      <xdr:rowOff>0</xdr:rowOff>
    </xdr:from>
    <xdr:to>
      <xdr:col>22</xdr:col>
      <xdr:colOff>104775</xdr:colOff>
      <xdr:row>51</xdr:row>
      <xdr:rowOff>47625</xdr:rowOff>
    </xdr:to>
    <xdr:sp macro="" textlink="">
      <xdr:nvSpPr>
        <xdr:cNvPr id="7203575" name="Text Box 1497"/>
        <xdr:cNvSpPr txBox="1">
          <a:spLocks noChangeArrowheads="1"/>
        </xdr:cNvSpPr>
      </xdr:nvSpPr>
      <xdr:spPr bwMode="auto">
        <a:xfrm>
          <a:off x="186975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24</xdr:col>
      <xdr:colOff>0</xdr:colOff>
      <xdr:row>50</xdr:row>
      <xdr:rowOff>0</xdr:rowOff>
    </xdr:from>
    <xdr:to>
      <xdr:col>24</xdr:col>
      <xdr:colOff>104775</xdr:colOff>
      <xdr:row>51</xdr:row>
      <xdr:rowOff>47625</xdr:rowOff>
    </xdr:to>
    <xdr:sp macro="" textlink="">
      <xdr:nvSpPr>
        <xdr:cNvPr id="7203576" name="Text Box 1497"/>
        <xdr:cNvSpPr txBox="1">
          <a:spLocks noChangeArrowheads="1"/>
        </xdr:cNvSpPr>
      </xdr:nvSpPr>
      <xdr:spPr bwMode="auto">
        <a:xfrm>
          <a:off x="201453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24</xdr:col>
      <xdr:colOff>0</xdr:colOff>
      <xdr:row>50</xdr:row>
      <xdr:rowOff>0</xdr:rowOff>
    </xdr:from>
    <xdr:to>
      <xdr:col>24</xdr:col>
      <xdr:colOff>104775</xdr:colOff>
      <xdr:row>51</xdr:row>
      <xdr:rowOff>47625</xdr:rowOff>
    </xdr:to>
    <xdr:sp macro="" textlink="">
      <xdr:nvSpPr>
        <xdr:cNvPr id="7203577" name="Text Box 1497"/>
        <xdr:cNvSpPr txBox="1">
          <a:spLocks noChangeArrowheads="1"/>
        </xdr:cNvSpPr>
      </xdr:nvSpPr>
      <xdr:spPr bwMode="auto">
        <a:xfrm>
          <a:off x="201453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24</xdr:col>
      <xdr:colOff>0</xdr:colOff>
      <xdr:row>50</xdr:row>
      <xdr:rowOff>0</xdr:rowOff>
    </xdr:from>
    <xdr:to>
      <xdr:col>24</xdr:col>
      <xdr:colOff>104775</xdr:colOff>
      <xdr:row>51</xdr:row>
      <xdr:rowOff>47625</xdr:rowOff>
    </xdr:to>
    <xdr:sp macro="" textlink="">
      <xdr:nvSpPr>
        <xdr:cNvPr id="7203578" name="Text Box 1497"/>
        <xdr:cNvSpPr txBox="1">
          <a:spLocks noChangeArrowheads="1"/>
        </xdr:cNvSpPr>
      </xdr:nvSpPr>
      <xdr:spPr bwMode="auto">
        <a:xfrm>
          <a:off x="201453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25</xdr:col>
      <xdr:colOff>0</xdr:colOff>
      <xdr:row>50</xdr:row>
      <xdr:rowOff>0</xdr:rowOff>
    </xdr:from>
    <xdr:to>
      <xdr:col>25</xdr:col>
      <xdr:colOff>104775</xdr:colOff>
      <xdr:row>51</xdr:row>
      <xdr:rowOff>47625</xdr:rowOff>
    </xdr:to>
    <xdr:sp macro="" textlink="">
      <xdr:nvSpPr>
        <xdr:cNvPr id="7203579" name="Text Box 1497"/>
        <xdr:cNvSpPr txBox="1">
          <a:spLocks noChangeArrowheads="1"/>
        </xdr:cNvSpPr>
      </xdr:nvSpPr>
      <xdr:spPr bwMode="auto">
        <a:xfrm>
          <a:off x="208692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25</xdr:col>
      <xdr:colOff>0</xdr:colOff>
      <xdr:row>50</xdr:row>
      <xdr:rowOff>0</xdr:rowOff>
    </xdr:from>
    <xdr:to>
      <xdr:col>25</xdr:col>
      <xdr:colOff>104775</xdr:colOff>
      <xdr:row>51</xdr:row>
      <xdr:rowOff>47625</xdr:rowOff>
    </xdr:to>
    <xdr:sp macro="" textlink="">
      <xdr:nvSpPr>
        <xdr:cNvPr id="7203580" name="Text Box 1497"/>
        <xdr:cNvSpPr txBox="1">
          <a:spLocks noChangeArrowheads="1"/>
        </xdr:cNvSpPr>
      </xdr:nvSpPr>
      <xdr:spPr bwMode="auto">
        <a:xfrm>
          <a:off x="208692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25</xdr:col>
      <xdr:colOff>0</xdr:colOff>
      <xdr:row>50</xdr:row>
      <xdr:rowOff>0</xdr:rowOff>
    </xdr:from>
    <xdr:to>
      <xdr:col>25</xdr:col>
      <xdr:colOff>104775</xdr:colOff>
      <xdr:row>51</xdr:row>
      <xdr:rowOff>47625</xdr:rowOff>
    </xdr:to>
    <xdr:sp macro="" textlink="">
      <xdr:nvSpPr>
        <xdr:cNvPr id="7203581" name="Text Box 1497"/>
        <xdr:cNvSpPr txBox="1">
          <a:spLocks noChangeArrowheads="1"/>
        </xdr:cNvSpPr>
      </xdr:nvSpPr>
      <xdr:spPr bwMode="auto">
        <a:xfrm>
          <a:off x="208692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26</xdr:col>
      <xdr:colOff>0</xdr:colOff>
      <xdr:row>50</xdr:row>
      <xdr:rowOff>0</xdr:rowOff>
    </xdr:from>
    <xdr:to>
      <xdr:col>26</xdr:col>
      <xdr:colOff>104775</xdr:colOff>
      <xdr:row>51</xdr:row>
      <xdr:rowOff>47625</xdr:rowOff>
    </xdr:to>
    <xdr:sp macro="" textlink="">
      <xdr:nvSpPr>
        <xdr:cNvPr id="7203582" name="Text Box 1497"/>
        <xdr:cNvSpPr txBox="1">
          <a:spLocks noChangeArrowheads="1"/>
        </xdr:cNvSpPr>
      </xdr:nvSpPr>
      <xdr:spPr bwMode="auto">
        <a:xfrm>
          <a:off x="215931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26</xdr:col>
      <xdr:colOff>0</xdr:colOff>
      <xdr:row>50</xdr:row>
      <xdr:rowOff>0</xdr:rowOff>
    </xdr:from>
    <xdr:to>
      <xdr:col>26</xdr:col>
      <xdr:colOff>104775</xdr:colOff>
      <xdr:row>51</xdr:row>
      <xdr:rowOff>47625</xdr:rowOff>
    </xdr:to>
    <xdr:sp macro="" textlink="">
      <xdr:nvSpPr>
        <xdr:cNvPr id="7203583" name="Text Box 1497"/>
        <xdr:cNvSpPr txBox="1">
          <a:spLocks noChangeArrowheads="1"/>
        </xdr:cNvSpPr>
      </xdr:nvSpPr>
      <xdr:spPr bwMode="auto">
        <a:xfrm>
          <a:off x="215931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26</xdr:col>
      <xdr:colOff>0</xdr:colOff>
      <xdr:row>50</xdr:row>
      <xdr:rowOff>0</xdr:rowOff>
    </xdr:from>
    <xdr:to>
      <xdr:col>26</xdr:col>
      <xdr:colOff>104775</xdr:colOff>
      <xdr:row>51</xdr:row>
      <xdr:rowOff>47625</xdr:rowOff>
    </xdr:to>
    <xdr:sp macro="" textlink="">
      <xdr:nvSpPr>
        <xdr:cNvPr id="7203584" name="Text Box 1497"/>
        <xdr:cNvSpPr txBox="1">
          <a:spLocks noChangeArrowheads="1"/>
        </xdr:cNvSpPr>
      </xdr:nvSpPr>
      <xdr:spPr bwMode="auto">
        <a:xfrm>
          <a:off x="215931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27</xdr:col>
      <xdr:colOff>0</xdr:colOff>
      <xdr:row>50</xdr:row>
      <xdr:rowOff>0</xdr:rowOff>
    </xdr:from>
    <xdr:to>
      <xdr:col>27</xdr:col>
      <xdr:colOff>104775</xdr:colOff>
      <xdr:row>51</xdr:row>
      <xdr:rowOff>47625</xdr:rowOff>
    </xdr:to>
    <xdr:sp macro="" textlink="">
      <xdr:nvSpPr>
        <xdr:cNvPr id="7203585" name="Text Box 1497"/>
        <xdr:cNvSpPr txBox="1">
          <a:spLocks noChangeArrowheads="1"/>
        </xdr:cNvSpPr>
      </xdr:nvSpPr>
      <xdr:spPr bwMode="auto">
        <a:xfrm>
          <a:off x="223170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27</xdr:col>
      <xdr:colOff>0</xdr:colOff>
      <xdr:row>50</xdr:row>
      <xdr:rowOff>0</xdr:rowOff>
    </xdr:from>
    <xdr:to>
      <xdr:col>27</xdr:col>
      <xdr:colOff>104775</xdr:colOff>
      <xdr:row>51</xdr:row>
      <xdr:rowOff>47625</xdr:rowOff>
    </xdr:to>
    <xdr:sp macro="" textlink="">
      <xdr:nvSpPr>
        <xdr:cNvPr id="7203586" name="Text Box 1497"/>
        <xdr:cNvSpPr txBox="1">
          <a:spLocks noChangeArrowheads="1"/>
        </xdr:cNvSpPr>
      </xdr:nvSpPr>
      <xdr:spPr bwMode="auto">
        <a:xfrm>
          <a:off x="223170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27</xdr:col>
      <xdr:colOff>0</xdr:colOff>
      <xdr:row>50</xdr:row>
      <xdr:rowOff>0</xdr:rowOff>
    </xdr:from>
    <xdr:to>
      <xdr:col>27</xdr:col>
      <xdr:colOff>104775</xdr:colOff>
      <xdr:row>51</xdr:row>
      <xdr:rowOff>47625</xdr:rowOff>
    </xdr:to>
    <xdr:sp macro="" textlink="">
      <xdr:nvSpPr>
        <xdr:cNvPr id="7203587" name="Text Box 1497"/>
        <xdr:cNvSpPr txBox="1">
          <a:spLocks noChangeArrowheads="1"/>
        </xdr:cNvSpPr>
      </xdr:nvSpPr>
      <xdr:spPr bwMode="auto">
        <a:xfrm>
          <a:off x="223170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30</xdr:col>
      <xdr:colOff>0</xdr:colOff>
      <xdr:row>50</xdr:row>
      <xdr:rowOff>0</xdr:rowOff>
    </xdr:from>
    <xdr:to>
      <xdr:col>30</xdr:col>
      <xdr:colOff>104775</xdr:colOff>
      <xdr:row>51</xdr:row>
      <xdr:rowOff>47625</xdr:rowOff>
    </xdr:to>
    <xdr:sp macro="" textlink="">
      <xdr:nvSpPr>
        <xdr:cNvPr id="7203588" name="Text Box 1497"/>
        <xdr:cNvSpPr txBox="1">
          <a:spLocks noChangeArrowheads="1"/>
        </xdr:cNvSpPr>
      </xdr:nvSpPr>
      <xdr:spPr bwMode="auto">
        <a:xfrm>
          <a:off x="244887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30</xdr:col>
      <xdr:colOff>0</xdr:colOff>
      <xdr:row>50</xdr:row>
      <xdr:rowOff>0</xdr:rowOff>
    </xdr:from>
    <xdr:to>
      <xdr:col>30</xdr:col>
      <xdr:colOff>104775</xdr:colOff>
      <xdr:row>51</xdr:row>
      <xdr:rowOff>47625</xdr:rowOff>
    </xdr:to>
    <xdr:sp macro="" textlink="">
      <xdr:nvSpPr>
        <xdr:cNvPr id="7203589" name="Text Box 1497"/>
        <xdr:cNvSpPr txBox="1">
          <a:spLocks noChangeArrowheads="1"/>
        </xdr:cNvSpPr>
      </xdr:nvSpPr>
      <xdr:spPr bwMode="auto">
        <a:xfrm>
          <a:off x="244887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30</xdr:col>
      <xdr:colOff>0</xdr:colOff>
      <xdr:row>50</xdr:row>
      <xdr:rowOff>0</xdr:rowOff>
    </xdr:from>
    <xdr:to>
      <xdr:col>30</xdr:col>
      <xdr:colOff>104775</xdr:colOff>
      <xdr:row>51</xdr:row>
      <xdr:rowOff>47625</xdr:rowOff>
    </xdr:to>
    <xdr:sp macro="" textlink="">
      <xdr:nvSpPr>
        <xdr:cNvPr id="7203590" name="Text Box 1497"/>
        <xdr:cNvSpPr txBox="1">
          <a:spLocks noChangeArrowheads="1"/>
        </xdr:cNvSpPr>
      </xdr:nvSpPr>
      <xdr:spPr bwMode="auto">
        <a:xfrm>
          <a:off x="244887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31</xdr:col>
      <xdr:colOff>0</xdr:colOff>
      <xdr:row>50</xdr:row>
      <xdr:rowOff>0</xdr:rowOff>
    </xdr:from>
    <xdr:to>
      <xdr:col>31</xdr:col>
      <xdr:colOff>104775</xdr:colOff>
      <xdr:row>51</xdr:row>
      <xdr:rowOff>47625</xdr:rowOff>
    </xdr:to>
    <xdr:sp macro="" textlink="">
      <xdr:nvSpPr>
        <xdr:cNvPr id="7203591" name="Text Box 1497"/>
        <xdr:cNvSpPr txBox="1">
          <a:spLocks noChangeArrowheads="1"/>
        </xdr:cNvSpPr>
      </xdr:nvSpPr>
      <xdr:spPr bwMode="auto">
        <a:xfrm>
          <a:off x="252126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31</xdr:col>
      <xdr:colOff>0</xdr:colOff>
      <xdr:row>50</xdr:row>
      <xdr:rowOff>0</xdr:rowOff>
    </xdr:from>
    <xdr:to>
      <xdr:col>31</xdr:col>
      <xdr:colOff>104775</xdr:colOff>
      <xdr:row>51</xdr:row>
      <xdr:rowOff>47625</xdr:rowOff>
    </xdr:to>
    <xdr:sp macro="" textlink="">
      <xdr:nvSpPr>
        <xdr:cNvPr id="7203592" name="Text Box 1497"/>
        <xdr:cNvSpPr txBox="1">
          <a:spLocks noChangeArrowheads="1"/>
        </xdr:cNvSpPr>
      </xdr:nvSpPr>
      <xdr:spPr bwMode="auto">
        <a:xfrm>
          <a:off x="252126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31</xdr:col>
      <xdr:colOff>0</xdr:colOff>
      <xdr:row>50</xdr:row>
      <xdr:rowOff>0</xdr:rowOff>
    </xdr:from>
    <xdr:to>
      <xdr:col>31</xdr:col>
      <xdr:colOff>104775</xdr:colOff>
      <xdr:row>51</xdr:row>
      <xdr:rowOff>47625</xdr:rowOff>
    </xdr:to>
    <xdr:sp macro="" textlink="">
      <xdr:nvSpPr>
        <xdr:cNvPr id="7203593" name="Text Box 1497"/>
        <xdr:cNvSpPr txBox="1">
          <a:spLocks noChangeArrowheads="1"/>
        </xdr:cNvSpPr>
      </xdr:nvSpPr>
      <xdr:spPr bwMode="auto">
        <a:xfrm>
          <a:off x="252126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32</xdr:col>
      <xdr:colOff>0</xdr:colOff>
      <xdr:row>50</xdr:row>
      <xdr:rowOff>0</xdr:rowOff>
    </xdr:from>
    <xdr:to>
      <xdr:col>32</xdr:col>
      <xdr:colOff>104775</xdr:colOff>
      <xdr:row>51</xdr:row>
      <xdr:rowOff>47625</xdr:rowOff>
    </xdr:to>
    <xdr:sp macro="" textlink="">
      <xdr:nvSpPr>
        <xdr:cNvPr id="7203594" name="Text Box 1497"/>
        <xdr:cNvSpPr txBox="1">
          <a:spLocks noChangeArrowheads="1"/>
        </xdr:cNvSpPr>
      </xdr:nvSpPr>
      <xdr:spPr bwMode="auto">
        <a:xfrm>
          <a:off x="259365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32</xdr:col>
      <xdr:colOff>0</xdr:colOff>
      <xdr:row>50</xdr:row>
      <xdr:rowOff>0</xdr:rowOff>
    </xdr:from>
    <xdr:to>
      <xdr:col>32</xdr:col>
      <xdr:colOff>104775</xdr:colOff>
      <xdr:row>51</xdr:row>
      <xdr:rowOff>47625</xdr:rowOff>
    </xdr:to>
    <xdr:sp macro="" textlink="">
      <xdr:nvSpPr>
        <xdr:cNvPr id="7203595" name="Text Box 1497"/>
        <xdr:cNvSpPr txBox="1">
          <a:spLocks noChangeArrowheads="1"/>
        </xdr:cNvSpPr>
      </xdr:nvSpPr>
      <xdr:spPr bwMode="auto">
        <a:xfrm>
          <a:off x="259365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32</xdr:col>
      <xdr:colOff>0</xdr:colOff>
      <xdr:row>50</xdr:row>
      <xdr:rowOff>0</xdr:rowOff>
    </xdr:from>
    <xdr:to>
      <xdr:col>32</xdr:col>
      <xdr:colOff>104775</xdr:colOff>
      <xdr:row>51</xdr:row>
      <xdr:rowOff>47625</xdr:rowOff>
    </xdr:to>
    <xdr:sp macro="" textlink="">
      <xdr:nvSpPr>
        <xdr:cNvPr id="7203596" name="Text Box 1497"/>
        <xdr:cNvSpPr txBox="1">
          <a:spLocks noChangeArrowheads="1"/>
        </xdr:cNvSpPr>
      </xdr:nvSpPr>
      <xdr:spPr bwMode="auto">
        <a:xfrm>
          <a:off x="259365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32</xdr:col>
      <xdr:colOff>0</xdr:colOff>
      <xdr:row>50</xdr:row>
      <xdr:rowOff>0</xdr:rowOff>
    </xdr:from>
    <xdr:to>
      <xdr:col>32</xdr:col>
      <xdr:colOff>104775</xdr:colOff>
      <xdr:row>51</xdr:row>
      <xdr:rowOff>47625</xdr:rowOff>
    </xdr:to>
    <xdr:sp macro="" textlink="">
      <xdr:nvSpPr>
        <xdr:cNvPr id="7203597" name="Text Box 1497"/>
        <xdr:cNvSpPr txBox="1">
          <a:spLocks noChangeArrowheads="1"/>
        </xdr:cNvSpPr>
      </xdr:nvSpPr>
      <xdr:spPr bwMode="auto">
        <a:xfrm>
          <a:off x="259365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32</xdr:col>
      <xdr:colOff>0</xdr:colOff>
      <xdr:row>50</xdr:row>
      <xdr:rowOff>0</xdr:rowOff>
    </xdr:from>
    <xdr:to>
      <xdr:col>32</xdr:col>
      <xdr:colOff>104775</xdr:colOff>
      <xdr:row>51</xdr:row>
      <xdr:rowOff>47625</xdr:rowOff>
    </xdr:to>
    <xdr:sp macro="" textlink="">
      <xdr:nvSpPr>
        <xdr:cNvPr id="7203598" name="Text Box 1497"/>
        <xdr:cNvSpPr txBox="1">
          <a:spLocks noChangeArrowheads="1"/>
        </xdr:cNvSpPr>
      </xdr:nvSpPr>
      <xdr:spPr bwMode="auto">
        <a:xfrm>
          <a:off x="259365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32</xdr:col>
      <xdr:colOff>0</xdr:colOff>
      <xdr:row>50</xdr:row>
      <xdr:rowOff>0</xdr:rowOff>
    </xdr:from>
    <xdr:to>
      <xdr:col>32</xdr:col>
      <xdr:colOff>104775</xdr:colOff>
      <xdr:row>51</xdr:row>
      <xdr:rowOff>47625</xdr:rowOff>
    </xdr:to>
    <xdr:sp macro="" textlink="">
      <xdr:nvSpPr>
        <xdr:cNvPr id="7203599" name="Text Box 1497"/>
        <xdr:cNvSpPr txBox="1">
          <a:spLocks noChangeArrowheads="1"/>
        </xdr:cNvSpPr>
      </xdr:nvSpPr>
      <xdr:spPr bwMode="auto">
        <a:xfrm>
          <a:off x="25936575" y="8572500"/>
          <a:ext cx="1047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lows\T32Flo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heet1"/>
    </sheetNames>
    <sheetDataSet>
      <sheetData sheetId="0"/>
      <sheetData sheetId="1">
        <row r="1">
          <cell r="B1" t="str">
            <v>Dept</v>
          </cell>
          <cell r="C1" t="str">
            <v>Style</v>
          </cell>
          <cell r="D1" t="str">
            <v>Colour</v>
          </cell>
          <cell r="E1" t="str">
            <v>Season</v>
          </cell>
          <cell r="F1" t="str">
            <v>Series</v>
          </cell>
          <cell r="G1" t="str">
            <v>Date</v>
          </cell>
          <cell r="H1" t="str">
            <v>Qty</v>
          </cell>
        </row>
        <row r="2">
          <cell r="B2">
            <v>32</v>
          </cell>
          <cell r="C2" t="str">
            <v>2002S</v>
          </cell>
          <cell r="D2" t="str">
            <v>WHT</v>
          </cell>
          <cell r="E2" t="str">
            <v>SP06</v>
          </cell>
          <cell r="F2" t="str">
            <v>7350</v>
          </cell>
          <cell r="G2">
            <v>38856</v>
          </cell>
          <cell r="H2">
            <v>50</v>
          </cell>
        </row>
        <row r="3">
          <cell r="B3">
            <v>32</v>
          </cell>
          <cell r="C3" t="str">
            <v>2002S</v>
          </cell>
          <cell r="D3" t="str">
            <v>WHT</v>
          </cell>
          <cell r="E3" t="str">
            <v>SP06</v>
          </cell>
          <cell r="F3" t="str">
            <v>7350</v>
          </cell>
          <cell r="G3">
            <v>38863</v>
          </cell>
          <cell r="H3">
            <v>25</v>
          </cell>
        </row>
        <row r="4">
          <cell r="B4">
            <v>32</v>
          </cell>
          <cell r="C4" t="str">
            <v>2007</v>
          </cell>
          <cell r="D4" t="str">
            <v>WHT</v>
          </cell>
          <cell r="E4" t="str">
            <v>SP06</v>
          </cell>
          <cell r="F4" t="str">
            <v>7350</v>
          </cell>
          <cell r="G4">
            <v>38828</v>
          </cell>
          <cell r="H4">
            <v>75</v>
          </cell>
        </row>
        <row r="5">
          <cell r="B5">
            <v>32</v>
          </cell>
          <cell r="C5" t="str">
            <v>2099</v>
          </cell>
          <cell r="D5" t="str">
            <v>BLK</v>
          </cell>
          <cell r="E5" t="str">
            <v>SP06</v>
          </cell>
          <cell r="F5" t="str">
            <v>7350</v>
          </cell>
          <cell r="G5">
            <v>38786</v>
          </cell>
          <cell r="H5">
            <v>150</v>
          </cell>
        </row>
        <row r="6">
          <cell r="B6">
            <v>32</v>
          </cell>
          <cell r="C6" t="str">
            <v>2099</v>
          </cell>
          <cell r="D6" t="str">
            <v>BLK</v>
          </cell>
          <cell r="E6" t="str">
            <v>SP06</v>
          </cell>
          <cell r="F6" t="str">
            <v>7350</v>
          </cell>
          <cell r="G6">
            <v>38793</v>
          </cell>
          <cell r="H6">
            <v>150</v>
          </cell>
        </row>
        <row r="7">
          <cell r="B7">
            <v>32</v>
          </cell>
          <cell r="C7" t="str">
            <v>2099</v>
          </cell>
          <cell r="D7" t="str">
            <v>BLK</v>
          </cell>
          <cell r="E7" t="str">
            <v>SP06</v>
          </cell>
          <cell r="F7" t="str">
            <v>7350</v>
          </cell>
          <cell r="G7">
            <v>38800</v>
          </cell>
          <cell r="H7">
            <v>150</v>
          </cell>
        </row>
        <row r="8">
          <cell r="B8">
            <v>32</v>
          </cell>
          <cell r="C8" t="str">
            <v>2099</v>
          </cell>
          <cell r="D8" t="str">
            <v>BLK</v>
          </cell>
          <cell r="E8" t="str">
            <v>SP06</v>
          </cell>
          <cell r="F8" t="str">
            <v>7350</v>
          </cell>
          <cell r="G8">
            <v>38807</v>
          </cell>
          <cell r="H8">
            <v>150</v>
          </cell>
        </row>
        <row r="9">
          <cell r="B9">
            <v>32</v>
          </cell>
          <cell r="C9" t="str">
            <v>2099</v>
          </cell>
          <cell r="D9" t="str">
            <v>BLK</v>
          </cell>
          <cell r="E9" t="str">
            <v>SP06</v>
          </cell>
          <cell r="F9" t="str">
            <v>7350</v>
          </cell>
          <cell r="G9">
            <v>38814</v>
          </cell>
          <cell r="H9">
            <v>100</v>
          </cell>
        </row>
        <row r="10">
          <cell r="B10">
            <v>32</v>
          </cell>
          <cell r="C10" t="str">
            <v>2099</v>
          </cell>
          <cell r="D10" t="str">
            <v>BLK</v>
          </cell>
          <cell r="E10" t="str">
            <v>SP06</v>
          </cell>
          <cell r="F10" t="str">
            <v>7350</v>
          </cell>
          <cell r="G10">
            <v>38821</v>
          </cell>
          <cell r="H10">
            <v>100</v>
          </cell>
        </row>
        <row r="11">
          <cell r="B11">
            <v>32</v>
          </cell>
          <cell r="C11" t="str">
            <v>2099</v>
          </cell>
          <cell r="D11" t="str">
            <v>BLK</v>
          </cell>
          <cell r="E11" t="str">
            <v>SP06</v>
          </cell>
          <cell r="F11" t="str">
            <v>7350</v>
          </cell>
          <cell r="G11">
            <v>38828</v>
          </cell>
          <cell r="H11">
            <v>100</v>
          </cell>
        </row>
        <row r="12">
          <cell r="B12">
            <v>32</v>
          </cell>
          <cell r="C12" t="str">
            <v>2099</v>
          </cell>
          <cell r="D12" t="str">
            <v>BLK</v>
          </cell>
          <cell r="E12" t="str">
            <v>SP06</v>
          </cell>
          <cell r="F12" t="str">
            <v>7350</v>
          </cell>
          <cell r="G12">
            <v>38842</v>
          </cell>
          <cell r="H12">
            <v>100</v>
          </cell>
        </row>
        <row r="13">
          <cell r="B13">
            <v>32</v>
          </cell>
          <cell r="C13" t="str">
            <v>2099</v>
          </cell>
          <cell r="D13" t="str">
            <v>BLK</v>
          </cell>
          <cell r="E13" t="str">
            <v>SP06</v>
          </cell>
          <cell r="F13" t="str">
            <v>7350</v>
          </cell>
          <cell r="G13">
            <v>38849</v>
          </cell>
          <cell r="H13">
            <v>100</v>
          </cell>
        </row>
        <row r="14">
          <cell r="B14">
            <v>32</v>
          </cell>
          <cell r="C14" t="str">
            <v>2099</v>
          </cell>
          <cell r="D14" t="str">
            <v>BLK</v>
          </cell>
          <cell r="E14" t="str">
            <v>SP06</v>
          </cell>
          <cell r="F14" t="str">
            <v>7350</v>
          </cell>
          <cell r="G14">
            <v>38856</v>
          </cell>
          <cell r="H14">
            <v>100</v>
          </cell>
        </row>
        <row r="15">
          <cell r="B15">
            <v>32</v>
          </cell>
          <cell r="C15" t="str">
            <v>2099</v>
          </cell>
          <cell r="D15" t="str">
            <v>BLK</v>
          </cell>
          <cell r="E15" t="str">
            <v>SP06</v>
          </cell>
          <cell r="F15" t="str">
            <v>7350</v>
          </cell>
          <cell r="G15">
            <v>38863</v>
          </cell>
          <cell r="H15">
            <v>100</v>
          </cell>
        </row>
        <row r="16">
          <cell r="B16">
            <v>32</v>
          </cell>
          <cell r="C16" t="str">
            <v>2099</v>
          </cell>
          <cell r="D16" t="str">
            <v>BLK</v>
          </cell>
          <cell r="E16" t="str">
            <v>SP06</v>
          </cell>
          <cell r="F16" t="str">
            <v>7350</v>
          </cell>
          <cell r="G16">
            <v>38870</v>
          </cell>
          <cell r="H16">
            <v>100</v>
          </cell>
        </row>
        <row r="17">
          <cell r="B17">
            <v>32</v>
          </cell>
          <cell r="C17" t="str">
            <v>2099</v>
          </cell>
          <cell r="D17" t="str">
            <v>BLK</v>
          </cell>
          <cell r="E17" t="str">
            <v>AU06</v>
          </cell>
          <cell r="F17" t="str">
            <v>7350</v>
          </cell>
          <cell r="G17">
            <v>38877</v>
          </cell>
          <cell r="H17">
            <v>100</v>
          </cell>
        </row>
        <row r="18">
          <cell r="B18">
            <v>32</v>
          </cell>
          <cell r="C18" t="str">
            <v>2099</v>
          </cell>
          <cell r="D18" t="str">
            <v>BLK</v>
          </cell>
          <cell r="E18" t="str">
            <v>AU06</v>
          </cell>
          <cell r="F18" t="str">
            <v>7350</v>
          </cell>
          <cell r="G18">
            <v>38884</v>
          </cell>
          <cell r="H18">
            <v>100</v>
          </cell>
        </row>
        <row r="19">
          <cell r="B19">
            <v>32</v>
          </cell>
          <cell r="C19" t="str">
            <v>2099</v>
          </cell>
          <cell r="D19" t="str">
            <v>BLK</v>
          </cell>
          <cell r="E19" t="str">
            <v>AU06</v>
          </cell>
          <cell r="F19" t="str">
            <v>7350</v>
          </cell>
          <cell r="G19">
            <v>38891</v>
          </cell>
          <cell r="H19">
            <v>100</v>
          </cell>
        </row>
        <row r="20">
          <cell r="B20">
            <v>32</v>
          </cell>
          <cell r="C20" t="str">
            <v>2099</v>
          </cell>
          <cell r="D20" t="str">
            <v>CRM</v>
          </cell>
          <cell r="E20" t="str">
            <v>SP06</v>
          </cell>
          <cell r="F20" t="str">
            <v>7350</v>
          </cell>
          <cell r="G20">
            <v>38786</v>
          </cell>
          <cell r="H20">
            <v>100</v>
          </cell>
        </row>
        <row r="21">
          <cell r="B21">
            <v>32</v>
          </cell>
          <cell r="C21" t="str">
            <v>2099</v>
          </cell>
          <cell r="D21" t="str">
            <v>CRM</v>
          </cell>
          <cell r="E21" t="str">
            <v>SP06</v>
          </cell>
          <cell r="F21" t="str">
            <v>7350</v>
          </cell>
          <cell r="G21">
            <v>38793</v>
          </cell>
          <cell r="H21">
            <v>150</v>
          </cell>
        </row>
        <row r="22">
          <cell r="B22">
            <v>32</v>
          </cell>
          <cell r="C22" t="str">
            <v>2099</v>
          </cell>
          <cell r="D22" t="str">
            <v>CRM</v>
          </cell>
          <cell r="E22" t="str">
            <v>SP06</v>
          </cell>
          <cell r="F22" t="str">
            <v>7350</v>
          </cell>
          <cell r="G22">
            <v>38800</v>
          </cell>
          <cell r="H22">
            <v>150</v>
          </cell>
        </row>
        <row r="23">
          <cell r="B23">
            <v>32</v>
          </cell>
          <cell r="C23" t="str">
            <v>2099</v>
          </cell>
          <cell r="D23" t="str">
            <v>CRM</v>
          </cell>
          <cell r="E23" t="str">
            <v>SP06</v>
          </cell>
          <cell r="F23" t="str">
            <v>7350</v>
          </cell>
          <cell r="G23">
            <v>38807</v>
          </cell>
          <cell r="H23">
            <v>150</v>
          </cell>
        </row>
        <row r="24">
          <cell r="B24">
            <v>32</v>
          </cell>
          <cell r="C24" t="str">
            <v>2099</v>
          </cell>
          <cell r="D24" t="str">
            <v>CRM</v>
          </cell>
          <cell r="E24" t="str">
            <v>SP06</v>
          </cell>
          <cell r="F24" t="str">
            <v>7350</v>
          </cell>
          <cell r="G24">
            <v>38814</v>
          </cell>
          <cell r="H24">
            <v>100</v>
          </cell>
        </row>
        <row r="25">
          <cell r="B25">
            <v>32</v>
          </cell>
          <cell r="C25" t="str">
            <v>2099</v>
          </cell>
          <cell r="D25" t="str">
            <v>CRM</v>
          </cell>
          <cell r="E25" t="str">
            <v>SP06</v>
          </cell>
          <cell r="F25" t="str">
            <v>7350</v>
          </cell>
          <cell r="G25">
            <v>38828</v>
          </cell>
          <cell r="H25">
            <v>100</v>
          </cell>
        </row>
        <row r="26">
          <cell r="B26">
            <v>32</v>
          </cell>
          <cell r="C26" t="str">
            <v>2099</v>
          </cell>
          <cell r="D26" t="str">
            <v>CRM</v>
          </cell>
          <cell r="E26" t="str">
            <v>SP06</v>
          </cell>
          <cell r="F26" t="str">
            <v>7350</v>
          </cell>
          <cell r="G26">
            <v>38842</v>
          </cell>
          <cell r="H26">
            <v>100</v>
          </cell>
        </row>
        <row r="27">
          <cell r="B27">
            <v>32</v>
          </cell>
          <cell r="C27" t="str">
            <v>2099</v>
          </cell>
          <cell r="D27" t="str">
            <v>CRM</v>
          </cell>
          <cell r="E27" t="str">
            <v>SP06</v>
          </cell>
          <cell r="F27" t="str">
            <v>7350</v>
          </cell>
          <cell r="G27">
            <v>38849</v>
          </cell>
          <cell r="H27">
            <v>100</v>
          </cell>
        </row>
        <row r="28">
          <cell r="B28">
            <v>32</v>
          </cell>
          <cell r="C28" t="str">
            <v>2099</v>
          </cell>
          <cell r="D28" t="str">
            <v>CRM</v>
          </cell>
          <cell r="E28" t="str">
            <v>SP06</v>
          </cell>
          <cell r="F28" t="str">
            <v>7350</v>
          </cell>
          <cell r="G28">
            <v>38856</v>
          </cell>
          <cell r="H28">
            <v>100</v>
          </cell>
        </row>
        <row r="29">
          <cell r="B29">
            <v>32</v>
          </cell>
          <cell r="C29" t="str">
            <v>2099</v>
          </cell>
          <cell r="D29" t="str">
            <v>CRM</v>
          </cell>
          <cell r="E29" t="str">
            <v>SP06</v>
          </cell>
          <cell r="F29" t="str">
            <v>7350</v>
          </cell>
          <cell r="G29">
            <v>38863</v>
          </cell>
          <cell r="H29">
            <v>100</v>
          </cell>
        </row>
        <row r="30">
          <cell r="B30">
            <v>32</v>
          </cell>
          <cell r="C30" t="str">
            <v>2099</v>
          </cell>
          <cell r="D30" t="str">
            <v>CRM</v>
          </cell>
          <cell r="E30" t="str">
            <v>SP06</v>
          </cell>
          <cell r="F30" t="str">
            <v>7350</v>
          </cell>
          <cell r="G30">
            <v>38870</v>
          </cell>
          <cell r="H30">
            <v>100</v>
          </cell>
        </row>
        <row r="31">
          <cell r="B31">
            <v>32</v>
          </cell>
          <cell r="C31" t="str">
            <v>2099</v>
          </cell>
          <cell r="D31" t="str">
            <v>CRM</v>
          </cell>
          <cell r="E31" t="str">
            <v>SP06</v>
          </cell>
          <cell r="F31" t="str">
            <v>7350</v>
          </cell>
          <cell r="G31">
            <v>38877</v>
          </cell>
          <cell r="H31">
            <v>40</v>
          </cell>
        </row>
        <row r="32">
          <cell r="B32">
            <v>32</v>
          </cell>
          <cell r="C32" t="str">
            <v>2099</v>
          </cell>
          <cell r="D32" t="str">
            <v>CRM</v>
          </cell>
          <cell r="E32" t="str">
            <v>AU06</v>
          </cell>
          <cell r="F32" t="str">
            <v>7350</v>
          </cell>
          <cell r="G32">
            <v>38877</v>
          </cell>
          <cell r="H32">
            <v>60</v>
          </cell>
        </row>
        <row r="33">
          <cell r="B33">
            <v>32</v>
          </cell>
          <cell r="C33" t="str">
            <v>2099</v>
          </cell>
          <cell r="D33" t="str">
            <v>CRM</v>
          </cell>
          <cell r="E33" t="str">
            <v>AU06</v>
          </cell>
          <cell r="F33" t="str">
            <v>7350</v>
          </cell>
          <cell r="G33">
            <v>38884</v>
          </cell>
          <cell r="H33">
            <v>100</v>
          </cell>
        </row>
        <row r="34">
          <cell r="B34">
            <v>32</v>
          </cell>
          <cell r="C34" t="str">
            <v>2099</v>
          </cell>
          <cell r="D34" t="str">
            <v>CRM</v>
          </cell>
          <cell r="E34" t="str">
            <v>AU06</v>
          </cell>
          <cell r="F34" t="str">
            <v>7350</v>
          </cell>
          <cell r="G34">
            <v>38891</v>
          </cell>
          <cell r="H34">
            <v>100</v>
          </cell>
        </row>
        <row r="35">
          <cell r="B35">
            <v>32</v>
          </cell>
          <cell r="C35" t="str">
            <v>2099</v>
          </cell>
          <cell r="D35" t="str">
            <v>CRM</v>
          </cell>
          <cell r="E35" t="str">
            <v>AU06</v>
          </cell>
          <cell r="F35" t="str">
            <v>7350</v>
          </cell>
          <cell r="G35">
            <v>38898</v>
          </cell>
          <cell r="H35">
            <v>40</v>
          </cell>
        </row>
        <row r="36">
          <cell r="B36">
            <v>32</v>
          </cell>
          <cell r="C36" t="str">
            <v>2099</v>
          </cell>
          <cell r="D36" t="str">
            <v>WHT</v>
          </cell>
          <cell r="E36" t="str">
            <v>SP06</v>
          </cell>
          <cell r="F36" t="str">
            <v>7350</v>
          </cell>
          <cell r="G36">
            <v>38786</v>
          </cell>
          <cell r="H36">
            <v>150</v>
          </cell>
        </row>
        <row r="37">
          <cell r="B37">
            <v>32</v>
          </cell>
          <cell r="C37" t="str">
            <v>2099</v>
          </cell>
          <cell r="D37" t="str">
            <v>WHT</v>
          </cell>
          <cell r="E37" t="str">
            <v>SP06</v>
          </cell>
          <cell r="F37" t="str">
            <v>7350</v>
          </cell>
          <cell r="G37">
            <v>38793</v>
          </cell>
          <cell r="H37">
            <v>150</v>
          </cell>
        </row>
        <row r="38">
          <cell r="B38">
            <v>32</v>
          </cell>
          <cell r="C38" t="str">
            <v>2099</v>
          </cell>
          <cell r="D38" t="str">
            <v>WHT</v>
          </cell>
          <cell r="E38" t="str">
            <v>SP06</v>
          </cell>
          <cell r="F38" t="str">
            <v>7350</v>
          </cell>
          <cell r="G38">
            <v>38800</v>
          </cell>
          <cell r="H38">
            <v>150</v>
          </cell>
        </row>
        <row r="39">
          <cell r="B39">
            <v>32</v>
          </cell>
          <cell r="C39" t="str">
            <v>2099</v>
          </cell>
          <cell r="D39" t="str">
            <v>WHT</v>
          </cell>
          <cell r="E39" t="str">
            <v>SP06</v>
          </cell>
          <cell r="F39" t="str">
            <v>7350</v>
          </cell>
          <cell r="G39">
            <v>38807</v>
          </cell>
          <cell r="H39">
            <v>150</v>
          </cell>
        </row>
        <row r="40">
          <cell r="B40">
            <v>32</v>
          </cell>
          <cell r="C40" t="str">
            <v>2099</v>
          </cell>
          <cell r="D40" t="str">
            <v>WHT</v>
          </cell>
          <cell r="E40" t="str">
            <v>SP06</v>
          </cell>
          <cell r="F40" t="str">
            <v>7350</v>
          </cell>
          <cell r="G40">
            <v>38814</v>
          </cell>
          <cell r="H40">
            <v>150</v>
          </cell>
        </row>
        <row r="41">
          <cell r="B41">
            <v>32</v>
          </cell>
          <cell r="C41" t="str">
            <v>2099</v>
          </cell>
          <cell r="D41" t="str">
            <v>WHT</v>
          </cell>
          <cell r="E41" t="str">
            <v>SP06</v>
          </cell>
          <cell r="F41" t="str">
            <v>7350</v>
          </cell>
          <cell r="G41">
            <v>38828</v>
          </cell>
          <cell r="H41">
            <v>200</v>
          </cell>
        </row>
        <row r="42">
          <cell r="B42">
            <v>32</v>
          </cell>
          <cell r="C42" t="str">
            <v>2099</v>
          </cell>
          <cell r="D42" t="str">
            <v>WHT</v>
          </cell>
          <cell r="E42" t="str">
            <v>SP06</v>
          </cell>
          <cell r="F42" t="str">
            <v>7350</v>
          </cell>
          <cell r="G42">
            <v>38835</v>
          </cell>
          <cell r="H42">
            <v>200</v>
          </cell>
        </row>
        <row r="43">
          <cell r="B43">
            <v>32</v>
          </cell>
          <cell r="C43" t="str">
            <v>2099</v>
          </cell>
          <cell r="D43" t="str">
            <v>WHT</v>
          </cell>
          <cell r="E43" t="str">
            <v>SP06</v>
          </cell>
          <cell r="F43" t="str">
            <v>7350</v>
          </cell>
          <cell r="G43">
            <v>38842</v>
          </cell>
          <cell r="H43">
            <v>200</v>
          </cell>
        </row>
        <row r="44">
          <cell r="B44">
            <v>32</v>
          </cell>
          <cell r="C44" t="str">
            <v>2099</v>
          </cell>
          <cell r="D44" t="str">
            <v>WHT</v>
          </cell>
          <cell r="E44" t="str">
            <v>SP06</v>
          </cell>
          <cell r="F44" t="str">
            <v>7350</v>
          </cell>
          <cell r="G44">
            <v>38849</v>
          </cell>
          <cell r="H44">
            <v>200</v>
          </cell>
        </row>
        <row r="45">
          <cell r="B45">
            <v>32</v>
          </cell>
          <cell r="C45" t="str">
            <v>2099</v>
          </cell>
          <cell r="D45" t="str">
            <v>WHT</v>
          </cell>
          <cell r="E45" t="str">
            <v>SP06</v>
          </cell>
          <cell r="F45" t="str">
            <v>7350</v>
          </cell>
          <cell r="G45">
            <v>38856</v>
          </cell>
          <cell r="H45">
            <v>200</v>
          </cell>
        </row>
        <row r="46">
          <cell r="B46">
            <v>32</v>
          </cell>
          <cell r="C46" t="str">
            <v>2099</v>
          </cell>
          <cell r="D46" t="str">
            <v>WHT</v>
          </cell>
          <cell r="E46" t="str">
            <v>SP06</v>
          </cell>
          <cell r="F46" t="str">
            <v>7350</v>
          </cell>
          <cell r="G46">
            <v>38863</v>
          </cell>
          <cell r="H46">
            <v>200</v>
          </cell>
        </row>
        <row r="47">
          <cell r="B47">
            <v>32</v>
          </cell>
          <cell r="C47" t="str">
            <v>2099</v>
          </cell>
          <cell r="D47" t="str">
            <v>WHT</v>
          </cell>
          <cell r="E47" t="str">
            <v>SP06</v>
          </cell>
          <cell r="F47" t="str">
            <v>7350</v>
          </cell>
          <cell r="G47">
            <v>38870</v>
          </cell>
          <cell r="H47">
            <v>200</v>
          </cell>
        </row>
        <row r="48">
          <cell r="B48">
            <v>32</v>
          </cell>
          <cell r="C48" t="str">
            <v>2099</v>
          </cell>
          <cell r="D48" t="str">
            <v>WHT</v>
          </cell>
          <cell r="E48" t="str">
            <v>SP06</v>
          </cell>
          <cell r="F48" t="str">
            <v>7350</v>
          </cell>
          <cell r="G48">
            <v>38877</v>
          </cell>
          <cell r="H48">
            <v>200</v>
          </cell>
        </row>
        <row r="49">
          <cell r="B49">
            <v>32</v>
          </cell>
          <cell r="C49" t="str">
            <v>2099</v>
          </cell>
          <cell r="D49" t="str">
            <v>WHT</v>
          </cell>
          <cell r="E49" t="str">
            <v>SP06</v>
          </cell>
          <cell r="F49" t="str">
            <v>7350</v>
          </cell>
          <cell r="G49">
            <v>38884</v>
          </cell>
          <cell r="H49">
            <v>200</v>
          </cell>
        </row>
        <row r="50">
          <cell r="B50">
            <v>32</v>
          </cell>
          <cell r="C50" t="str">
            <v>2099</v>
          </cell>
          <cell r="D50" t="str">
            <v>WHT</v>
          </cell>
          <cell r="E50" t="str">
            <v>SP06</v>
          </cell>
          <cell r="F50" t="str">
            <v>7350</v>
          </cell>
          <cell r="G50">
            <v>38891</v>
          </cell>
          <cell r="H50">
            <v>36</v>
          </cell>
        </row>
        <row r="51">
          <cell r="B51">
            <v>32</v>
          </cell>
          <cell r="C51" t="str">
            <v>2099</v>
          </cell>
          <cell r="D51" t="str">
            <v>WHT</v>
          </cell>
          <cell r="E51" t="str">
            <v>AU06</v>
          </cell>
          <cell r="F51" t="str">
            <v>7350</v>
          </cell>
          <cell r="G51">
            <v>38891</v>
          </cell>
          <cell r="H51">
            <v>164</v>
          </cell>
        </row>
        <row r="52">
          <cell r="B52">
            <v>32</v>
          </cell>
          <cell r="C52" t="str">
            <v>2099</v>
          </cell>
          <cell r="D52" t="str">
            <v>WHT</v>
          </cell>
          <cell r="E52" t="str">
            <v>AU06</v>
          </cell>
          <cell r="F52" t="str">
            <v>7350</v>
          </cell>
          <cell r="G52">
            <v>38898</v>
          </cell>
          <cell r="H52">
            <v>200</v>
          </cell>
        </row>
        <row r="53">
          <cell r="B53">
            <v>32</v>
          </cell>
          <cell r="C53" t="str">
            <v>2099</v>
          </cell>
          <cell r="D53" t="str">
            <v>WHT</v>
          </cell>
          <cell r="E53" t="str">
            <v>AU06</v>
          </cell>
          <cell r="F53" t="str">
            <v>7350</v>
          </cell>
          <cell r="G53">
            <v>38905</v>
          </cell>
          <cell r="H53">
            <v>200</v>
          </cell>
        </row>
        <row r="54">
          <cell r="B54">
            <v>32</v>
          </cell>
          <cell r="C54" t="str">
            <v>2099</v>
          </cell>
          <cell r="D54" t="str">
            <v>WHT</v>
          </cell>
          <cell r="E54" t="str">
            <v>AU06</v>
          </cell>
          <cell r="F54" t="str">
            <v>7350</v>
          </cell>
          <cell r="G54">
            <v>38912</v>
          </cell>
          <cell r="H54">
            <v>36</v>
          </cell>
        </row>
        <row r="55">
          <cell r="B55">
            <v>32</v>
          </cell>
          <cell r="C55" t="str">
            <v>3099</v>
          </cell>
          <cell r="D55" t="str">
            <v>WHT</v>
          </cell>
          <cell r="E55" t="str">
            <v>SP06</v>
          </cell>
          <cell r="F55" t="str">
            <v>7350</v>
          </cell>
          <cell r="G55">
            <v>38786</v>
          </cell>
          <cell r="H55">
            <v>100</v>
          </cell>
        </row>
        <row r="56">
          <cell r="B56">
            <v>32</v>
          </cell>
          <cell r="C56" t="str">
            <v>3099</v>
          </cell>
          <cell r="D56" t="str">
            <v>WHT</v>
          </cell>
          <cell r="E56" t="str">
            <v>SP06</v>
          </cell>
          <cell r="F56" t="str">
            <v>7350</v>
          </cell>
          <cell r="G56">
            <v>38793</v>
          </cell>
          <cell r="H56">
            <v>100</v>
          </cell>
        </row>
        <row r="57">
          <cell r="B57">
            <v>32</v>
          </cell>
          <cell r="C57" t="str">
            <v>3099</v>
          </cell>
          <cell r="D57" t="str">
            <v>WHT</v>
          </cell>
          <cell r="E57" t="str">
            <v>SP06</v>
          </cell>
          <cell r="F57" t="str">
            <v>7350</v>
          </cell>
          <cell r="G57">
            <v>38800</v>
          </cell>
          <cell r="H57">
            <v>100</v>
          </cell>
        </row>
        <row r="58">
          <cell r="B58">
            <v>32</v>
          </cell>
          <cell r="C58" t="str">
            <v>3099</v>
          </cell>
          <cell r="D58" t="str">
            <v>WHT</v>
          </cell>
          <cell r="E58" t="str">
            <v>AU06</v>
          </cell>
          <cell r="F58" t="str">
            <v>7350</v>
          </cell>
          <cell r="G58">
            <v>38828</v>
          </cell>
          <cell r="H58">
            <v>100</v>
          </cell>
        </row>
        <row r="59">
          <cell r="B59">
            <v>32</v>
          </cell>
          <cell r="C59" t="str">
            <v>3099</v>
          </cell>
          <cell r="D59" t="str">
            <v>WHT</v>
          </cell>
          <cell r="E59" t="str">
            <v>AU06</v>
          </cell>
          <cell r="F59" t="str">
            <v>7350</v>
          </cell>
          <cell r="G59">
            <v>38842</v>
          </cell>
          <cell r="H59">
            <v>100</v>
          </cell>
        </row>
        <row r="60">
          <cell r="B60">
            <v>32</v>
          </cell>
          <cell r="C60" t="str">
            <v>3099</v>
          </cell>
          <cell r="D60" t="str">
            <v>WHT</v>
          </cell>
          <cell r="E60" t="str">
            <v>AU06</v>
          </cell>
          <cell r="F60" t="str">
            <v>7350</v>
          </cell>
          <cell r="G60">
            <v>38849</v>
          </cell>
          <cell r="H60">
            <v>100</v>
          </cell>
        </row>
        <row r="61">
          <cell r="B61">
            <v>32</v>
          </cell>
          <cell r="C61" t="str">
            <v>2010B</v>
          </cell>
          <cell r="D61" t="str">
            <v>WHT</v>
          </cell>
          <cell r="E61" t="str">
            <v>SP06</v>
          </cell>
          <cell r="F61" t="str">
            <v>8345</v>
          </cell>
          <cell r="G61">
            <v>38786</v>
          </cell>
          <cell r="H61">
            <v>50</v>
          </cell>
        </row>
        <row r="62">
          <cell r="B62">
            <v>32</v>
          </cell>
          <cell r="C62" t="str">
            <v>2010B</v>
          </cell>
          <cell r="D62" t="str">
            <v>WHT</v>
          </cell>
          <cell r="E62" t="str">
            <v>SP06</v>
          </cell>
          <cell r="F62" t="str">
            <v>8345</v>
          </cell>
          <cell r="G62">
            <v>38793</v>
          </cell>
          <cell r="H62">
            <v>50</v>
          </cell>
        </row>
        <row r="63">
          <cell r="B63">
            <v>32</v>
          </cell>
          <cell r="C63" t="str">
            <v>2010B</v>
          </cell>
          <cell r="D63" t="str">
            <v>WHT</v>
          </cell>
          <cell r="E63" t="str">
            <v>SP06</v>
          </cell>
          <cell r="F63" t="str">
            <v>8345</v>
          </cell>
          <cell r="G63">
            <v>38800</v>
          </cell>
          <cell r="H63">
            <v>50</v>
          </cell>
        </row>
        <row r="64">
          <cell r="B64">
            <v>32</v>
          </cell>
          <cell r="C64" t="str">
            <v>2010B</v>
          </cell>
          <cell r="D64" t="str">
            <v>WHT</v>
          </cell>
          <cell r="E64" t="str">
            <v>SP06</v>
          </cell>
          <cell r="F64" t="str">
            <v>8345</v>
          </cell>
          <cell r="G64">
            <v>38807</v>
          </cell>
          <cell r="H64">
            <v>50</v>
          </cell>
        </row>
        <row r="65">
          <cell r="B65">
            <v>32</v>
          </cell>
          <cell r="C65" t="str">
            <v>2010B</v>
          </cell>
          <cell r="D65" t="str">
            <v>WHT</v>
          </cell>
          <cell r="E65" t="str">
            <v>SP06</v>
          </cell>
          <cell r="F65" t="str">
            <v>8345</v>
          </cell>
          <cell r="G65">
            <v>38814</v>
          </cell>
          <cell r="H65">
            <v>50</v>
          </cell>
        </row>
        <row r="66">
          <cell r="B66">
            <v>32</v>
          </cell>
          <cell r="C66" t="str">
            <v>2010B</v>
          </cell>
          <cell r="D66" t="str">
            <v>WHT</v>
          </cell>
          <cell r="E66" t="str">
            <v>SP06</v>
          </cell>
          <cell r="F66" t="str">
            <v>8345</v>
          </cell>
          <cell r="G66">
            <v>38821</v>
          </cell>
          <cell r="H66">
            <v>50</v>
          </cell>
        </row>
        <row r="67">
          <cell r="B67">
            <v>32</v>
          </cell>
          <cell r="C67" t="str">
            <v>2010B</v>
          </cell>
          <cell r="D67" t="str">
            <v>WHT</v>
          </cell>
          <cell r="E67" t="str">
            <v>SP06</v>
          </cell>
          <cell r="F67" t="str">
            <v>8345</v>
          </cell>
          <cell r="G67">
            <v>38828</v>
          </cell>
          <cell r="H67">
            <v>50</v>
          </cell>
        </row>
        <row r="68">
          <cell r="B68">
            <v>32</v>
          </cell>
          <cell r="C68" t="str">
            <v>2010B</v>
          </cell>
          <cell r="D68" t="str">
            <v>WHT</v>
          </cell>
          <cell r="E68" t="str">
            <v>SP06</v>
          </cell>
          <cell r="F68" t="str">
            <v>8345</v>
          </cell>
          <cell r="G68">
            <v>38835</v>
          </cell>
          <cell r="H68">
            <v>50</v>
          </cell>
        </row>
        <row r="69">
          <cell r="B69">
            <v>32</v>
          </cell>
          <cell r="C69" t="str">
            <v>2010B</v>
          </cell>
          <cell r="D69" t="str">
            <v>WHT</v>
          </cell>
          <cell r="E69" t="str">
            <v>SP06</v>
          </cell>
          <cell r="F69" t="str">
            <v>8345</v>
          </cell>
          <cell r="G69">
            <v>38842</v>
          </cell>
          <cell r="H69">
            <v>100</v>
          </cell>
        </row>
        <row r="70">
          <cell r="B70">
            <v>32</v>
          </cell>
          <cell r="C70" t="str">
            <v>2010B</v>
          </cell>
          <cell r="D70" t="str">
            <v>WHT</v>
          </cell>
          <cell r="E70" t="str">
            <v>SP06</v>
          </cell>
          <cell r="F70" t="str">
            <v>8345</v>
          </cell>
          <cell r="G70">
            <v>38849</v>
          </cell>
          <cell r="H70">
            <v>100</v>
          </cell>
        </row>
        <row r="71">
          <cell r="B71">
            <v>32</v>
          </cell>
          <cell r="C71" t="str">
            <v>2010B</v>
          </cell>
          <cell r="D71" t="str">
            <v>WHT</v>
          </cell>
          <cell r="E71" t="str">
            <v>SP06</v>
          </cell>
          <cell r="F71" t="str">
            <v>8345</v>
          </cell>
          <cell r="G71">
            <v>38856</v>
          </cell>
          <cell r="H71">
            <v>100</v>
          </cell>
        </row>
        <row r="72">
          <cell r="B72">
            <v>32</v>
          </cell>
          <cell r="C72" t="str">
            <v>2010B</v>
          </cell>
          <cell r="D72" t="str">
            <v>WHT</v>
          </cell>
          <cell r="E72" t="str">
            <v>SP06</v>
          </cell>
          <cell r="F72" t="str">
            <v>8345</v>
          </cell>
          <cell r="G72">
            <v>38863</v>
          </cell>
          <cell r="H72">
            <v>100</v>
          </cell>
        </row>
        <row r="73">
          <cell r="B73">
            <v>32</v>
          </cell>
          <cell r="C73" t="str">
            <v>2010B</v>
          </cell>
          <cell r="D73" t="str">
            <v>WHT</v>
          </cell>
          <cell r="E73" t="str">
            <v>SP06</v>
          </cell>
          <cell r="F73" t="str">
            <v>8345</v>
          </cell>
          <cell r="G73">
            <v>38870</v>
          </cell>
          <cell r="H73">
            <v>100</v>
          </cell>
        </row>
        <row r="74">
          <cell r="B74">
            <v>32</v>
          </cell>
          <cell r="C74" t="str">
            <v>2010B</v>
          </cell>
          <cell r="D74" t="str">
            <v>WHT</v>
          </cell>
          <cell r="E74" t="str">
            <v>SP06</v>
          </cell>
          <cell r="F74" t="str">
            <v>8345</v>
          </cell>
          <cell r="G74">
            <v>38877</v>
          </cell>
          <cell r="H74">
            <v>100</v>
          </cell>
        </row>
        <row r="75">
          <cell r="B75">
            <v>32</v>
          </cell>
          <cell r="C75" t="str">
            <v>2010B</v>
          </cell>
          <cell r="D75" t="str">
            <v>WHT</v>
          </cell>
          <cell r="E75" t="str">
            <v>SP06</v>
          </cell>
          <cell r="F75" t="str">
            <v>8345</v>
          </cell>
          <cell r="G75">
            <v>38884</v>
          </cell>
          <cell r="H75">
            <v>100</v>
          </cell>
        </row>
        <row r="76">
          <cell r="B76">
            <v>32</v>
          </cell>
          <cell r="C76" t="str">
            <v>2010B</v>
          </cell>
          <cell r="D76" t="str">
            <v>WHT</v>
          </cell>
          <cell r="E76" t="str">
            <v>SP06</v>
          </cell>
          <cell r="F76" t="str">
            <v>8345</v>
          </cell>
          <cell r="G76">
            <v>38891</v>
          </cell>
          <cell r="H76">
            <v>100</v>
          </cell>
        </row>
        <row r="77">
          <cell r="B77">
            <v>32</v>
          </cell>
          <cell r="C77" t="str">
            <v>2010B</v>
          </cell>
          <cell r="D77" t="str">
            <v>WHT</v>
          </cell>
          <cell r="E77" t="str">
            <v>SP06</v>
          </cell>
          <cell r="F77" t="str">
            <v>8345</v>
          </cell>
          <cell r="G77">
            <v>38898</v>
          </cell>
          <cell r="H77">
            <v>100</v>
          </cell>
        </row>
        <row r="78">
          <cell r="B78">
            <v>32</v>
          </cell>
          <cell r="C78" t="str">
            <v>2010B</v>
          </cell>
          <cell r="D78" t="str">
            <v>WHT</v>
          </cell>
          <cell r="E78" t="str">
            <v>SP06</v>
          </cell>
          <cell r="F78" t="str">
            <v>8345</v>
          </cell>
          <cell r="G78">
            <v>38905</v>
          </cell>
          <cell r="H78">
            <v>100</v>
          </cell>
        </row>
        <row r="79">
          <cell r="B79">
            <v>32</v>
          </cell>
          <cell r="C79" t="str">
            <v>2010B</v>
          </cell>
          <cell r="D79" t="str">
            <v>WHT</v>
          </cell>
          <cell r="E79" t="str">
            <v>SP06</v>
          </cell>
          <cell r="F79" t="str">
            <v>8345</v>
          </cell>
          <cell r="G79">
            <v>38912</v>
          </cell>
          <cell r="H79">
            <v>100</v>
          </cell>
        </row>
        <row r="80">
          <cell r="B80">
            <v>32</v>
          </cell>
          <cell r="C80" t="str">
            <v>2010B</v>
          </cell>
          <cell r="D80" t="str">
            <v>WHT</v>
          </cell>
          <cell r="E80" t="str">
            <v>SP06</v>
          </cell>
          <cell r="F80" t="str">
            <v>8345</v>
          </cell>
          <cell r="G80">
            <v>38919</v>
          </cell>
          <cell r="H80">
            <v>100</v>
          </cell>
        </row>
        <row r="81">
          <cell r="B81">
            <v>32</v>
          </cell>
          <cell r="C81" t="str">
            <v>2010B</v>
          </cell>
          <cell r="D81" t="str">
            <v>WHT</v>
          </cell>
          <cell r="E81" t="str">
            <v>AU06</v>
          </cell>
          <cell r="F81" t="str">
            <v>8345</v>
          </cell>
          <cell r="G81">
            <v>38926</v>
          </cell>
          <cell r="H81">
            <v>100</v>
          </cell>
        </row>
        <row r="82">
          <cell r="B82">
            <v>32</v>
          </cell>
          <cell r="C82" t="str">
            <v>2010B</v>
          </cell>
          <cell r="D82" t="str">
            <v>WHT</v>
          </cell>
          <cell r="E82" t="str">
            <v>AU06</v>
          </cell>
          <cell r="F82" t="str">
            <v>8345</v>
          </cell>
          <cell r="G82">
            <v>38933</v>
          </cell>
          <cell r="H82">
            <v>100</v>
          </cell>
        </row>
        <row r="83">
          <cell r="B83">
            <v>32</v>
          </cell>
          <cell r="C83" t="str">
            <v>2010B</v>
          </cell>
          <cell r="D83" t="str">
            <v>WHT</v>
          </cell>
          <cell r="E83" t="str">
            <v>AU06</v>
          </cell>
          <cell r="F83" t="str">
            <v>8345</v>
          </cell>
          <cell r="G83">
            <v>38940</v>
          </cell>
          <cell r="H83">
            <v>100</v>
          </cell>
        </row>
        <row r="84">
          <cell r="B84">
            <v>32</v>
          </cell>
          <cell r="C84" t="str">
            <v>2010B</v>
          </cell>
          <cell r="D84" t="str">
            <v>WHT</v>
          </cell>
          <cell r="E84" t="str">
            <v>AU06</v>
          </cell>
          <cell r="F84" t="str">
            <v>8345</v>
          </cell>
          <cell r="G84">
            <v>38947</v>
          </cell>
          <cell r="H84">
            <v>100</v>
          </cell>
        </row>
        <row r="85">
          <cell r="B85">
            <v>32</v>
          </cell>
          <cell r="C85" t="str">
            <v>6010A</v>
          </cell>
          <cell r="D85" t="str">
            <v>WHT</v>
          </cell>
          <cell r="E85" t="str">
            <v>SP06</v>
          </cell>
          <cell r="F85" t="str">
            <v>8345</v>
          </cell>
          <cell r="G85">
            <v>38786</v>
          </cell>
          <cell r="H85">
            <v>50</v>
          </cell>
        </row>
        <row r="86">
          <cell r="B86">
            <v>32</v>
          </cell>
          <cell r="C86" t="str">
            <v>6010A</v>
          </cell>
          <cell r="D86" t="str">
            <v>WHT</v>
          </cell>
          <cell r="E86" t="str">
            <v>SP06</v>
          </cell>
          <cell r="F86" t="str">
            <v>8345</v>
          </cell>
          <cell r="G86">
            <v>38793</v>
          </cell>
          <cell r="H86">
            <v>50</v>
          </cell>
        </row>
        <row r="87">
          <cell r="B87">
            <v>32</v>
          </cell>
          <cell r="C87" t="str">
            <v>6010A</v>
          </cell>
          <cell r="D87" t="str">
            <v>WHT</v>
          </cell>
          <cell r="E87" t="str">
            <v>SP06</v>
          </cell>
          <cell r="F87" t="str">
            <v>8345</v>
          </cell>
          <cell r="G87">
            <v>38800</v>
          </cell>
          <cell r="H87">
            <v>50</v>
          </cell>
        </row>
        <row r="88">
          <cell r="B88">
            <v>32</v>
          </cell>
          <cell r="C88" t="str">
            <v>6010A</v>
          </cell>
          <cell r="D88" t="str">
            <v>WHT</v>
          </cell>
          <cell r="E88" t="str">
            <v>SP06</v>
          </cell>
          <cell r="F88" t="str">
            <v>8345</v>
          </cell>
          <cell r="G88">
            <v>38807</v>
          </cell>
          <cell r="H88">
            <v>50</v>
          </cell>
        </row>
        <row r="89">
          <cell r="B89">
            <v>32</v>
          </cell>
          <cell r="C89" t="str">
            <v>6010A</v>
          </cell>
          <cell r="D89" t="str">
            <v>WHT</v>
          </cell>
          <cell r="E89" t="str">
            <v>SP06</v>
          </cell>
          <cell r="F89" t="str">
            <v>8345</v>
          </cell>
          <cell r="G89">
            <v>38814</v>
          </cell>
          <cell r="H89">
            <v>50</v>
          </cell>
        </row>
        <row r="90">
          <cell r="B90">
            <v>32</v>
          </cell>
          <cell r="C90" t="str">
            <v>6010A</v>
          </cell>
          <cell r="D90" t="str">
            <v>WHT</v>
          </cell>
          <cell r="E90" t="str">
            <v>SP06</v>
          </cell>
          <cell r="F90" t="str">
            <v>8345</v>
          </cell>
          <cell r="G90">
            <v>38821</v>
          </cell>
          <cell r="H90">
            <v>50</v>
          </cell>
        </row>
        <row r="91">
          <cell r="B91">
            <v>32</v>
          </cell>
          <cell r="C91" t="str">
            <v>6010A</v>
          </cell>
          <cell r="D91" t="str">
            <v>WHT</v>
          </cell>
          <cell r="E91" t="str">
            <v>SP06</v>
          </cell>
          <cell r="F91" t="str">
            <v>8345</v>
          </cell>
          <cell r="G91">
            <v>38828</v>
          </cell>
          <cell r="H91">
            <v>50</v>
          </cell>
        </row>
        <row r="92">
          <cell r="B92">
            <v>32</v>
          </cell>
          <cell r="C92" t="str">
            <v>6010A</v>
          </cell>
          <cell r="D92" t="str">
            <v>WHT</v>
          </cell>
          <cell r="E92" t="str">
            <v>SP06</v>
          </cell>
          <cell r="F92" t="str">
            <v>8345</v>
          </cell>
          <cell r="G92">
            <v>38835</v>
          </cell>
          <cell r="H92">
            <v>50</v>
          </cell>
        </row>
        <row r="93">
          <cell r="B93">
            <v>32</v>
          </cell>
          <cell r="C93" t="str">
            <v>6010A</v>
          </cell>
          <cell r="D93" t="str">
            <v>WHT</v>
          </cell>
          <cell r="E93" t="str">
            <v>AU06</v>
          </cell>
          <cell r="F93" t="str">
            <v>8345</v>
          </cell>
          <cell r="G93">
            <v>38877</v>
          </cell>
          <cell r="H93">
            <v>165</v>
          </cell>
        </row>
        <row r="94">
          <cell r="B94">
            <v>32</v>
          </cell>
          <cell r="C94" t="str">
            <v>6010A</v>
          </cell>
          <cell r="D94" t="str">
            <v>WHT</v>
          </cell>
          <cell r="E94" t="str">
            <v>AU06</v>
          </cell>
          <cell r="F94" t="str">
            <v>8345</v>
          </cell>
          <cell r="G94">
            <v>38884</v>
          </cell>
          <cell r="H94">
            <v>80</v>
          </cell>
        </row>
        <row r="95">
          <cell r="B95">
            <v>32</v>
          </cell>
          <cell r="C95" t="str">
            <v>6010A</v>
          </cell>
          <cell r="D95" t="str">
            <v>WHT</v>
          </cell>
          <cell r="E95" t="str">
            <v>AU06</v>
          </cell>
          <cell r="F95" t="str">
            <v>8345</v>
          </cell>
          <cell r="G95">
            <v>38891</v>
          </cell>
          <cell r="H95">
            <v>80</v>
          </cell>
        </row>
        <row r="96">
          <cell r="B96">
            <v>32</v>
          </cell>
          <cell r="C96" t="str">
            <v>6010A</v>
          </cell>
          <cell r="D96" t="str">
            <v>WHT</v>
          </cell>
          <cell r="E96" t="str">
            <v>AU06</v>
          </cell>
          <cell r="F96" t="str">
            <v>8345</v>
          </cell>
          <cell r="G96">
            <v>38898</v>
          </cell>
          <cell r="H96">
            <v>50</v>
          </cell>
        </row>
        <row r="97">
          <cell r="B97">
            <v>32</v>
          </cell>
          <cell r="C97" t="str">
            <v>6010A</v>
          </cell>
          <cell r="D97" t="str">
            <v>WHT</v>
          </cell>
          <cell r="E97" t="str">
            <v>AU06</v>
          </cell>
          <cell r="F97" t="str">
            <v>8345</v>
          </cell>
          <cell r="G97">
            <v>38905</v>
          </cell>
          <cell r="H97">
            <v>50</v>
          </cell>
        </row>
        <row r="98">
          <cell r="B98">
            <v>32</v>
          </cell>
          <cell r="C98" t="str">
            <v>6010A</v>
          </cell>
          <cell r="D98" t="str">
            <v>WHT</v>
          </cell>
          <cell r="E98" t="str">
            <v>AU06</v>
          </cell>
          <cell r="F98" t="str">
            <v>8345</v>
          </cell>
          <cell r="G98">
            <v>38912</v>
          </cell>
          <cell r="H98">
            <v>25</v>
          </cell>
        </row>
        <row r="99">
          <cell r="B99">
            <v>32</v>
          </cell>
          <cell r="C99" t="str">
            <v>3002</v>
          </cell>
          <cell r="D99" t="str">
            <v>WHT</v>
          </cell>
          <cell r="E99" t="str">
            <v>SP06</v>
          </cell>
          <cell r="F99" t="str">
            <v>7350</v>
          </cell>
          <cell r="G99">
            <v>38856</v>
          </cell>
          <cell r="H99">
            <v>50</v>
          </cell>
        </row>
        <row r="100">
          <cell r="B100">
            <v>32</v>
          </cell>
          <cell r="C100" t="str">
            <v>3002</v>
          </cell>
          <cell r="D100" t="str">
            <v>WHT</v>
          </cell>
          <cell r="E100" t="str">
            <v>SP06</v>
          </cell>
          <cell r="F100" t="str">
            <v>7350</v>
          </cell>
          <cell r="G100">
            <v>38863</v>
          </cell>
          <cell r="H100">
            <v>25</v>
          </cell>
        </row>
        <row r="101">
          <cell r="B101">
            <v>32</v>
          </cell>
          <cell r="C101" t="str">
            <v>3007</v>
          </cell>
          <cell r="D101" t="str">
            <v>WHT</v>
          </cell>
          <cell r="E101" t="str">
            <v>SP06</v>
          </cell>
          <cell r="F101" t="str">
            <v>7350</v>
          </cell>
          <cell r="G101">
            <v>38828</v>
          </cell>
          <cell r="H101">
            <v>75</v>
          </cell>
        </row>
        <row r="102">
          <cell r="B102">
            <v>32</v>
          </cell>
          <cell r="C102" t="str">
            <v>6002A</v>
          </cell>
          <cell r="D102" t="str">
            <v>WHT</v>
          </cell>
          <cell r="E102" t="str">
            <v>SP06</v>
          </cell>
          <cell r="F102" t="str">
            <v>7350</v>
          </cell>
          <cell r="G102">
            <v>38807</v>
          </cell>
          <cell r="H102">
            <v>25</v>
          </cell>
        </row>
        <row r="103">
          <cell r="B103">
            <v>32</v>
          </cell>
          <cell r="C103" t="str">
            <v>6002A</v>
          </cell>
          <cell r="D103" t="str">
            <v>WHT</v>
          </cell>
          <cell r="E103" t="str">
            <v>SP06</v>
          </cell>
          <cell r="F103" t="str">
            <v>7350</v>
          </cell>
          <cell r="G103">
            <v>38814</v>
          </cell>
          <cell r="H103">
            <v>50</v>
          </cell>
        </row>
        <row r="104">
          <cell r="B104">
            <v>32</v>
          </cell>
          <cell r="C104" t="str">
            <v>6007</v>
          </cell>
          <cell r="D104" t="str">
            <v>WHT</v>
          </cell>
          <cell r="E104" t="str">
            <v>SP06</v>
          </cell>
          <cell r="F104" t="str">
            <v>7350</v>
          </cell>
          <cell r="G104">
            <v>38828</v>
          </cell>
          <cell r="H104">
            <v>25</v>
          </cell>
        </row>
        <row r="105">
          <cell r="B105">
            <v>32</v>
          </cell>
          <cell r="C105" t="str">
            <v>6007</v>
          </cell>
          <cell r="D105" t="str">
            <v>WHT</v>
          </cell>
          <cell r="E105" t="str">
            <v>SP06</v>
          </cell>
          <cell r="F105" t="str">
            <v>7350</v>
          </cell>
          <cell r="G105">
            <v>38842</v>
          </cell>
          <cell r="H105">
            <v>50</v>
          </cell>
        </row>
        <row r="106">
          <cell r="B106">
            <v>32</v>
          </cell>
          <cell r="C106" t="str">
            <v>6099</v>
          </cell>
          <cell r="D106" t="str">
            <v>BLK</v>
          </cell>
          <cell r="E106" t="str">
            <v>SP06</v>
          </cell>
          <cell r="F106" t="str">
            <v>7350</v>
          </cell>
          <cell r="G106">
            <v>38835</v>
          </cell>
          <cell r="H106">
            <v>100</v>
          </cell>
        </row>
        <row r="107">
          <cell r="B107">
            <v>32</v>
          </cell>
          <cell r="C107" t="str">
            <v>6099</v>
          </cell>
          <cell r="D107" t="str">
            <v>BLK</v>
          </cell>
          <cell r="E107" t="str">
            <v>SP06</v>
          </cell>
          <cell r="F107" t="str">
            <v>7350</v>
          </cell>
          <cell r="G107">
            <v>38842</v>
          </cell>
          <cell r="H107">
            <v>100</v>
          </cell>
        </row>
        <row r="108">
          <cell r="B108">
            <v>32</v>
          </cell>
          <cell r="C108" t="str">
            <v>6099</v>
          </cell>
          <cell r="D108" t="str">
            <v>BLK</v>
          </cell>
          <cell r="E108" t="str">
            <v>SP06</v>
          </cell>
          <cell r="F108" t="str">
            <v>7350</v>
          </cell>
          <cell r="G108">
            <v>38849</v>
          </cell>
          <cell r="H108">
            <v>100</v>
          </cell>
        </row>
        <row r="109">
          <cell r="B109">
            <v>32</v>
          </cell>
          <cell r="C109" t="str">
            <v>6099</v>
          </cell>
          <cell r="D109" t="str">
            <v>BLK</v>
          </cell>
          <cell r="E109" t="str">
            <v>AU06</v>
          </cell>
          <cell r="F109" t="str">
            <v>7350</v>
          </cell>
          <cell r="G109">
            <v>38856</v>
          </cell>
          <cell r="H109">
            <v>100</v>
          </cell>
        </row>
        <row r="110">
          <cell r="B110">
            <v>32</v>
          </cell>
          <cell r="C110" t="str">
            <v>6099</v>
          </cell>
          <cell r="D110" t="str">
            <v>BLK</v>
          </cell>
          <cell r="E110" t="str">
            <v>AU06</v>
          </cell>
          <cell r="F110" t="str">
            <v>7350</v>
          </cell>
          <cell r="G110">
            <v>38863</v>
          </cell>
          <cell r="H110">
            <v>100</v>
          </cell>
        </row>
        <row r="111">
          <cell r="B111">
            <v>32</v>
          </cell>
          <cell r="C111" t="str">
            <v>6099</v>
          </cell>
          <cell r="D111" t="str">
            <v>BLK</v>
          </cell>
          <cell r="E111" t="str">
            <v>AU06</v>
          </cell>
          <cell r="F111" t="str">
            <v>7350</v>
          </cell>
          <cell r="G111">
            <v>38870</v>
          </cell>
          <cell r="H111">
            <v>100</v>
          </cell>
        </row>
        <row r="112">
          <cell r="B112">
            <v>32</v>
          </cell>
          <cell r="C112" t="str">
            <v>6099</v>
          </cell>
          <cell r="D112" t="str">
            <v>CRM</v>
          </cell>
          <cell r="E112" t="str">
            <v>SP06</v>
          </cell>
          <cell r="F112" t="str">
            <v>7350</v>
          </cell>
          <cell r="G112">
            <v>38786</v>
          </cell>
          <cell r="H112">
            <v>50</v>
          </cell>
        </row>
        <row r="113">
          <cell r="B113">
            <v>32</v>
          </cell>
          <cell r="C113" t="str">
            <v>6099</v>
          </cell>
          <cell r="D113" t="str">
            <v>CRM</v>
          </cell>
          <cell r="E113" t="str">
            <v>SP06</v>
          </cell>
          <cell r="F113" t="str">
            <v>7350</v>
          </cell>
          <cell r="G113">
            <v>38793</v>
          </cell>
          <cell r="H113">
            <v>50</v>
          </cell>
        </row>
        <row r="114">
          <cell r="B114">
            <v>32</v>
          </cell>
          <cell r="C114" t="str">
            <v>6099</v>
          </cell>
          <cell r="D114" t="str">
            <v>CRM</v>
          </cell>
          <cell r="E114" t="str">
            <v>SP06</v>
          </cell>
          <cell r="F114" t="str">
            <v>7350</v>
          </cell>
          <cell r="G114">
            <v>38800</v>
          </cell>
          <cell r="H114">
            <v>50</v>
          </cell>
        </row>
        <row r="115">
          <cell r="B115">
            <v>32</v>
          </cell>
          <cell r="C115" t="str">
            <v>6099</v>
          </cell>
          <cell r="D115" t="str">
            <v>CRM</v>
          </cell>
          <cell r="E115" t="str">
            <v>SP06</v>
          </cell>
          <cell r="F115" t="str">
            <v>7350</v>
          </cell>
          <cell r="G115">
            <v>38807</v>
          </cell>
          <cell r="H115">
            <v>50</v>
          </cell>
        </row>
        <row r="116">
          <cell r="B116">
            <v>32</v>
          </cell>
          <cell r="C116" t="str">
            <v>6099</v>
          </cell>
          <cell r="D116" t="str">
            <v>CRM</v>
          </cell>
          <cell r="E116" t="str">
            <v>SP06</v>
          </cell>
          <cell r="F116" t="str">
            <v>7350</v>
          </cell>
          <cell r="G116">
            <v>38814</v>
          </cell>
          <cell r="H116">
            <v>50</v>
          </cell>
        </row>
        <row r="117">
          <cell r="B117">
            <v>32</v>
          </cell>
          <cell r="C117" t="str">
            <v>6099</v>
          </cell>
          <cell r="D117" t="str">
            <v>CRM</v>
          </cell>
          <cell r="E117" t="str">
            <v>SP06</v>
          </cell>
          <cell r="F117" t="str">
            <v>7350</v>
          </cell>
          <cell r="G117">
            <v>38821</v>
          </cell>
          <cell r="H117">
            <v>75</v>
          </cell>
        </row>
        <row r="118">
          <cell r="B118">
            <v>32</v>
          </cell>
          <cell r="C118" t="str">
            <v>6099</v>
          </cell>
          <cell r="D118" t="str">
            <v>CRM</v>
          </cell>
          <cell r="E118" t="str">
            <v>SP06</v>
          </cell>
          <cell r="F118" t="str">
            <v>7350</v>
          </cell>
          <cell r="G118">
            <v>38828</v>
          </cell>
          <cell r="H118">
            <v>75</v>
          </cell>
        </row>
        <row r="119">
          <cell r="B119">
            <v>32</v>
          </cell>
          <cell r="C119" t="str">
            <v>6099</v>
          </cell>
          <cell r="D119" t="str">
            <v>CRM</v>
          </cell>
          <cell r="E119" t="str">
            <v>SP06</v>
          </cell>
          <cell r="F119" t="str">
            <v>7350</v>
          </cell>
          <cell r="G119">
            <v>38835</v>
          </cell>
          <cell r="H119">
            <v>50</v>
          </cell>
        </row>
        <row r="120">
          <cell r="B120">
            <v>32</v>
          </cell>
          <cell r="C120" t="str">
            <v>6099</v>
          </cell>
          <cell r="D120" t="str">
            <v>CRM</v>
          </cell>
          <cell r="E120" t="str">
            <v>SP06</v>
          </cell>
          <cell r="F120" t="str">
            <v>7350</v>
          </cell>
          <cell r="G120">
            <v>38842</v>
          </cell>
          <cell r="H120">
            <v>75</v>
          </cell>
        </row>
        <row r="121">
          <cell r="B121">
            <v>32</v>
          </cell>
          <cell r="C121" t="str">
            <v>6099</v>
          </cell>
          <cell r="D121" t="str">
            <v>CRM</v>
          </cell>
          <cell r="E121" t="str">
            <v>SP06</v>
          </cell>
          <cell r="F121" t="str">
            <v>7350</v>
          </cell>
          <cell r="G121">
            <v>38849</v>
          </cell>
          <cell r="H121">
            <v>50</v>
          </cell>
        </row>
        <row r="122">
          <cell r="B122">
            <v>32</v>
          </cell>
          <cell r="C122" t="str">
            <v>6099</v>
          </cell>
          <cell r="D122" t="str">
            <v>CRM</v>
          </cell>
          <cell r="E122" t="str">
            <v>AU06</v>
          </cell>
          <cell r="F122" t="str">
            <v>7350</v>
          </cell>
          <cell r="G122">
            <v>38849</v>
          </cell>
          <cell r="H122">
            <v>25</v>
          </cell>
        </row>
        <row r="123">
          <cell r="B123">
            <v>32</v>
          </cell>
          <cell r="C123" t="str">
            <v>6099</v>
          </cell>
          <cell r="D123" t="str">
            <v>CRM</v>
          </cell>
          <cell r="E123" t="str">
            <v>AU06</v>
          </cell>
          <cell r="F123" t="str">
            <v>7350</v>
          </cell>
          <cell r="G123">
            <v>38856</v>
          </cell>
          <cell r="H123">
            <v>75</v>
          </cell>
        </row>
        <row r="124">
          <cell r="B124">
            <v>32</v>
          </cell>
          <cell r="C124" t="str">
            <v>6099</v>
          </cell>
          <cell r="D124" t="str">
            <v>CRM</v>
          </cell>
          <cell r="E124" t="str">
            <v>AU06</v>
          </cell>
          <cell r="F124" t="str">
            <v>7350</v>
          </cell>
          <cell r="G124">
            <v>38863</v>
          </cell>
          <cell r="H124">
            <v>75</v>
          </cell>
        </row>
        <row r="125">
          <cell r="B125">
            <v>32</v>
          </cell>
          <cell r="C125" t="str">
            <v>6099</v>
          </cell>
          <cell r="D125" t="str">
            <v>CRM</v>
          </cell>
          <cell r="E125" t="str">
            <v>AU06</v>
          </cell>
          <cell r="F125" t="str">
            <v>7350</v>
          </cell>
          <cell r="G125">
            <v>38870</v>
          </cell>
          <cell r="H125">
            <v>75</v>
          </cell>
        </row>
        <row r="126">
          <cell r="B126">
            <v>32</v>
          </cell>
          <cell r="C126" t="str">
            <v>6099</v>
          </cell>
          <cell r="D126" t="str">
            <v>CRM</v>
          </cell>
          <cell r="E126" t="str">
            <v>AU06</v>
          </cell>
          <cell r="F126" t="str">
            <v>7350</v>
          </cell>
          <cell r="G126">
            <v>38877</v>
          </cell>
          <cell r="H126">
            <v>75</v>
          </cell>
        </row>
        <row r="127">
          <cell r="B127">
            <v>32</v>
          </cell>
          <cell r="C127" t="str">
            <v>6099</v>
          </cell>
          <cell r="D127" t="str">
            <v>CRM</v>
          </cell>
          <cell r="E127" t="str">
            <v>AU06</v>
          </cell>
          <cell r="F127" t="str">
            <v>7350</v>
          </cell>
          <cell r="G127">
            <v>38884</v>
          </cell>
          <cell r="H127">
            <v>75</v>
          </cell>
        </row>
        <row r="128">
          <cell r="B128">
            <v>32</v>
          </cell>
          <cell r="C128" t="str">
            <v>6099</v>
          </cell>
          <cell r="D128" t="str">
            <v>CRM</v>
          </cell>
          <cell r="E128" t="str">
            <v>AU06</v>
          </cell>
          <cell r="F128" t="str">
            <v>7350</v>
          </cell>
          <cell r="G128">
            <v>38891</v>
          </cell>
          <cell r="H128">
            <v>75</v>
          </cell>
        </row>
        <row r="129">
          <cell r="B129">
            <v>32</v>
          </cell>
          <cell r="C129" t="str">
            <v>6099</v>
          </cell>
          <cell r="D129" t="str">
            <v>CRM</v>
          </cell>
          <cell r="E129" t="str">
            <v>AU06</v>
          </cell>
          <cell r="F129" t="str">
            <v>7350</v>
          </cell>
          <cell r="G129">
            <v>38898</v>
          </cell>
          <cell r="H129">
            <v>75</v>
          </cell>
        </row>
        <row r="130">
          <cell r="B130">
            <v>32</v>
          </cell>
          <cell r="C130" t="str">
            <v>6099</v>
          </cell>
          <cell r="D130" t="str">
            <v>CRM</v>
          </cell>
          <cell r="E130" t="str">
            <v>AU06</v>
          </cell>
          <cell r="F130" t="str">
            <v>7350</v>
          </cell>
          <cell r="G130">
            <v>38905</v>
          </cell>
          <cell r="H130">
            <v>50</v>
          </cell>
        </row>
        <row r="131">
          <cell r="B131">
            <v>32</v>
          </cell>
          <cell r="C131" t="str">
            <v>6099</v>
          </cell>
          <cell r="D131" t="str">
            <v>WHT</v>
          </cell>
          <cell r="E131" t="str">
            <v>SP06</v>
          </cell>
          <cell r="F131" t="str">
            <v>7350</v>
          </cell>
          <cell r="G131">
            <v>38786</v>
          </cell>
          <cell r="H131">
            <v>150</v>
          </cell>
        </row>
        <row r="132">
          <cell r="B132">
            <v>32</v>
          </cell>
          <cell r="C132" t="str">
            <v>6099</v>
          </cell>
          <cell r="D132" t="str">
            <v>WHT</v>
          </cell>
          <cell r="E132" t="str">
            <v>SP06</v>
          </cell>
          <cell r="F132" t="str">
            <v>7350</v>
          </cell>
          <cell r="G132">
            <v>38793</v>
          </cell>
          <cell r="H132">
            <v>150</v>
          </cell>
        </row>
        <row r="133">
          <cell r="B133">
            <v>32</v>
          </cell>
          <cell r="C133" t="str">
            <v>6099</v>
          </cell>
          <cell r="D133" t="str">
            <v>WHT</v>
          </cell>
          <cell r="E133" t="str">
            <v>SP06</v>
          </cell>
          <cell r="F133" t="str">
            <v>7350</v>
          </cell>
          <cell r="G133">
            <v>38800</v>
          </cell>
          <cell r="H133">
            <v>150</v>
          </cell>
        </row>
        <row r="134">
          <cell r="B134">
            <v>32</v>
          </cell>
          <cell r="C134" t="str">
            <v>6099</v>
          </cell>
          <cell r="D134" t="str">
            <v>WHT</v>
          </cell>
          <cell r="E134" t="str">
            <v>SP06</v>
          </cell>
          <cell r="F134" t="str">
            <v>7350</v>
          </cell>
          <cell r="G134">
            <v>38807</v>
          </cell>
          <cell r="H134">
            <v>150</v>
          </cell>
        </row>
        <row r="135">
          <cell r="B135">
            <v>32</v>
          </cell>
          <cell r="C135" t="str">
            <v>6099</v>
          </cell>
          <cell r="D135" t="str">
            <v>WHT</v>
          </cell>
          <cell r="E135" t="str">
            <v>SP06</v>
          </cell>
          <cell r="F135" t="str">
            <v>7350</v>
          </cell>
          <cell r="G135">
            <v>38814</v>
          </cell>
          <cell r="H135">
            <v>200</v>
          </cell>
        </row>
        <row r="136">
          <cell r="B136">
            <v>32</v>
          </cell>
          <cell r="C136" t="str">
            <v>6099</v>
          </cell>
          <cell r="D136" t="str">
            <v>WHT</v>
          </cell>
          <cell r="E136" t="str">
            <v>SP06</v>
          </cell>
          <cell r="F136" t="str">
            <v>7350</v>
          </cell>
          <cell r="G136">
            <v>38821</v>
          </cell>
          <cell r="H136">
            <v>200</v>
          </cell>
        </row>
        <row r="137">
          <cell r="B137">
            <v>32</v>
          </cell>
          <cell r="C137" t="str">
            <v>6099</v>
          </cell>
          <cell r="D137" t="str">
            <v>WHT</v>
          </cell>
          <cell r="E137" t="str">
            <v>SP06</v>
          </cell>
          <cell r="F137" t="str">
            <v>7350</v>
          </cell>
          <cell r="G137">
            <v>38828</v>
          </cell>
          <cell r="H137">
            <v>200</v>
          </cell>
        </row>
        <row r="138">
          <cell r="B138">
            <v>32</v>
          </cell>
          <cell r="C138" t="str">
            <v>6099</v>
          </cell>
          <cell r="D138" t="str">
            <v>WHT</v>
          </cell>
          <cell r="E138" t="str">
            <v>SP06</v>
          </cell>
          <cell r="F138" t="str">
            <v>7350</v>
          </cell>
          <cell r="G138">
            <v>38842</v>
          </cell>
          <cell r="H138">
            <v>200</v>
          </cell>
        </row>
        <row r="139">
          <cell r="B139">
            <v>32</v>
          </cell>
          <cell r="C139" t="str">
            <v>6099</v>
          </cell>
          <cell r="D139" t="str">
            <v>WHT</v>
          </cell>
          <cell r="E139" t="str">
            <v>SP06</v>
          </cell>
          <cell r="F139" t="str">
            <v>7350</v>
          </cell>
          <cell r="G139">
            <v>38849</v>
          </cell>
          <cell r="H139">
            <v>200</v>
          </cell>
        </row>
        <row r="140">
          <cell r="B140">
            <v>32</v>
          </cell>
          <cell r="C140" t="str">
            <v>6099</v>
          </cell>
          <cell r="D140" t="str">
            <v>WHT</v>
          </cell>
          <cell r="E140" t="str">
            <v>SP06</v>
          </cell>
          <cell r="F140" t="str">
            <v>7350</v>
          </cell>
          <cell r="G140">
            <v>38856</v>
          </cell>
          <cell r="H140">
            <v>200</v>
          </cell>
        </row>
        <row r="141">
          <cell r="B141">
            <v>32</v>
          </cell>
          <cell r="C141" t="str">
            <v>6099</v>
          </cell>
          <cell r="D141" t="str">
            <v>WHT</v>
          </cell>
          <cell r="E141" t="str">
            <v>SP06</v>
          </cell>
          <cell r="F141" t="str">
            <v>7350</v>
          </cell>
          <cell r="G141">
            <v>38863</v>
          </cell>
          <cell r="H141">
            <v>150</v>
          </cell>
        </row>
        <row r="142">
          <cell r="B142">
            <v>32</v>
          </cell>
          <cell r="C142" t="str">
            <v>6099</v>
          </cell>
          <cell r="D142" t="str">
            <v>WHT</v>
          </cell>
          <cell r="E142" t="str">
            <v>SP06</v>
          </cell>
          <cell r="F142" t="str">
            <v>7350</v>
          </cell>
          <cell r="G142">
            <v>38870</v>
          </cell>
          <cell r="H142">
            <v>30</v>
          </cell>
        </row>
        <row r="143">
          <cell r="B143">
            <v>32</v>
          </cell>
          <cell r="C143" t="str">
            <v>6099</v>
          </cell>
          <cell r="D143" t="str">
            <v>WHT</v>
          </cell>
          <cell r="E143" t="str">
            <v>AU06</v>
          </cell>
          <cell r="F143" t="str">
            <v>7350</v>
          </cell>
          <cell r="G143">
            <v>38870</v>
          </cell>
          <cell r="H143">
            <v>120</v>
          </cell>
        </row>
        <row r="144">
          <cell r="B144">
            <v>32</v>
          </cell>
          <cell r="C144" t="str">
            <v>6099</v>
          </cell>
          <cell r="D144" t="str">
            <v>WHT</v>
          </cell>
          <cell r="E144" t="str">
            <v>AU06</v>
          </cell>
          <cell r="F144" t="str">
            <v>7350</v>
          </cell>
          <cell r="G144">
            <v>38877</v>
          </cell>
          <cell r="H144">
            <v>150</v>
          </cell>
        </row>
        <row r="145">
          <cell r="B145">
            <v>32</v>
          </cell>
          <cell r="C145" t="str">
            <v>6099</v>
          </cell>
          <cell r="D145" t="str">
            <v>WHT</v>
          </cell>
          <cell r="E145" t="str">
            <v>AU06</v>
          </cell>
          <cell r="F145" t="str">
            <v>7350</v>
          </cell>
          <cell r="G145">
            <v>38884</v>
          </cell>
          <cell r="H145">
            <v>150</v>
          </cell>
        </row>
        <row r="146">
          <cell r="B146">
            <v>32</v>
          </cell>
          <cell r="C146" t="str">
            <v>6099</v>
          </cell>
          <cell r="D146" t="str">
            <v>WHT</v>
          </cell>
          <cell r="E146" t="str">
            <v>AU06</v>
          </cell>
          <cell r="F146" t="str">
            <v>7350</v>
          </cell>
          <cell r="G146">
            <v>38891</v>
          </cell>
          <cell r="H146">
            <v>150</v>
          </cell>
        </row>
        <row r="147">
          <cell r="B147">
            <v>32</v>
          </cell>
          <cell r="C147" t="str">
            <v>6099</v>
          </cell>
          <cell r="D147" t="str">
            <v>WHT</v>
          </cell>
          <cell r="E147" t="str">
            <v>AU06</v>
          </cell>
          <cell r="F147" t="str">
            <v>7350</v>
          </cell>
          <cell r="G147">
            <v>38898</v>
          </cell>
          <cell r="H147">
            <v>30</v>
          </cell>
        </row>
        <row r="148">
          <cell r="B148">
            <v>32</v>
          </cell>
          <cell r="C148" t="str">
            <v>6718</v>
          </cell>
          <cell r="D148" t="str">
            <v>BLK</v>
          </cell>
          <cell r="E148" t="str">
            <v>SP06</v>
          </cell>
          <cell r="F148" t="str">
            <v>7491</v>
          </cell>
          <cell r="G148">
            <v>38786</v>
          </cell>
          <cell r="H148">
            <v>50</v>
          </cell>
        </row>
        <row r="149">
          <cell r="B149">
            <v>32</v>
          </cell>
          <cell r="C149" t="str">
            <v>6718</v>
          </cell>
          <cell r="D149" t="str">
            <v>BLK</v>
          </cell>
          <cell r="E149" t="str">
            <v>SP06</v>
          </cell>
          <cell r="F149" t="str">
            <v>7491</v>
          </cell>
          <cell r="G149">
            <v>38793</v>
          </cell>
          <cell r="H149">
            <v>50</v>
          </cell>
        </row>
        <row r="150">
          <cell r="B150">
            <v>32</v>
          </cell>
          <cell r="C150" t="str">
            <v>6718</v>
          </cell>
          <cell r="D150" t="str">
            <v>BLK</v>
          </cell>
          <cell r="E150" t="str">
            <v>SP06</v>
          </cell>
          <cell r="F150" t="str">
            <v>7491</v>
          </cell>
          <cell r="G150">
            <v>38800</v>
          </cell>
          <cell r="H150">
            <v>50</v>
          </cell>
        </row>
        <row r="151">
          <cell r="B151">
            <v>32</v>
          </cell>
          <cell r="C151" t="str">
            <v>6718</v>
          </cell>
          <cell r="D151" t="str">
            <v>BLK</v>
          </cell>
          <cell r="E151" t="str">
            <v>SP06</v>
          </cell>
          <cell r="F151" t="str">
            <v>7491</v>
          </cell>
          <cell r="G151">
            <v>38807</v>
          </cell>
          <cell r="H151">
            <v>50</v>
          </cell>
        </row>
        <row r="152">
          <cell r="B152">
            <v>32</v>
          </cell>
          <cell r="C152" t="str">
            <v>6718</v>
          </cell>
          <cell r="D152" t="str">
            <v>BLK</v>
          </cell>
          <cell r="E152" t="str">
            <v>SP06</v>
          </cell>
          <cell r="F152" t="str">
            <v>7491</v>
          </cell>
          <cell r="G152">
            <v>38814</v>
          </cell>
          <cell r="H152">
            <v>50</v>
          </cell>
        </row>
        <row r="153">
          <cell r="B153">
            <v>32</v>
          </cell>
          <cell r="C153" t="str">
            <v>6718</v>
          </cell>
          <cell r="D153" t="str">
            <v>BLK</v>
          </cell>
          <cell r="E153" t="str">
            <v>SP06</v>
          </cell>
          <cell r="F153" t="str">
            <v>7491</v>
          </cell>
          <cell r="G153">
            <v>38821</v>
          </cell>
          <cell r="H153">
            <v>50</v>
          </cell>
        </row>
        <row r="154">
          <cell r="B154">
            <v>32</v>
          </cell>
          <cell r="C154" t="str">
            <v>6718</v>
          </cell>
          <cell r="D154" t="str">
            <v>BLK</v>
          </cell>
          <cell r="E154" t="str">
            <v>SP06</v>
          </cell>
          <cell r="F154" t="str">
            <v>7491</v>
          </cell>
          <cell r="G154">
            <v>38828</v>
          </cell>
          <cell r="H154">
            <v>50</v>
          </cell>
        </row>
        <row r="155">
          <cell r="B155">
            <v>32</v>
          </cell>
          <cell r="C155" t="str">
            <v>6718</v>
          </cell>
          <cell r="D155" t="str">
            <v>BLK</v>
          </cell>
          <cell r="E155" t="str">
            <v>SP06</v>
          </cell>
          <cell r="F155" t="str">
            <v>7491</v>
          </cell>
          <cell r="G155">
            <v>38835</v>
          </cell>
          <cell r="H155">
            <v>50</v>
          </cell>
        </row>
        <row r="156">
          <cell r="B156">
            <v>32</v>
          </cell>
          <cell r="C156" t="str">
            <v>6718</v>
          </cell>
          <cell r="D156" t="str">
            <v>BLK</v>
          </cell>
          <cell r="E156" t="str">
            <v>SP06</v>
          </cell>
          <cell r="F156" t="str">
            <v>7491</v>
          </cell>
          <cell r="G156">
            <v>38842</v>
          </cell>
          <cell r="H156">
            <v>50</v>
          </cell>
        </row>
        <row r="157">
          <cell r="B157">
            <v>32</v>
          </cell>
          <cell r="C157" t="str">
            <v>6718</v>
          </cell>
          <cell r="D157" t="str">
            <v>BLK</v>
          </cell>
          <cell r="E157" t="str">
            <v>SP06</v>
          </cell>
          <cell r="F157" t="str">
            <v>7491</v>
          </cell>
          <cell r="G157">
            <v>38849</v>
          </cell>
          <cell r="H157">
            <v>50</v>
          </cell>
        </row>
        <row r="158">
          <cell r="B158">
            <v>32</v>
          </cell>
          <cell r="C158" t="str">
            <v>6718</v>
          </cell>
          <cell r="D158" t="str">
            <v>BLK</v>
          </cell>
          <cell r="E158" t="str">
            <v>SP06</v>
          </cell>
          <cell r="F158" t="str">
            <v>7491</v>
          </cell>
          <cell r="G158">
            <v>38856</v>
          </cell>
          <cell r="H158">
            <v>50</v>
          </cell>
        </row>
        <row r="159">
          <cell r="B159">
            <v>32</v>
          </cell>
          <cell r="C159" t="str">
            <v>6718</v>
          </cell>
          <cell r="D159" t="str">
            <v>BLK</v>
          </cell>
          <cell r="E159" t="str">
            <v>SP06</v>
          </cell>
          <cell r="F159" t="str">
            <v>7491</v>
          </cell>
          <cell r="G159">
            <v>38863</v>
          </cell>
          <cell r="H159">
            <v>50</v>
          </cell>
        </row>
        <row r="160">
          <cell r="B160">
            <v>32</v>
          </cell>
          <cell r="C160" t="str">
            <v>6718</v>
          </cell>
          <cell r="D160" t="str">
            <v>NUD</v>
          </cell>
          <cell r="E160" t="str">
            <v>SP06</v>
          </cell>
          <cell r="F160" t="str">
            <v>7491</v>
          </cell>
          <cell r="G160">
            <v>38786</v>
          </cell>
          <cell r="H160">
            <v>75</v>
          </cell>
        </row>
        <row r="161">
          <cell r="B161">
            <v>32</v>
          </cell>
          <cell r="C161" t="str">
            <v>6718</v>
          </cell>
          <cell r="D161" t="str">
            <v>NUD</v>
          </cell>
          <cell r="E161" t="str">
            <v>SP06</v>
          </cell>
          <cell r="F161" t="str">
            <v>7491</v>
          </cell>
          <cell r="G161">
            <v>38793</v>
          </cell>
          <cell r="H161">
            <v>75</v>
          </cell>
        </row>
        <row r="162">
          <cell r="B162">
            <v>32</v>
          </cell>
          <cell r="C162" t="str">
            <v>6718</v>
          </cell>
          <cell r="D162" t="str">
            <v>NUD</v>
          </cell>
          <cell r="E162" t="str">
            <v>SP06</v>
          </cell>
          <cell r="F162" t="str">
            <v>7491</v>
          </cell>
          <cell r="G162">
            <v>38800</v>
          </cell>
          <cell r="H162">
            <v>75</v>
          </cell>
        </row>
        <row r="163">
          <cell r="B163">
            <v>32</v>
          </cell>
          <cell r="C163" t="str">
            <v>6718</v>
          </cell>
          <cell r="D163" t="str">
            <v>NUD</v>
          </cell>
          <cell r="E163" t="str">
            <v>SP06</v>
          </cell>
          <cell r="F163" t="str">
            <v>7491</v>
          </cell>
          <cell r="G163">
            <v>38807</v>
          </cell>
          <cell r="H163">
            <v>50</v>
          </cell>
        </row>
        <row r="164">
          <cell r="B164">
            <v>32</v>
          </cell>
          <cell r="C164" t="str">
            <v>6718</v>
          </cell>
          <cell r="D164" t="str">
            <v>NUD</v>
          </cell>
          <cell r="E164" t="str">
            <v>SP06</v>
          </cell>
          <cell r="F164" t="str">
            <v>7491</v>
          </cell>
          <cell r="G164">
            <v>38814</v>
          </cell>
          <cell r="H164">
            <v>50</v>
          </cell>
        </row>
        <row r="165">
          <cell r="B165">
            <v>32</v>
          </cell>
          <cell r="C165" t="str">
            <v>6718</v>
          </cell>
          <cell r="D165" t="str">
            <v>NUD</v>
          </cell>
          <cell r="E165" t="str">
            <v>SP06</v>
          </cell>
          <cell r="F165" t="str">
            <v>7491</v>
          </cell>
          <cell r="G165">
            <v>38821</v>
          </cell>
          <cell r="H165">
            <v>50</v>
          </cell>
        </row>
        <row r="166">
          <cell r="B166">
            <v>32</v>
          </cell>
          <cell r="C166" t="str">
            <v>6718</v>
          </cell>
          <cell r="D166" t="str">
            <v>WHT</v>
          </cell>
          <cell r="E166" t="str">
            <v>SP06</v>
          </cell>
          <cell r="F166" t="str">
            <v>7491</v>
          </cell>
          <cell r="G166">
            <v>38793</v>
          </cell>
          <cell r="H166">
            <v>75</v>
          </cell>
        </row>
        <row r="167">
          <cell r="B167">
            <v>32</v>
          </cell>
          <cell r="C167" t="str">
            <v>6718</v>
          </cell>
          <cell r="D167" t="str">
            <v>WHT</v>
          </cell>
          <cell r="E167" t="str">
            <v>SP06</v>
          </cell>
          <cell r="F167" t="str">
            <v>7491</v>
          </cell>
          <cell r="G167">
            <v>38800</v>
          </cell>
          <cell r="H167">
            <v>75</v>
          </cell>
        </row>
        <row r="168">
          <cell r="B168">
            <v>32</v>
          </cell>
          <cell r="C168" t="str">
            <v>6718</v>
          </cell>
          <cell r="D168" t="str">
            <v>WHT</v>
          </cell>
          <cell r="E168" t="str">
            <v>SP06</v>
          </cell>
          <cell r="F168" t="str">
            <v>7491</v>
          </cell>
          <cell r="G168">
            <v>38807</v>
          </cell>
          <cell r="H168">
            <v>85</v>
          </cell>
        </row>
        <row r="169">
          <cell r="B169">
            <v>32</v>
          </cell>
          <cell r="C169" t="str">
            <v>6718</v>
          </cell>
          <cell r="D169" t="str">
            <v>WHT</v>
          </cell>
          <cell r="E169" t="str">
            <v>SP06</v>
          </cell>
          <cell r="F169" t="str">
            <v>7491</v>
          </cell>
          <cell r="G169">
            <v>38814</v>
          </cell>
          <cell r="H169">
            <v>85</v>
          </cell>
        </row>
        <row r="170">
          <cell r="B170">
            <v>32</v>
          </cell>
          <cell r="C170" t="str">
            <v>6718</v>
          </cell>
          <cell r="D170" t="str">
            <v>WHT</v>
          </cell>
          <cell r="E170" t="str">
            <v>SP06</v>
          </cell>
          <cell r="F170" t="str">
            <v>7491</v>
          </cell>
          <cell r="G170">
            <v>38828</v>
          </cell>
          <cell r="H170">
            <v>100</v>
          </cell>
        </row>
        <row r="171">
          <cell r="B171">
            <v>32</v>
          </cell>
          <cell r="C171" t="str">
            <v>6718</v>
          </cell>
          <cell r="D171" t="str">
            <v>WHT</v>
          </cell>
          <cell r="E171" t="str">
            <v>SP06</v>
          </cell>
          <cell r="F171" t="str">
            <v>7491</v>
          </cell>
          <cell r="G171">
            <v>38835</v>
          </cell>
          <cell r="H171">
            <v>100</v>
          </cell>
        </row>
        <row r="172">
          <cell r="B172">
            <v>32</v>
          </cell>
          <cell r="C172" t="str">
            <v>6718</v>
          </cell>
          <cell r="D172" t="str">
            <v>WHT</v>
          </cell>
          <cell r="E172" t="str">
            <v>SP06</v>
          </cell>
          <cell r="F172" t="str">
            <v>7491</v>
          </cell>
          <cell r="G172">
            <v>38842</v>
          </cell>
          <cell r="H172">
            <v>100</v>
          </cell>
        </row>
        <row r="173">
          <cell r="B173">
            <v>32</v>
          </cell>
          <cell r="C173" t="str">
            <v>6718</v>
          </cell>
          <cell r="D173" t="str">
            <v>WHT</v>
          </cell>
          <cell r="E173" t="str">
            <v>SP06</v>
          </cell>
          <cell r="F173" t="str">
            <v>7491</v>
          </cell>
          <cell r="G173">
            <v>38849</v>
          </cell>
          <cell r="H173">
            <v>40</v>
          </cell>
        </row>
        <row r="174">
          <cell r="B174">
            <v>32</v>
          </cell>
          <cell r="C174" t="str">
            <v>6610A</v>
          </cell>
          <cell r="D174" t="str">
            <v>BLK</v>
          </cell>
          <cell r="E174" t="str">
            <v>SP06</v>
          </cell>
          <cell r="F174" t="str">
            <v>7350</v>
          </cell>
          <cell r="G174">
            <v>38786</v>
          </cell>
          <cell r="H174">
            <v>55</v>
          </cell>
        </row>
        <row r="175">
          <cell r="B175">
            <v>32</v>
          </cell>
          <cell r="C175" t="str">
            <v>6610A</v>
          </cell>
          <cell r="D175" t="str">
            <v>CMX</v>
          </cell>
          <cell r="E175" t="str">
            <v>SP06</v>
          </cell>
          <cell r="F175" t="str">
            <v>7350</v>
          </cell>
          <cell r="G175">
            <v>38786</v>
          </cell>
          <cell r="H175">
            <v>50</v>
          </cell>
        </row>
        <row r="176">
          <cell r="B176">
            <v>32</v>
          </cell>
          <cell r="C176" t="str">
            <v>6610A</v>
          </cell>
          <cell r="D176" t="str">
            <v>CMX</v>
          </cell>
          <cell r="E176" t="str">
            <v>SP06</v>
          </cell>
          <cell r="F176" t="str">
            <v>7350</v>
          </cell>
          <cell r="G176">
            <v>38793</v>
          </cell>
          <cell r="H176">
            <v>50</v>
          </cell>
        </row>
        <row r="177">
          <cell r="B177">
            <v>32</v>
          </cell>
          <cell r="C177" t="str">
            <v>6610A</v>
          </cell>
          <cell r="D177" t="str">
            <v>CMX</v>
          </cell>
          <cell r="E177" t="str">
            <v>SP06</v>
          </cell>
          <cell r="F177" t="str">
            <v>7350</v>
          </cell>
          <cell r="G177">
            <v>38800</v>
          </cell>
          <cell r="H177">
            <v>26</v>
          </cell>
        </row>
        <row r="178">
          <cell r="B178">
            <v>32</v>
          </cell>
          <cell r="C178" t="str">
            <v>6610A</v>
          </cell>
          <cell r="D178" t="str">
            <v>CMX</v>
          </cell>
          <cell r="E178" t="str">
            <v>SP06</v>
          </cell>
          <cell r="F178" t="str">
            <v>7350</v>
          </cell>
          <cell r="G178">
            <v>38821</v>
          </cell>
          <cell r="H178">
            <v>100</v>
          </cell>
        </row>
        <row r="179">
          <cell r="B179">
            <v>32</v>
          </cell>
          <cell r="C179" t="str">
            <v>6610A</v>
          </cell>
          <cell r="D179" t="str">
            <v>CMX</v>
          </cell>
          <cell r="E179" t="str">
            <v>SP06</v>
          </cell>
          <cell r="F179" t="str">
            <v>7350</v>
          </cell>
          <cell r="G179">
            <v>38828</v>
          </cell>
          <cell r="H179">
            <v>100</v>
          </cell>
        </row>
        <row r="180">
          <cell r="B180">
            <v>32</v>
          </cell>
          <cell r="C180" t="str">
            <v>6610A</v>
          </cell>
          <cell r="D180" t="str">
            <v>CMX</v>
          </cell>
          <cell r="E180" t="str">
            <v>SP06</v>
          </cell>
          <cell r="F180" t="str">
            <v>7350</v>
          </cell>
          <cell r="G180">
            <v>38835</v>
          </cell>
          <cell r="H180">
            <v>100</v>
          </cell>
        </row>
        <row r="181">
          <cell r="B181">
            <v>32</v>
          </cell>
          <cell r="C181" t="str">
            <v>6702</v>
          </cell>
          <cell r="D181" t="str">
            <v>BLK</v>
          </cell>
          <cell r="E181" t="str">
            <v>SP06</v>
          </cell>
          <cell r="F181" t="str">
            <v>7350</v>
          </cell>
          <cell r="G181">
            <v>38786</v>
          </cell>
          <cell r="H181">
            <v>50</v>
          </cell>
        </row>
        <row r="182">
          <cell r="B182">
            <v>32</v>
          </cell>
          <cell r="C182" t="str">
            <v>6702</v>
          </cell>
          <cell r="D182" t="str">
            <v>BLK</v>
          </cell>
          <cell r="E182" t="str">
            <v>SP06</v>
          </cell>
          <cell r="F182" t="str">
            <v>7350</v>
          </cell>
          <cell r="G182">
            <v>38793</v>
          </cell>
          <cell r="H182">
            <v>50</v>
          </cell>
        </row>
        <row r="183">
          <cell r="B183">
            <v>32</v>
          </cell>
          <cell r="C183" t="str">
            <v>6702</v>
          </cell>
          <cell r="D183" t="str">
            <v>BLK</v>
          </cell>
          <cell r="E183" t="str">
            <v>SP06</v>
          </cell>
          <cell r="F183" t="str">
            <v>7350</v>
          </cell>
          <cell r="G183">
            <v>38800</v>
          </cell>
          <cell r="H183">
            <v>50</v>
          </cell>
        </row>
        <row r="184">
          <cell r="B184">
            <v>32</v>
          </cell>
          <cell r="C184" t="str">
            <v>6702</v>
          </cell>
          <cell r="D184" t="str">
            <v>BLK</v>
          </cell>
          <cell r="E184" t="str">
            <v>SP06</v>
          </cell>
          <cell r="F184" t="str">
            <v>7350</v>
          </cell>
          <cell r="G184">
            <v>38807</v>
          </cell>
          <cell r="H184">
            <v>50</v>
          </cell>
        </row>
        <row r="185">
          <cell r="B185">
            <v>32</v>
          </cell>
          <cell r="C185" t="str">
            <v>6702</v>
          </cell>
          <cell r="D185" t="str">
            <v>BLK</v>
          </cell>
          <cell r="E185" t="str">
            <v>SP06</v>
          </cell>
          <cell r="F185" t="str">
            <v>7350</v>
          </cell>
          <cell r="G185">
            <v>38814</v>
          </cell>
          <cell r="H185">
            <v>50</v>
          </cell>
        </row>
        <row r="186">
          <cell r="B186">
            <v>32</v>
          </cell>
          <cell r="C186" t="str">
            <v>6702</v>
          </cell>
          <cell r="D186" t="str">
            <v>BLK</v>
          </cell>
          <cell r="E186" t="str">
            <v>SP06</v>
          </cell>
          <cell r="F186" t="str">
            <v>7350</v>
          </cell>
          <cell r="G186">
            <v>38821</v>
          </cell>
          <cell r="H186">
            <v>50</v>
          </cell>
        </row>
        <row r="187">
          <cell r="B187">
            <v>32</v>
          </cell>
          <cell r="C187" t="str">
            <v>6702</v>
          </cell>
          <cell r="D187" t="str">
            <v>BLK</v>
          </cell>
          <cell r="E187" t="str">
            <v>SP06</v>
          </cell>
          <cell r="F187" t="str">
            <v>7350</v>
          </cell>
          <cell r="G187">
            <v>38828</v>
          </cell>
          <cell r="H187">
            <v>50</v>
          </cell>
        </row>
        <row r="188">
          <cell r="B188">
            <v>32</v>
          </cell>
          <cell r="C188" t="str">
            <v>6702</v>
          </cell>
          <cell r="D188" t="str">
            <v>BLK</v>
          </cell>
          <cell r="E188" t="str">
            <v>SP06</v>
          </cell>
          <cell r="F188" t="str">
            <v>7350</v>
          </cell>
          <cell r="G188">
            <v>38835</v>
          </cell>
          <cell r="H188">
            <v>30</v>
          </cell>
        </row>
        <row r="189">
          <cell r="B189">
            <v>32</v>
          </cell>
          <cell r="C189" t="str">
            <v>6702</v>
          </cell>
          <cell r="D189" t="str">
            <v>CAM</v>
          </cell>
          <cell r="E189" t="str">
            <v>SP06</v>
          </cell>
          <cell r="F189" t="str">
            <v>7350</v>
          </cell>
          <cell r="G189">
            <v>38786</v>
          </cell>
          <cell r="H189">
            <v>50</v>
          </cell>
        </row>
        <row r="190">
          <cell r="B190">
            <v>32</v>
          </cell>
          <cell r="C190" t="str">
            <v>6702</v>
          </cell>
          <cell r="D190" t="str">
            <v>CAM</v>
          </cell>
          <cell r="E190" t="str">
            <v>SP06</v>
          </cell>
          <cell r="F190" t="str">
            <v>7350</v>
          </cell>
          <cell r="G190">
            <v>38793</v>
          </cell>
          <cell r="H190">
            <v>50</v>
          </cell>
        </row>
        <row r="191">
          <cell r="B191">
            <v>32</v>
          </cell>
          <cell r="C191" t="str">
            <v>6702</v>
          </cell>
          <cell r="D191" t="str">
            <v>CAM</v>
          </cell>
          <cell r="E191" t="str">
            <v>SP06</v>
          </cell>
          <cell r="F191" t="str">
            <v>7350</v>
          </cell>
          <cell r="G191">
            <v>38800</v>
          </cell>
          <cell r="H191">
            <v>50</v>
          </cell>
        </row>
        <row r="192">
          <cell r="B192">
            <v>32</v>
          </cell>
          <cell r="C192" t="str">
            <v>6702</v>
          </cell>
          <cell r="D192" t="str">
            <v>CAM</v>
          </cell>
          <cell r="E192" t="str">
            <v>SP06</v>
          </cell>
          <cell r="F192" t="str">
            <v>7350</v>
          </cell>
          <cell r="G192">
            <v>38807</v>
          </cell>
          <cell r="H192">
            <v>50</v>
          </cell>
        </row>
        <row r="193">
          <cell r="B193">
            <v>32</v>
          </cell>
          <cell r="C193" t="str">
            <v>6702</v>
          </cell>
          <cell r="D193" t="str">
            <v>CAM</v>
          </cell>
          <cell r="E193" t="str">
            <v>SP06</v>
          </cell>
          <cell r="F193" t="str">
            <v>7350</v>
          </cell>
          <cell r="G193">
            <v>38814</v>
          </cell>
          <cell r="H193">
            <v>50</v>
          </cell>
        </row>
        <row r="194">
          <cell r="B194">
            <v>32</v>
          </cell>
          <cell r="C194" t="str">
            <v>6702</v>
          </cell>
          <cell r="D194" t="str">
            <v>CAM</v>
          </cell>
          <cell r="E194" t="str">
            <v>SP06</v>
          </cell>
          <cell r="F194" t="str">
            <v>7350</v>
          </cell>
          <cell r="G194">
            <v>38821</v>
          </cell>
          <cell r="H194">
            <v>50</v>
          </cell>
        </row>
        <row r="195">
          <cell r="B195">
            <v>32</v>
          </cell>
          <cell r="C195" t="str">
            <v>6702</v>
          </cell>
          <cell r="D195" t="str">
            <v>CAM</v>
          </cell>
          <cell r="E195" t="str">
            <v>SP06</v>
          </cell>
          <cell r="F195" t="str">
            <v>7350</v>
          </cell>
          <cell r="G195">
            <v>38828</v>
          </cell>
          <cell r="H195">
            <v>50</v>
          </cell>
        </row>
        <row r="196">
          <cell r="B196">
            <v>32</v>
          </cell>
          <cell r="C196" t="str">
            <v>6702</v>
          </cell>
          <cell r="D196" t="str">
            <v>CAM</v>
          </cell>
          <cell r="E196" t="str">
            <v>SP06</v>
          </cell>
          <cell r="F196" t="str">
            <v>7350</v>
          </cell>
          <cell r="G196">
            <v>38835</v>
          </cell>
          <cell r="H196">
            <v>50</v>
          </cell>
        </row>
        <row r="197">
          <cell r="B197">
            <v>32</v>
          </cell>
          <cell r="C197" t="str">
            <v>6702</v>
          </cell>
          <cell r="D197" t="str">
            <v>CAM</v>
          </cell>
          <cell r="E197" t="str">
            <v>SP06</v>
          </cell>
          <cell r="F197" t="str">
            <v>7350</v>
          </cell>
          <cell r="G197">
            <v>38842</v>
          </cell>
          <cell r="H197">
            <v>50</v>
          </cell>
        </row>
        <row r="198">
          <cell r="B198">
            <v>32</v>
          </cell>
          <cell r="C198" t="str">
            <v>6702</v>
          </cell>
          <cell r="D198" t="str">
            <v>CAM</v>
          </cell>
          <cell r="E198" t="str">
            <v>SP06</v>
          </cell>
          <cell r="F198" t="str">
            <v>7350</v>
          </cell>
          <cell r="G198">
            <v>38849</v>
          </cell>
          <cell r="H198">
            <v>50</v>
          </cell>
        </row>
        <row r="199">
          <cell r="B199">
            <v>32</v>
          </cell>
          <cell r="C199" t="str">
            <v>6702</v>
          </cell>
          <cell r="D199" t="str">
            <v>CAM</v>
          </cell>
          <cell r="E199" t="str">
            <v>SP06</v>
          </cell>
          <cell r="F199" t="str">
            <v>7350</v>
          </cell>
          <cell r="G199">
            <v>38856</v>
          </cell>
          <cell r="H199">
            <v>50</v>
          </cell>
        </row>
        <row r="200">
          <cell r="B200">
            <v>32</v>
          </cell>
          <cell r="C200" t="str">
            <v>6702</v>
          </cell>
          <cell r="D200" t="str">
            <v>CAM</v>
          </cell>
          <cell r="E200" t="str">
            <v>SP06</v>
          </cell>
          <cell r="F200" t="str">
            <v>7350</v>
          </cell>
          <cell r="G200">
            <v>38863</v>
          </cell>
          <cell r="H200">
            <v>50</v>
          </cell>
        </row>
        <row r="201">
          <cell r="B201">
            <v>32</v>
          </cell>
          <cell r="C201" t="str">
            <v>6702</v>
          </cell>
          <cell r="D201" t="str">
            <v>CAM</v>
          </cell>
          <cell r="E201" t="str">
            <v>SP06</v>
          </cell>
          <cell r="F201" t="str">
            <v>7350</v>
          </cell>
          <cell r="G201">
            <v>38870</v>
          </cell>
          <cell r="H201">
            <v>50</v>
          </cell>
        </row>
        <row r="202">
          <cell r="B202">
            <v>32</v>
          </cell>
          <cell r="C202" t="str">
            <v>6703</v>
          </cell>
          <cell r="D202" t="str">
            <v>BLK</v>
          </cell>
          <cell r="E202" t="str">
            <v>SP06</v>
          </cell>
          <cell r="F202" t="str">
            <v>7350</v>
          </cell>
          <cell r="G202">
            <v>38786</v>
          </cell>
          <cell r="H202">
            <v>75</v>
          </cell>
        </row>
        <row r="203">
          <cell r="B203">
            <v>32</v>
          </cell>
          <cell r="C203" t="str">
            <v>6703</v>
          </cell>
          <cell r="D203" t="str">
            <v>BLK</v>
          </cell>
          <cell r="E203" t="str">
            <v>SP06</v>
          </cell>
          <cell r="F203" t="str">
            <v>7350</v>
          </cell>
          <cell r="G203">
            <v>38793</v>
          </cell>
          <cell r="H203">
            <v>75</v>
          </cell>
        </row>
        <row r="204">
          <cell r="B204">
            <v>32</v>
          </cell>
          <cell r="C204" t="str">
            <v>6703</v>
          </cell>
          <cell r="D204" t="str">
            <v>BLK</v>
          </cell>
          <cell r="E204" t="str">
            <v>SP06</v>
          </cell>
          <cell r="F204" t="str">
            <v>7350</v>
          </cell>
          <cell r="G204">
            <v>38800</v>
          </cell>
          <cell r="H204">
            <v>75</v>
          </cell>
        </row>
        <row r="205">
          <cell r="B205">
            <v>32</v>
          </cell>
          <cell r="C205" t="str">
            <v>6703</v>
          </cell>
          <cell r="D205" t="str">
            <v>BLK</v>
          </cell>
          <cell r="E205" t="str">
            <v>SP06</v>
          </cell>
          <cell r="F205" t="str">
            <v>7350</v>
          </cell>
          <cell r="G205">
            <v>38807</v>
          </cell>
          <cell r="H205">
            <v>75</v>
          </cell>
        </row>
        <row r="206">
          <cell r="B206">
            <v>32</v>
          </cell>
          <cell r="C206" t="str">
            <v>6703</v>
          </cell>
          <cell r="D206" t="str">
            <v>BLK</v>
          </cell>
          <cell r="E206" t="str">
            <v>SP06</v>
          </cell>
          <cell r="F206" t="str">
            <v>7350</v>
          </cell>
          <cell r="G206">
            <v>38814</v>
          </cell>
          <cell r="H206">
            <v>75</v>
          </cell>
        </row>
        <row r="207">
          <cell r="B207">
            <v>32</v>
          </cell>
          <cell r="C207" t="str">
            <v>6703</v>
          </cell>
          <cell r="D207" t="str">
            <v>BLK</v>
          </cell>
          <cell r="E207" t="str">
            <v>SP06</v>
          </cell>
          <cell r="F207" t="str">
            <v>7350</v>
          </cell>
          <cell r="G207">
            <v>38821</v>
          </cell>
          <cell r="H207">
            <v>75</v>
          </cell>
        </row>
        <row r="208">
          <cell r="B208">
            <v>32</v>
          </cell>
          <cell r="C208" t="str">
            <v>6703</v>
          </cell>
          <cell r="D208" t="str">
            <v>BLK</v>
          </cell>
          <cell r="E208" t="str">
            <v>SP06</v>
          </cell>
          <cell r="F208" t="str">
            <v>7350</v>
          </cell>
          <cell r="G208">
            <v>38828</v>
          </cell>
          <cell r="H208">
            <v>65</v>
          </cell>
        </row>
        <row r="209">
          <cell r="B209">
            <v>32</v>
          </cell>
          <cell r="C209" t="str">
            <v>6703</v>
          </cell>
          <cell r="D209" t="str">
            <v>BLK</v>
          </cell>
          <cell r="E209" t="str">
            <v>SP06</v>
          </cell>
          <cell r="F209" t="str">
            <v>7350</v>
          </cell>
          <cell r="G209">
            <v>38835</v>
          </cell>
          <cell r="H209">
            <v>75</v>
          </cell>
        </row>
        <row r="210">
          <cell r="B210">
            <v>32</v>
          </cell>
          <cell r="C210" t="str">
            <v>6703</v>
          </cell>
          <cell r="D210" t="str">
            <v>BLK</v>
          </cell>
          <cell r="E210" t="str">
            <v>SP06</v>
          </cell>
          <cell r="F210" t="str">
            <v>7350</v>
          </cell>
          <cell r="G210">
            <v>38842</v>
          </cell>
          <cell r="H210">
            <v>75</v>
          </cell>
        </row>
        <row r="211">
          <cell r="B211">
            <v>32</v>
          </cell>
          <cell r="C211" t="str">
            <v>6703</v>
          </cell>
          <cell r="D211" t="str">
            <v>BLK</v>
          </cell>
          <cell r="E211" t="str">
            <v>SP06</v>
          </cell>
          <cell r="F211" t="str">
            <v>7350</v>
          </cell>
          <cell r="G211">
            <v>38849</v>
          </cell>
          <cell r="H211">
            <v>15</v>
          </cell>
        </row>
        <row r="212">
          <cell r="B212">
            <v>32</v>
          </cell>
          <cell r="C212" t="str">
            <v>6703</v>
          </cell>
          <cell r="D212" t="str">
            <v>CAM</v>
          </cell>
          <cell r="E212" t="str">
            <v>SP06</v>
          </cell>
          <cell r="F212" t="str">
            <v>7350</v>
          </cell>
          <cell r="G212">
            <v>38793</v>
          </cell>
          <cell r="H212">
            <v>60</v>
          </cell>
        </row>
        <row r="213">
          <cell r="B213">
            <v>32</v>
          </cell>
          <cell r="C213" t="str">
            <v>6703</v>
          </cell>
          <cell r="D213" t="str">
            <v>CAM</v>
          </cell>
          <cell r="E213" t="str">
            <v>SP06</v>
          </cell>
          <cell r="F213" t="str">
            <v>7350</v>
          </cell>
          <cell r="G213">
            <v>38800</v>
          </cell>
          <cell r="H213">
            <v>90</v>
          </cell>
        </row>
        <row r="214">
          <cell r="B214">
            <v>32</v>
          </cell>
          <cell r="C214" t="str">
            <v>6703</v>
          </cell>
          <cell r="D214" t="str">
            <v>CAM</v>
          </cell>
          <cell r="E214" t="str">
            <v>SP06</v>
          </cell>
          <cell r="F214" t="str">
            <v>7350</v>
          </cell>
          <cell r="G214">
            <v>38807</v>
          </cell>
          <cell r="H214">
            <v>15</v>
          </cell>
        </row>
        <row r="215">
          <cell r="B215">
            <v>32</v>
          </cell>
          <cell r="C215" t="str">
            <v>6703</v>
          </cell>
          <cell r="D215" t="str">
            <v>CAM</v>
          </cell>
          <cell r="E215" t="str">
            <v>SP06</v>
          </cell>
          <cell r="F215" t="str">
            <v>7350</v>
          </cell>
          <cell r="G215">
            <v>38821</v>
          </cell>
          <cell r="H215">
            <v>75</v>
          </cell>
        </row>
        <row r="216">
          <cell r="B216">
            <v>32</v>
          </cell>
          <cell r="C216" t="str">
            <v>6703</v>
          </cell>
          <cell r="D216" t="str">
            <v>CAM</v>
          </cell>
          <cell r="E216" t="str">
            <v>SP06</v>
          </cell>
          <cell r="F216" t="str">
            <v>7350</v>
          </cell>
          <cell r="G216">
            <v>38828</v>
          </cell>
          <cell r="H216">
            <v>75</v>
          </cell>
        </row>
        <row r="217">
          <cell r="B217">
            <v>32</v>
          </cell>
          <cell r="C217" t="str">
            <v>6703</v>
          </cell>
          <cell r="D217" t="str">
            <v>CAM</v>
          </cell>
          <cell r="E217" t="str">
            <v>SP06</v>
          </cell>
          <cell r="F217" t="str">
            <v>7350</v>
          </cell>
          <cell r="G217">
            <v>38842</v>
          </cell>
          <cell r="H217">
            <v>100</v>
          </cell>
        </row>
        <row r="218">
          <cell r="B218">
            <v>32</v>
          </cell>
          <cell r="C218" t="str">
            <v>6703</v>
          </cell>
          <cell r="D218" t="str">
            <v>CAM</v>
          </cell>
          <cell r="E218" t="str">
            <v>SP06</v>
          </cell>
          <cell r="F218" t="str">
            <v>7350</v>
          </cell>
          <cell r="G218">
            <v>38849</v>
          </cell>
          <cell r="H218">
            <v>100</v>
          </cell>
        </row>
        <row r="219">
          <cell r="B219">
            <v>32</v>
          </cell>
          <cell r="C219" t="str">
            <v>6703</v>
          </cell>
          <cell r="D219" t="str">
            <v>CAM</v>
          </cell>
          <cell r="E219" t="str">
            <v>SP06</v>
          </cell>
          <cell r="F219" t="str">
            <v>7350</v>
          </cell>
          <cell r="G219">
            <v>38856</v>
          </cell>
          <cell r="H219">
            <v>100</v>
          </cell>
        </row>
        <row r="220">
          <cell r="B220">
            <v>32</v>
          </cell>
          <cell r="C220" t="str">
            <v>6703</v>
          </cell>
          <cell r="D220" t="str">
            <v>CAM</v>
          </cell>
          <cell r="E220" t="str">
            <v>SP06</v>
          </cell>
          <cell r="F220" t="str">
            <v>7350</v>
          </cell>
          <cell r="G220">
            <v>38863</v>
          </cell>
          <cell r="H220">
            <v>100</v>
          </cell>
        </row>
        <row r="221">
          <cell r="B221">
            <v>32</v>
          </cell>
          <cell r="C221" t="str">
            <v>6703</v>
          </cell>
          <cell r="D221" t="str">
            <v>CAM</v>
          </cell>
          <cell r="E221" t="str">
            <v>SP06</v>
          </cell>
          <cell r="F221" t="str">
            <v>7350</v>
          </cell>
          <cell r="G221">
            <v>38870</v>
          </cell>
          <cell r="H221">
            <v>30</v>
          </cell>
        </row>
        <row r="222">
          <cell r="B222">
            <v>32</v>
          </cell>
          <cell r="C222" t="str">
            <v>6703</v>
          </cell>
          <cell r="D222" t="str">
            <v>WHT</v>
          </cell>
          <cell r="E222" t="str">
            <v>SP06</v>
          </cell>
          <cell r="F222" t="str">
            <v>7350</v>
          </cell>
          <cell r="G222">
            <v>38786</v>
          </cell>
          <cell r="H222">
            <v>75</v>
          </cell>
        </row>
        <row r="223">
          <cell r="B223">
            <v>32</v>
          </cell>
          <cell r="C223" t="str">
            <v>6703</v>
          </cell>
          <cell r="D223" t="str">
            <v>WHT</v>
          </cell>
          <cell r="E223" t="str">
            <v>SP06</v>
          </cell>
          <cell r="F223" t="str">
            <v>7350</v>
          </cell>
          <cell r="G223">
            <v>38793</v>
          </cell>
          <cell r="H223">
            <v>75</v>
          </cell>
        </row>
        <row r="224">
          <cell r="B224">
            <v>32</v>
          </cell>
          <cell r="C224" t="str">
            <v>6703</v>
          </cell>
          <cell r="D224" t="str">
            <v>WHT</v>
          </cell>
          <cell r="E224" t="str">
            <v>SP06</v>
          </cell>
          <cell r="F224" t="str">
            <v>7350</v>
          </cell>
          <cell r="G224">
            <v>38800</v>
          </cell>
          <cell r="H224">
            <v>75</v>
          </cell>
        </row>
        <row r="225">
          <cell r="B225">
            <v>32</v>
          </cell>
          <cell r="C225" t="str">
            <v>6703</v>
          </cell>
          <cell r="D225" t="str">
            <v>WHT</v>
          </cell>
          <cell r="E225" t="str">
            <v>SP06</v>
          </cell>
          <cell r="F225" t="str">
            <v>7350</v>
          </cell>
          <cell r="G225">
            <v>38807</v>
          </cell>
          <cell r="H225">
            <v>20</v>
          </cell>
        </row>
        <row r="226">
          <cell r="B226">
            <v>32</v>
          </cell>
          <cell r="C226" t="str">
            <v>6730A</v>
          </cell>
          <cell r="D226" t="str">
            <v>WHT</v>
          </cell>
          <cell r="E226" t="str">
            <v>SP06</v>
          </cell>
          <cell r="F226" t="str">
            <v>7350</v>
          </cell>
          <cell r="G226">
            <v>38905</v>
          </cell>
          <cell r="H226">
            <v>100</v>
          </cell>
        </row>
        <row r="227">
          <cell r="B227">
            <v>32</v>
          </cell>
          <cell r="C227" t="str">
            <v>6730A</v>
          </cell>
          <cell r="D227" t="str">
            <v>WHT</v>
          </cell>
          <cell r="E227" t="str">
            <v>SP06</v>
          </cell>
          <cell r="F227" t="str">
            <v>7350</v>
          </cell>
          <cell r="G227">
            <v>38912</v>
          </cell>
          <cell r="H227">
            <v>40</v>
          </cell>
        </row>
        <row r="228">
          <cell r="B228">
            <v>32</v>
          </cell>
          <cell r="C228" t="str">
            <v>6730A</v>
          </cell>
          <cell r="D228" t="str">
            <v>WHT</v>
          </cell>
          <cell r="E228" t="str">
            <v>SP06</v>
          </cell>
          <cell r="F228" t="str">
            <v>7350</v>
          </cell>
          <cell r="G228">
            <v>38919</v>
          </cell>
          <cell r="H228">
            <v>40</v>
          </cell>
        </row>
        <row r="229">
          <cell r="B229">
            <v>32</v>
          </cell>
          <cell r="C229" t="str">
            <v>6730A</v>
          </cell>
          <cell r="D229" t="str">
            <v>WHT</v>
          </cell>
          <cell r="E229" t="str">
            <v>SP06</v>
          </cell>
          <cell r="F229" t="str">
            <v>7350</v>
          </cell>
          <cell r="G229">
            <v>38926</v>
          </cell>
          <cell r="H229">
            <v>20</v>
          </cell>
        </row>
        <row r="230">
          <cell r="B230">
            <v>32</v>
          </cell>
          <cell r="C230" t="str">
            <v>6750A</v>
          </cell>
          <cell r="D230" t="str">
            <v>WHT</v>
          </cell>
          <cell r="E230" t="str">
            <v>SP06</v>
          </cell>
          <cell r="F230" t="str">
            <v>7350</v>
          </cell>
          <cell r="G230">
            <v>38905</v>
          </cell>
          <cell r="H230">
            <v>100</v>
          </cell>
        </row>
        <row r="231">
          <cell r="B231">
            <v>32</v>
          </cell>
          <cell r="C231" t="str">
            <v>6750A</v>
          </cell>
          <cell r="D231" t="str">
            <v>WHT</v>
          </cell>
          <cell r="E231" t="str">
            <v>SP06</v>
          </cell>
          <cell r="F231" t="str">
            <v>7350</v>
          </cell>
          <cell r="G231">
            <v>38912</v>
          </cell>
          <cell r="H231">
            <v>40</v>
          </cell>
        </row>
        <row r="232">
          <cell r="B232">
            <v>32</v>
          </cell>
          <cell r="C232" t="str">
            <v>6750A</v>
          </cell>
          <cell r="D232" t="str">
            <v>WHT</v>
          </cell>
          <cell r="E232" t="str">
            <v>SP06</v>
          </cell>
          <cell r="F232" t="str">
            <v>7350</v>
          </cell>
          <cell r="G232">
            <v>38919</v>
          </cell>
          <cell r="H232">
            <v>40</v>
          </cell>
        </row>
        <row r="233">
          <cell r="B233">
            <v>32</v>
          </cell>
          <cell r="C233" t="str">
            <v>6750A</v>
          </cell>
          <cell r="D233" t="str">
            <v>WHT</v>
          </cell>
          <cell r="E233" t="str">
            <v>SP06</v>
          </cell>
          <cell r="F233" t="str">
            <v>7350</v>
          </cell>
          <cell r="G233">
            <v>38926</v>
          </cell>
          <cell r="H233">
            <v>20</v>
          </cell>
        </row>
        <row r="234">
          <cell r="B234">
            <v>32</v>
          </cell>
          <cell r="C234" t="str">
            <v>6751A</v>
          </cell>
          <cell r="D234" t="str">
            <v>WHT</v>
          </cell>
          <cell r="E234" t="str">
            <v>SP06</v>
          </cell>
          <cell r="F234" t="str">
            <v>7350</v>
          </cell>
          <cell r="G234">
            <v>38905</v>
          </cell>
          <cell r="H234">
            <v>100</v>
          </cell>
        </row>
        <row r="235">
          <cell r="B235">
            <v>32</v>
          </cell>
          <cell r="C235" t="str">
            <v>6751A</v>
          </cell>
          <cell r="D235" t="str">
            <v>WHT</v>
          </cell>
          <cell r="E235" t="str">
            <v>SP06</v>
          </cell>
          <cell r="F235" t="str">
            <v>7350</v>
          </cell>
          <cell r="G235">
            <v>38912</v>
          </cell>
          <cell r="H235">
            <v>40</v>
          </cell>
        </row>
        <row r="236">
          <cell r="B236">
            <v>32</v>
          </cell>
          <cell r="C236" t="str">
            <v>6751A</v>
          </cell>
          <cell r="D236" t="str">
            <v>WHT</v>
          </cell>
          <cell r="E236" t="str">
            <v>SP06</v>
          </cell>
          <cell r="F236" t="str">
            <v>7350</v>
          </cell>
          <cell r="G236">
            <v>38919</v>
          </cell>
          <cell r="H236">
            <v>40</v>
          </cell>
        </row>
        <row r="237">
          <cell r="B237">
            <v>32</v>
          </cell>
          <cell r="C237" t="str">
            <v>6751A</v>
          </cell>
          <cell r="D237" t="str">
            <v>WHT</v>
          </cell>
          <cell r="E237" t="str">
            <v>SP06</v>
          </cell>
          <cell r="F237" t="str">
            <v>7350</v>
          </cell>
          <cell r="G237">
            <v>38926</v>
          </cell>
          <cell r="H237">
            <v>20</v>
          </cell>
        </row>
        <row r="238">
          <cell r="B238">
            <v>32</v>
          </cell>
          <cell r="C238" t="str">
            <v>6771</v>
          </cell>
          <cell r="D238" t="str">
            <v>BLK</v>
          </cell>
          <cell r="E238" t="str">
            <v>SP06</v>
          </cell>
          <cell r="F238" t="str">
            <v>7350</v>
          </cell>
          <cell r="G238">
            <v>38863</v>
          </cell>
          <cell r="H238">
            <v>75</v>
          </cell>
        </row>
        <row r="239">
          <cell r="B239">
            <v>32</v>
          </cell>
          <cell r="C239" t="str">
            <v>6771</v>
          </cell>
          <cell r="D239" t="str">
            <v>BLK</v>
          </cell>
          <cell r="E239" t="str">
            <v>SP06</v>
          </cell>
          <cell r="F239" t="str">
            <v>7350</v>
          </cell>
          <cell r="G239">
            <v>38870</v>
          </cell>
          <cell r="H239">
            <v>60</v>
          </cell>
        </row>
        <row r="240">
          <cell r="B240">
            <v>32</v>
          </cell>
          <cell r="C240" t="str">
            <v>6771</v>
          </cell>
          <cell r="D240" t="str">
            <v>CAM</v>
          </cell>
          <cell r="E240" t="str">
            <v>SP06</v>
          </cell>
          <cell r="F240" t="str">
            <v>7350</v>
          </cell>
          <cell r="G240">
            <v>38786</v>
          </cell>
          <cell r="H240">
            <v>75</v>
          </cell>
        </row>
        <row r="241">
          <cell r="B241">
            <v>32</v>
          </cell>
          <cell r="C241" t="str">
            <v>6771</v>
          </cell>
          <cell r="D241" t="str">
            <v>CAM</v>
          </cell>
          <cell r="E241" t="str">
            <v>SP06</v>
          </cell>
          <cell r="F241" t="str">
            <v>7350</v>
          </cell>
          <cell r="G241">
            <v>38793</v>
          </cell>
          <cell r="H241">
            <v>75</v>
          </cell>
        </row>
        <row r="242">
          <cell r="B242">
            <v>32</v>
          </cell>
          <cell r="C242" t="str">
            <v>6771</v>
          </cell>
          <cell r="D242" t="str">
            <v>CAM</v>
          </cell>
          <cell r="E242" t="str">
            <v>SP06</v>
          </cell>
          <cell r="F242" t="str">
            <v>7350</v>
          </cell>
          <cell r="G242">
            <v>38800</v>
          </cell>
          <cell r="H242">
            <v>25</v>
          </cell>
        </row>
        <row r="243">
          <cell r="B243">
            <v>32</v>
          </cell>
          <cell r="C243" t="str">
            <v>6771</v>
          </cell>
          <cell r="D243" t="str">
            <v>WHT</v>
          </cell>
          <cell r="E243" t="str">
            <v>SP06</v>
          </cell>
          <cell r="F243" t="str">
            <v>7350</v>
          </cell>
          <cell r="G243">
            <v>38786</v>
          </cell>
          <cell r="H243">
            <v>75</v>
          </cell>
        </row>
        <row r="244">
          <cell r="B244">
            <v>32</v>
          </cell>
          <cell r="C244" t="str">
            <v>6771</v>
          </cell>
          <cell r="D244" t="str">
            <v>WHT</v>
          </cell>
          <cell r="E244" t="str">
            <v>SP06</v>
          </cell>
          <cell r="F244" t="str">
            <v>7350</v>
          </cell>
          <cell r="G244">
            <v>38793</v>
          </cell>
          <cell r="H244">
            <v>75</v>
          </cell>
        </row>
        <row r="245">
          <cell r="B245">
            <v>32</v>
          </cell>
          <cell r="C245" t="str">
            <v>6771</v>
          </cell>
          <cell r="D245" t="str">
            <v>WHT</v>
          </cell>
          <cell r="E245" t="str">
            <v>SP06</v>
          </cell>
          <cell r="F245" t="str">
            <v>7350</v>
          </cell>
          <cell r="G245">
            <v>38800</v>
          </cell>
          <cell r="H245">
            <v>25</v>
          </cell>
        </row>
        <row r="246">
          <cell r="B246">
            <v>32</v>
          </cell>
          <cell r="C246" t="str">
            <v>6771</v>
          </cell>
          <cell r="D246" t="str">
            <v>WHT</v>
          </cell>
          <cell r="E246" t="str">
            <v>SP06</v>
          </cell>
          <cell r="F246" t="str">
            <v>7350</v>
          </cell>
          <cell r="G246">
            <v>38842</v>
          </cell>
          <cell r="H246">
            <v>100</v>
          </cell>
        </row>
        <row r="247">
          <cell r="B247">
            <v>32</v>
          </cell>
          <cell r="C247" t="str">
            <v>6771</v>
          </cell>
          <cell r="D247" t="str">
            <v>WHT</v>
          </cell>
          <cell r="E247" t="str">
            <v>SP06</v>
          </cell>
          <cell r="F247" t="str">
            <v>7350</v>
          </cell>
          <cell r="G247">
            <v>38849</v>
          </cell>
          <cell r="H247">
            <v>100</v>
          </cell>
        </row>
        <row r="248">
          <cell r="B248">
            <v>32</v>
          </cell>
          <cell r="C248" t="str">
            <v>6771</v>
          </cell>
          <cell r="D248" t="str">
            <v>WHT</v>
          </cell>
          <cell r="E248" t="str">
            <v>SP06</v>
          </cell>
          <cell r="F248" t="str">
            <v>7350</v>
          </cell>
          <cell r="G248">
            <v>38856</v>
          </cell>
          <cell r="H248">
            <v>100</v>
          </cell>
        </row>
        <row r="249">
          <cell r="B249">
            <v>32</v>
          </cell>
          <cell r="C249" t="str">
            <v>6771</v>
          </cell>
          <cell r="D249" t="str">
            <v>WHT</v>
          </cell>
          <cell r="E249" t="str">
            <v>SP06</v>
          </cell>
          <cell r="F249" t="str">
            <v>7350</v>
          </cell>
          <cell r="G249">
            <v>38863</v>
          </cell>
          <cell r="H249">
            <v>100</v>
          </cell>
        </row>
        <row r="250">
          <cell r="B250">
            <v>32</v>
          </cell>
          <cell r="C250" t="str">
            <v>6771</v>
          </cell>
          <cell r="D250" t="str">
            <v>WHT</v>
          </cell>
          <cell r="E250" t="str">
            <v>SP06</v>
          </cell>
          <cell r="F250" t="str">
            <v>7350</v>
          </cell>
          <cell r="G250">
            <v>38870</v>
          </cell>
          <cell r="H250">
            <v>50</v>
          </cell>
        </row>
        <row r="251">
          <cell r="B251">
            <v>32</v>
          </cell>
          <cell r="C251" t="str">
            <v>6772</v>
          </cell>
          <cell r="D251" t="str">
            <v>CAM</v>
          </cell>
          <cell r="E251" t="str">
            <v>SP06</v>
          </cell>
          <cell r="F251" t="str">
            <v>7350</v>
          </cell>
          <cell r="G251">
            <v>38786</v>
          </cell>
          <cell r="H251">
            <v>125</v>
          </cell>
        </row>
        <row r="252">
          <cell r="B252">
            <v>32</v>
          </cell>
          <cell r="C252" t="str">
            <v>6772</v>
          </cell>
          <cell r="D252" t="str">
            <v>CAM</v>
          </cell>
          <cell r="E252" t="str">
            <v>SP06</v>
          </cell>
          <cell r="F252" t="str">
            <v>7350</v>
          </cell>
          <cell r="G252">
            <v>38793</v>
          </cell>
          <cell r="H252">
            <v>125</v>
          </cell>
        </row>
        <row r="253">
          <cell r="B253">
            <v>32</v>
          </cell>
          <cell r="C253" t="str">
            <v>6772</v>
          </cell>
          <cell r="D253" t="str">
            <v>WHT</v>
          </cell>
          <cell r="E253" t="str">
            <v>SP06</v>
          </cell>
          <cell r="F253" t="str">
            <v>7350</v>
          </cell>
          <cell r="G253">
            <v>38786</v>
          </cell>
          <cell r="H253">
            <v>125</v>
          </cell>
        </row>
        <row r="254">
          <cell r="B254">
            <v>32</v>
          </cell>
          <cell r="C254" t="str">
            <v>6772</v>
          </cell>
          <cell r="D254" t="str">
            <v>WHT</v>
          </cell>
          <cell r="E254" t="str">
            <v>SP06</v>
          </cell>
          <cell r="F254" t="str">
            <v>7350</v>
          </cell>
          <cell r="G254">
            <v>38793</v>
          </cell>
          <cell r="H254">
            <v>125</v>
          </cell>
        </row>
        <row r="255">
          <cell r="B255">
            <v>32</v>
          </cell>
          <cell r="C255" t="str">
            <v>6781A</v>
          </cell>
          <cell r="D255" t="str">
            <v>BLK</v>
          </cell>
          <cell r="E255" t="str">
            <v>SP06</v>
          </cell>
          <cell r="F255" t="str">
            <v>7541</v>
          </cell>
          <cell r="G255">
            <v>38863</v>
          </cell>
          <cell r="H255">
            <v>100</v>
          </cell>
        </row>
        <row r="256">
          <cell r="B256">
            <v>32</v>
          </cell>
          <cell r="C256" t="str">
            <v>6781A</v>
          </cell>
          <cell r="D256" t="str">
            <v>BLK</v>
          </cell>
          <cell r="E256" t="str">
            <v>SP06</v>
          </cell>
          <cell r="F256" t="str">
            <v>7541</v>
          </cell>
          <cell r="G256">
            <v>38870</v>
          </cell>
          <cell r="H256">
            <v>100</v>
          </cell>
        </row>
        <row r="257">
          <cell r="B257">
            <v>32</v>
          </cell>
          <cell r="C257" t="str">
            <v>6781A</v>
          </cell>
          <cell r="D257" t="str">
            <v>BLK</v>
          </cell>
          <cell r="E257" t="str">
            <v>SP06</v>
          </cell>
          <cell r="F257" t="str">
            <v>7541</v>
          </cell>
          <cell r="G257">
            <v>38891</v>
          </cell>
          <cell r="H257">
            <v>100</v>
          </cell>
        </row>
        <row r="258">
          <cell r="B258">
            <v>32</v>
          </cell>
          <cell r="C258" t="str">
            <v>6781A</v>
          </cell>
          <cell r="D258" t="str">
            <v>BLK</v>
          </cell>
          <cell r="E258" t="str">
            <v>SP06</v>
          </cell>
          <cell r="F258" t="str">
            <v>7541</v>
          </cell>
          <cell r="G258">
            <v>38898</v>
          </cell>
          <cell r="H258">
            <v>100</v>
          </cell>
        </row>
        <row r="259">
          <cell r="B259">
            <v>32</v>
          </cell>
          <cell r="C259" t="str">
            <v>6781A</v>
          </cell>
          <cell r="D259" t="str">
            <v>BLK</v>
          </cell>
          <cell r="E259" t="str">
            <v>SP06</v>
          </cell>
          <cell r="F259" t="str">
            <v>7541</v>
          </cell>
          <cell r="G259">
            <v>38905</v>
          </cell>
          <cell r="H259">
            <v>100</v>
          </cell>
        </row>
        <row r="260">
          <cell r="B260">
            <v>32</v>
          </cell>
          <cell r="C260" t="str">
            <v>6781A</v>
          </cell>
          <cell r="D260" t="str">
            <v>BLK</v>
          </cell>
          <cell r="E260" t="str">
            <v>SP06</v>
          </cell>
          <cell r="F260" t="str">
            <v>7541</v>
          </cell>
          <cell r="G260">
            <v>38912</v>
          </cell>
          <cell r="H260">
            <v>100</v>
          </cell>
        </row>
        <row r="261">
          <cell r="B261">
            <v>32</v>
          </cell>
          <cell r="C261" t="str">
            <v>6781A</v>
          </cell>
          <cell r="D261" t="str">
            <v>CRM</v>
          </cell>
          <cell r="E261" t="str">
            <v>SP06</v>
          </cell>
          <cell r="F261" t="str">
            <v>7541</v>
          </cell>
          <cell r="G261">
            <v>38863</v>
          </cell>
          <cell r="H261">
            <v>100</v>
          </cell>
        </row>
        <row r="262">
          <cell r="B262">
            <v>32</v>
          </cell>
          <cell r="C262" t="str">
            <v>6781A</v>
          </cell>
          <cell r="D262" t="str">
            <v>CRM</v>
          </cell>
          <cell r="E262" t="str">
            <v>SP06</v>
          </cell>
          <cell r="F262" t="str">
            <v>7541</v>
          </cell>
          <cell r="G262">
            <v>38870</v>
          </cell>
          <cell r="H262">
            <v>100</v>
          </cell>
        </row>
        <row r="263">
          <cell r="B263">
            <v>32</v>
          </cell>
          <cell r="C263" t="str">
            <v>6781A</v>
          </cell>
          <cell r="D263" t="str">
            <v>CRM</v>
          </cell>
          <cell r="E263" t="str">
            <v>SP06</v>
          </cell>
          <cell r="F263" t="str">
            <v>7541</v>
          </cell>
          <cell r="G263">
            <v>38891</v>
          </cell>
          <cell r="H263">
            <v>100</v>
          </cell>
        </row>
        <row r="264">
          <cell r="B264">
            <v>32</v>
          </cell>
          <cell r="C264" t="str">
            <v>6781A</v>
          </cell>
          <cell r="D264" t="str">
            <v>CRM</v>
          </cell>
          <cell r="E264" t="str">
            <v>SP06</v>
          </cell>
          <cell r="F264" t="str">
            <v>7541</v>
          </cell>
          <cell r="G264">
            <v>38898</v>
          </cell>
          <cell r="H264">
            <v>100</v>
          </cell>
        </row>
        <row r="265">
          <cell r="B265">
            <v>32</v>
          </cell>
          <cell r="C265" t="str">
            <v>6781A</v>
          </cell>
          <cell r="D265" t="str">
            <v>CRM</v>
          </cell>
          <cell r="E265" t="str">
            <v>SP06</v>
          </cell>
          <cell r="F265" t="str">
            <v>7541</v>
          </cell>
          <cell r="G265">
            <v>38905</v>
          </cell>
          <cell r="H265">
            <v>100</v>
          </cell>
        </row>
        <row r="266">
          <cell r="B266">
            <v>32</v>
          </cell>
          <cell r="C266" t="str">
            <v>6781A</v>
          </cell>
          <cell r="D266" t="str">
            <v>CRM</v>
          </cell>
          <cell r="E266" t="str">
            <v>SP06</v>
          </cell>
          <cell r="F266" t="str">
            <v>7541</v>
          </cell>
          <cell r="G266">
            <v>38912</v>
          </cell>
          <cell r="H266">
            <v>100</v>
          </cell>
        </row>
        <row r="267">
          <cell r="B267">
            <v>32</v>
          </cell>
          <cell r="C267" t="str">
            <v>6781A</v>
          </cell>
          <cell r="D267" t="str">
            <v>CRM</v>
          </cell>
          <cell r="E267" t="str">
            <v>SP06</v>
          </cell>
          <cell r="F267" t="str">
            <v>7541</v>
          </cell>
          <cell r="G267">
            <v>38919</v>
          </cell>
          <cell r="H267">
            <v>100</v>
          </cell>
        </row>
        <row r="268">
          <cell r="B268">
            <v>32</v>
          </cell>
          <cell r="C268" t="str">
            <v>6781A</v>
          </cell>
          <cell r="D268" t="str">
            <v>CRM</v>
          </cell>
          <cell r="E268" t="str">
            <v>SP06</v>
          </cell>
          <cell r="F268" t="str">
            <v>7541</v>
          </cell>
          <cell r="G268">
            <v>38926</v>
          </cell>
          <cell r="H268">
            <v>50</v>
          </cell>
        </row>
        <row r="269">
          <cell r="B269">
            <v>32</v>
          </cell>
          <cell r="C269" t="str">
            <v>6781A</v>
          </cell>
          <cell r="D269" t="str">
            <v>WHT</v>
          </cell>
          <cell r="E269" t="str">
            <v>SP06</v>
          </cell>
          <cell r="F269" t="str">
            <v>7541</v>
          </cell>
          <cell r="G269">
            <v>38863</v>
          </cell>
          <cell r="H269">
            <v>100</v>
          </cell>
        </row>
        <row r="270">
          <cell r="B270">
            <v>32</v>
          </cell>
          <cell r="C270" t="str">
            <v>6781A</v>
          </cell>
          <cell r="D270" t="str">
            <v>WHT</v>
          </cell>
          <cell r="E270" t="str">
            <v>SP06</v>
          </cell>
          <cell r="F270" t="str">
            <v>7541</v>
          </cell>
          <cell r="G270">
            <v>38870</v>
          </cell>
          <cell r="H270">
            <v>100</v>
          </cell>
        </row>
        <row r="271">
          <cell r="B271">
            <v>32</v>
          </cell>
          <cell r="C271" t="str">
            <v>6781A</v>
          </cell>
          <cell r="D271" t="str">
            <v>WHT</v>
          </cell>
          <cell r="E271" t="str">
            <v>SP06</v>
          </cell>
          <cell r="F271" t="str">
            <v>7541</v>
          </cell>
          <cell r="G271">
            <v>38877</v>
          </cell>
          <cell r="H271">
            <v>100</v>
          </cell>
        </row>
        <row r="272">
          <cell r="B272">
            <v>32</v>
          </cell>
          <cell r="C272" t="str">
            <v>6781A</v>
          </cell>
          <cell r="D272" t="str">
            <v>WHT</v>
          </cell>
          <cell r="E272" t="str">
            <v>SP06</v>
          </cell>
          <cell r="F272" t="str">
            <v>7541</v>
          </cell>
          <cell r="G272">
            <v>38891</v>
          </cell>
          <cell r="H272">
            <v>100</v>
          </cell>
        </row>
        <row r="273">
          <cell r="B273">
            <v>32</v>
          </cell>
          <cell r="C273" t="str">
            <v>6781A</v>
          </cell>
          <cell r="D273" t="str">
            <v>WHT</v>
          </cell>
          <cell r="E273" t="str">
            <v>SP06</v>
          </cell>
          <cell r="F273" t="str">
            <v>7541</v>
          </cell>
          <cell r="G273">
            <v>38898</v>
          </cell>
          <cell r="H273">
            <v>100</v>
          </cell>
        </row>
        <row r="274">
          <cell r="B274">
            <v>32</v>
          </cell>
          <cell r="C274" t="str">
            <v>6781A</v>
          </cell>
          <cell r="D274" t="str">
            <v>WHT</v>
          </cell>
          <cell r="E274" t="str">
            <v>SP06</v>
          </cell>
          <cell r="F274" t="str">
            <v>7541</v>
          </cell>
          <cell r="G274">
            <v>38905</v>
          </cell>
          <cell r="H274">
            <v>100</v>
          </cell>
        </row>
        <row r="275">
          <cell r="B275">
            <v>32</v>
          </cell>
          <cell r="C275" t="str">
            <v>6781A</v>
          </cell>
          <cell r="D275" t="str">
            <v>WHT</v>
          </cell>
          <cell r="E275" t="str">
            <v>SP06</v>
          </cell>
          <cell r="F275" t="str">
            <v>7541</v>
          </cell>
          <cell r="G275">
            <v>38912</v>
          </cell>
          <cell r="H275">
            <v>100</v>
          </cell>
        </row>
        <row r="276">
          <cell r="B276">
            <v>32</v>
          </cell>
          <cell r="C276" t="str">
            <v>6781A</v>
          </cell>
          <cell r="D276" t="str">
            <v>WHT</v>
          </cell>
          <cell r="E276" t="str">
            <v>SP06</v>
          </cell>
          <cell r="F276" t="str">
            <v>7541</v>
          </cell>
          <cell r="G276">
            <v>38919</v>
          </cell>
          <cell r="H276">
            <v>100</v>
          </cell>
        </row>
        <row r="277">
          <cell r="B277">
            <v>32</v>
          </cell>
          <cell r="C277" t="str">
            <v>6781A</v>
          </cell>
          <cell r="D277" t="str">
            <v>WHT</v>
          </cell>
          <cell r="E277" t="str">
            <v>SP06</v>
          </cell>
          <cell r="F277" t="str">
            <v>7541</v>
          </cell>
          <cell r="G277">
            <v>38926</v>
          </cell>
          <cell r="H277">
            <v>50</v>
          </cell>
        </row>
        <row r="278">
          <cell r="B278">
            <v>32</v>
          </cell>
          <cell r="C278" t="str">
            <v>6782A</v>
          </cell>
          <cell r="D278" t="str">
            <v>BLK</v>
          </cell>
          <cell r="E278" t="str">
            <v>SP06</v>
          </cell>
          <cell r="F278" t="str">
            <v>7541</v>
          </cell>
          <cell r="G278">
            <v>38849</v>
          </cell>
          <cell r="H278">
            <v>100</v>
          </cell>
        </row>
        <row r="279">
          <cell r="B279">
            <v>32</v>
          </cell>
          <cell r="C279" t="str">
            <v>6782A</v>
          </cell>
          <cell r="D279" t="str">
            <v>BLK</v>
          </cell>
          <cell r="E279" t="str">
            <v>SP06</v>
          </cell>
          <cell r="F279" t="str">
            <v>7541</v>
          </cell>
          <cell r="G279">
            <v>38863</v>
          </cell>
          <cell r="H279">
            <v>100</v>
          </cell>
        </row>
        <row r="280">
          <cell r="B280">
            <v>32</v>
          </cell>
          <cell r="C280" t="str">
            <v>6782A</v>
          </cell>
          <cell r="D280" t="str">
            <v>BLK</v>
          </cell>
          <cell r="E280" t="str">
            <v>SP06</v>
          </cell>
          <cell r="F280" t="str">
            <v>7541</v>
          </cell>
          <cell r="G280">
            <v>38870</v>
          </cell>
          <cell r="H280">
            <v>120</v>
          </cell>
        </row>
        <row r="281">
          <cell r="B281">
            <v>32</v>
          </cell>
          <cell r="C281" t="str">
            <v>6782A</v>
          </cell>
          <cell r="D281" t="str">
            <v>BLK</v>
          </cell>
          <cell r="E281" t="str">
            <v>SP06</v>
          </cell>
          <cell r="F281" t="str">
            <v>7541</v>
          </cell>
          <cell r="G281">
            <v>38877</v>
          </cell>
          <cell r="H281">
            <v>120</v>
          </cell>
        </row>
        <row r="282">
          <cell r="B282">
            <v>32</v>
          </cell>
          <cell r="C282" t="str">
            <v>6782A</v>
          </cell>
          <cell r="D282" t="str">
            <v>BLK</v>
          </cell>
          <cell r="E282" t="str">
            <v>SP06</v>
          </cell>
          <cell r="F282" t="str">
            <v>7541</v>
          </cell>
          <cell r="G282">
            <v>38891</v>
          </cell>
          <cell r="H282">
            <v>110</v>
          </cell>
        </row>
        <row r="283">
          <cell r="B283">
            <v>32</v>
          </cell>
          <cell r="C283" t="str">
            <v>6782A</v>
          </cell>
          <cell r="D283" t="str">
            <v>CRM</v>
          </cell>
          <cell r="E283" t="str">
            <v>SP06</v>
          </cell>
          <cell r="F283" t="str">
            <v>7541</v>
          </cell>
          <cell r="G283">
            <v>38835</v>
          </cell>
          <cell r="H283">
            <v>100</v>
          </cell>
        </row>
        <row r="284">
          <cell r="B284">
            <v>32</v>
          </cell>
          <cell r="C284" t="str">
            <v>6782A</v>
          </cell>
          <cell r="D284" t="str">
            <v>CRM</v>
          </cell>
          <cell r="E284" t="str">
            <v>SP06</v>
          </cell>
          <cell r="F284" t="str">
            <v>7541</v>
          </cell>
          <cell r="G284">
            <v>38842</v>
          </cell>
          <cell r="H284">
            <v>100</v>
          </cell>
        </row>
        <row r="285">
          <cell r="B285">
            <v>32</v>
          </cell>
          <cell r="C285" t="str">
            <v>6782A</v>
          </cell>
          <cell r="D285" t="str">
            <v>CRM</v>
          </cell>
          <cell r="E285" t="str">
            <v>SP06</v>
          </cell>
          <cell r="F285" t="str">
            <v>7541</v>
          </cell>
          <cell r="G285">
            <v>38863</v>
          </cell>
          <cell r="H285">
            <v>100</v>
          </cell>
        </row>
        <row r="286">
          <cell r="B286">
            <v>32</v>
          </cell>
          <cell r="C286" t="str">
            <v>6782A</v>
          </cell>
          <cell r="D286" t="str">
            <v>CRM</v>
          </cell>
          <cell r="E286" t="str">
            <v>SP06</v>
          </cell>
          <cell r="F286" t="str">
            <v>7541</v>
          </cell>
          <cell r="G286">
            <v>38870</v>
          </cell>
          <cell r="H286">
            <v>120</v>
          </cell>
        </row>
        <row r="287">
          <cell r="B287">
            <v>32</v>
          </cell>
          <cell r="C287" t="str">
            <v>6782A</v>
          </cell>
          <cell r="D287" t="str">
            <v>CRM</v>
          </cell>
          <cell r="E287" t="str">
            <v>SP06</v>
          </cell>
          <cell r="F287" t="str">
            <v>7541</v>
          </cell>
          <cell r="G287">
            <v>38877</v>
          </cell>
          <cell r="H287">
            <v>120</v>
          </cell>
        </row>
        <row r="288">
          <cell r="B288">
            <v>32</v>
          </cell>
          <cell r="C288" t="str">
            <v>6782A</v>
          </cell>
          <cell r="D288" t="str">
            <v>CRM</v>
          </cell>
          <cell r="E288" t="str">
            <v>SP06</v>
          </cell>
          <cell r="F288" t="str">
            <v>7541</v>
          </cell>
          <cell r="G288">
            <v>38891</v>
          </cell>
          <cell r="H288">
            <v>100</v>
          </cell>
        </row>
        <row r="289">
          <cell r="B289">
            <v>32</v>
          </cell>
          <cell r="C289" t="str">
            <v>6782A</v>
          </cell>
          <cell r="D289" t="str">
            <v>CRM</v>
          </cell>
          <cell r="E289" t="str">
            <v>SP06</v>
          </cell>
          <cell r="F289" t="str">
            <v>7541</v>
          </cell>
          <cell r="G289">
            <v>38898</v>
          </cell>
          <cell r="H289">
            <v>60</v>
          </cell>
        </row>
        <row r="290">
          <cell r="B290">
            <v>32</v>
          </cell>
          <cell r="C290" t="str">
            <v>6782A</v>
          </cell>
          <cell r="D290" t="str">
            <v>WHT</v>
          </cell>
          <cell r="E290" t="str">
            <v>SP06</v>
          </cell>
          <cell r="F290" t="str">
            <v>7541</v>
          </cell>
          <cell r="G290">
            <v>38835</v>
          </cell>
          <cell r="H290">
            <v>200</v>
          </cell>
        </row>
        <row r="291">
          <cell r="B291">
            <v>32</v>
          </cell>
          <cell r="C291" t="str">
            <v>6782A</v>
          </cell>
          <cell r="D291" t="str">
            <v>WHT</v>
          </cell>
          <cell r="E291" t="str">
            <v>SP06</v>
          </cell>
          <cell r="F291" t="str">
            <v>7541</v>
          </cell>
          <cell r="G291">
            <v>38842</v>
          </cell>
          <cell r="H291">
            <v>100</v>
          </cell>
        </row>
        <row r="292">
          <cell r="B292">
            <v>32</v>
          </cell>
          <cell r="C292" t="str">
            <v>6782A</v>
          </cell>
          <cell r="D292" t="str">
            <v>WHT</v>
          </cell>
          <cell r="E292" t="str">
            <v>SP06</v>
          </cell>
          <cell r="F292" t="str">
            <v>7541</v>
          </cell>
          <cell r="G292">
            <v>38863</v>
          </cell>
          <cell r="H292">
            <v>100</v>
          </cell>
        </row>
        <row r="293">
          <cell r="B293">
            <v>32</v>
          </cell>
          <cell r="C293" t="str">
            <v>6782A</v>
          </cell>
          <cell r="D293" t="str">
            <v>WHT</v>
          </cell>
          <cell r="E293" t="str">
            <v>SP06</v>
          </cell>
          <cell r="F293" t="str">
            <v>7541</v>
          </cell>
          <cell r="G293">
            <v>38870</v>
          </cell>
          <cell r="H293">
            <v>120</v>
          </cell>
        </row>
        <row r="294">
          <cell r="B294">
            <v>32</v>
          </cell>
          <cell r="C294" t="str">
            <v>6782A</v>
          </cell>
          <cell r="D294" t="str">
            <v>WHT</v>
          </cell>
          <cell r="E294" t="str">
            <v>SP06</v>
          </cell>
          <cell r="F294" t="str">
            <v>7541</v>
          </cell>
          <cell r="G294">
            <v>38877</v>
          </cell>
          <cell r="H294">
            <v>120</v>
          </cell>
        </row>
        <row r="295">
          <cell r="B295">
            <v>32</v>
          </cell>
          <cell r="C295" t="str">
            <v>6782A</v>
          </cell>
          <cell r="D295" t="str">
            <v>WHT</v>
          </cell>
          <cell r="E295" t="str">
            <v>SP06</v>
          </cell>
          <cell r="F295" t="str">
            <v>7541</v>
          </cell>
          <cell r="G295">
            <v>38891</v>
          </cell>
          <cell r="H295">
            <v>100</v>
          </cell>
        </row>
        <row r="296">
          <cell r="B296">
            <v>32</v>
          </cell>
          <cell r="C296" t="str">
            <v>6782A</v>
          </cell>
          <cell r="D296" t="str">
            <v>WHT</v>
          </cell>
          <cell r="E296" t="str">
            <v>SP06</v>
          </cell>
          <cell r="F296" t="str">
            <v>7541</v>
          </cell>
          <cell r="G296">
            <v>38898</v>
          </cell>
          <cell r="H296">
            <v>60</v>
          </cell>
        </row>
        <row r="297">
          <cell r="B297">
            <v>32</v>
          </cell>
          <cell r="C297" t="str">
            <v>2003A</v>
          </cell>
          <cell r="D297" t="str">
            <v>BLK</v>
          </cell>
          <cell r="E297" t="str">
            <v>AU05</v>
          </cell>
          <cell r="F297" t="str">
            <v>7350</v>
          </cell>
          <cell r="G297">
            <v>38786</v>
          </cell>
          <cell r="H297">
            <v>90</v>
          </cell>
        </row>
        <row r="298">
          <cell r="B298">
            <v>32</v>
          </cell>
          <cell r="C298" t="str">
            <v>2003A</v>
          </cell>
          <cell r="D298" t="str">
            <v>BLK</v>
          </cell>
          <cell r="E298" t="str">
            <v>AU05</v>
          </cell>
          <cell r="F298" t="str">
            <v>7350</v>
          </cell>
          <cell r="G298">
            <v>38793</v>
          </cell>
          <cell r="H298">
            <v>70</v>
          </cell>
        </row>
        <row r="299">
          <cell r="B299">
            <v>32</v>
          </cell>
          <cell r="C299" t="str">
            <v>2003A</v>
          </cell>
          <cell r="D299" t="str">
            <v>BLK</v>
          </cell>
          <cell r="E299" t="str">
            <v>SP06</v>
          </cell>
          <cell r="F299" t="str">
            <v>7350</v>
          </cell>
          <cell r="G299">
            <v>38793</v>
          </cell>
          <cell r="H299">
            <v>20</v>
          </cell>
        </row>
        <row r="300">
          <cell r="B300">
            <v>32</v>
          </cell>
          <cell r="C300" t="str">
            <v>2003A</v>
          </cell>
          <cell r="D300" t="str">
            <v>BLK</v>
          </cell>
          <cell r="E300" t="str">
            <v>SP06</v>
          </cell>
          <cell r="F300" t="str">
            <v>7350</v>
          </cell>
          <cell r="G300">
            <v>38800</v>
          </cell>
          <cell r="H300">
            <v>90</v>
          </cell>
        </row>
        <row r="301">
          <cell r="B301">
            <v>32</v>
          </cell>
          <cell r="C301" t="str">
            <v>2003A</v>
          </cell>
          <cell r="D301" t="str">
            <v>BLK</v>
          </cell>
          <cell r="E301" t="str">
            <v>SP06</v>
          </cell>
          <cell r="F301" t="str">
            <v>7350</v>
          </cell>
          <cell r="G301">
            <v>38807</v>
          </cell>
          <cell r="H301">
            <v>90</v>
          </cell>
        </row>
        <row r="302">
          <cell r="B302">
            <v>32</v>
          </cell>
          <cell r="C302" t="str">
            <v>2003A</v>
          </cell>
          <cell r="D302" t="str">
            <v>BLK</v>
          </cell>
          <cell r="E302" t="str">
            <v>SP06</v>
          </cell>
          <cell r="F302" t="str">
            <v>7350</v>
          </cell>
          <cell r="G302">
            <v>38814</v>
          </cell>
          <cell r="H302">
            <v>90</v>
          </cell>
        </row>
        <row r="303">
          <cell r="B303">
            <v>32</v>
          </cell>
          <cell r="C303" t="str">
            <v>2003A</v>
          </cell>
          <cell r="D303" t="str">
            <v>BLK</v>
          </cell>
          <cell r="E303" t="str">
            <v>SP06</v>
          </cell>
          <cell r="F303" t="str">
            <v>7350</v>
          </cell>
          <cell r="G303">
            <v>38821</v>
          </cell>
          <cell r="H303">
            <v>90</v>
          </cell>
        </row>
        <row r="304">
          <cell r="B304">
            <v>32</v>
          </cell>
          <cell r="C304" t="str">
            <v>2003A</v>
          </cell>
          <cell r="D304" t="str">
            <v>BLK</v>
          </cell>
          <cell r="E304" t="str">
            <v>SP06</v>
          </cell>
          <cell r="F304" t="str">
            <v>7350</v>
          </cell>
          <cell r="G304">
            <v>38828</v>
          </cell>
          <cell r="H304">
            <v>90</v>
          </cell>
        </row>
        <row r="305">
          <cell r="B305">
            <v>32</v>
          </cell>
          <cell r="C305" t="str">
            <v>2003A</v>
          </cell>
          <cell r="D305" t="str">
            <v>BLK</v>
          </cell>
          <cell r="E305" t="str">
            <v>SP06</v>
          </cell>
          <cell r="F305" t="str">
            <v>7350</v>
          </cell>
          <cell r="G305">
            <v>38835</v>
          </cell>
          <cell r="H305">
            <v>90</v>
          </cell>
        </row>
        <row r="306">
          <cell r="B306">
            <v>32</v>
          </cell>
          <cell r="C306" t="str">
            <v>2003A</v>
          </cell>
          <cell r="D306" t="str">
            <v>BLK</v>
          </cell>
          <cell r="E306" t="str">
            <v>SP06</v>
          </cell>
          <cell r="F306" t="str">
            <v>7350</v>
          </cell>
          <cell r="G306">
            <v>38842</v>
          </cell>
          <cell r="H306">
            <v>90</v>
          </cell>
        </row>
        <row r="307">
          <cell r="B307">
            <v>32</v>
          </cell>
          <cell r="C307" t="str">
            <v>2003A</v>
          </cell>
          <cell r="D307" t="str">
            <v>BLK</v>
          </cell>
          <cell r="E307" t="str">
            <v>SP06</v>
          </cell>
          <cell r="F307" t="str">
            <v>7350</v>
          </cell>
          <cell r="G307">
            <v>38849</v>
          </cell>
          <cell r="H307">
            <v>90</v>
          </cell>
        </row>
        <row r="308">
          <cell r="B308">
            <v>32</v>
          </cell>
          <cell r="C308" t="str">
            <v>2003A</v>
          </cell>
          <cell r="D308" t="str">
            <v>BLK</v>
          </cell>
          <cell r="E308" t="str">
            <v>SP06</v>
          </cell>
          <cell r="F308" t="str">
            <v>7350</v>
          </cell>
          <cell r="G308">
            <v>38856</v>
          </cell>
          <cell r="H308">
            <v>90</v>
          </cell>
        </row>
        <row r="309">
          <cell r="B309">
            <v>32</v>
          </cell>
          <cell r="C309" t="str">
            <v>2003A</v>
          </cell>
          <cell r="D309" t="str">
            <v>BLK</v>
          </cell>
          <cell r="E309" t="str">
            <v>SP06</v>
          </cell>
          <cell r="F309" t="str">
            <v>7350</v>
          </cell>
          <cell r="G309">
            <v>38863</v>
          </cell>
          <cell r="H309">
            <v>90</v>
          </cell>
        </row>
        <row r="310">
          <cell r="B310">
            <v>32</v>
          </cell>
          <cell r="C310" t="str">
            <v>2003A</v>
          </cell>
          <cell r="D310" t="str">
            <v>BLK</v>
          </cell>
          <cell r="E310" t="str">
            <v>SP06</v>
          </cell>
          <cell r="F310" t="str">
            <v>7350</v>
          </cell>
          <cell r="G310">
            <v>38870</v>
          </cell>
          <cell r="H310">
            <v>90</v>
          </cell>
        </row>
        <row r="311">
          <cell r="B311">
            <v>32</v>
          </cell>
          <cell r="C311" t="str">
            <v>2003A</v>
          </cell>
          <cell r="D311" t="str">
            <v>BLK</v>
          </cell>
          <cell r="E311" t="str">
            <v>SP06</v>
          </cell>
          <cell r="F311" t="str">
            <v>7350</v>
          </cell>
          <cell r="G311">
            <v>38877</v>
          </cell>
          <cell r="H311">
            <v>60</v>
          </cell>
        </row>
        <row r="312">
          <cell r="B312">
            <v>32</v>
          </cell>
          <cell r="C312" t="str">
            <v>2003A</v>
          </cell>
          <cell r="D312" t="str">
            <v>CAM</v>
          </cell>
          <cell r="E312" t="str">
            <v>AU05</v>
          </cell>
          <cell r="F312" t="str">
            <v>7350</v>
          </cell>
          <cell r="G312">
            <v>38786</v>
          </cell>
          <cell r="H312">
            <v>50</v>
          </cell>
        </row>
        <row r="313">
          <cell r="B313">
            <v>32</v>
          </cell>
          <cell r="C313" t="str">
            <v>2003A</v>
          </cell>
          <cell r="D313" t="str">
            <v>CAM</v>
          </cell>
          <cell r="E313" t="str">
            <v>AU05</v>
          </cell>
          <cell r="F313" t="str">
            <v>7350</v>
          </cell>
          <cell r="G313">
            <v>38793</v>
          </cell>
          <cell r="H313">
            <v>50</v>
          </cell>
        </row>
        <row r="314">
          <cell r="B314">
            <v>32</v>
          </cell>
          <cell r="C314" t="str">
            <v>2003A</v>
          </cell>
          <cell r="D314" t="str">
            <v>CAM</v>
          </cell>
          <cell r="E314" t="str">
            <v>AU05</v>
          </cell>
          <cell r="F314" t="str">
            <v>7350</v>
          </cell>
          <cell r="G314">
            <v>38800</v>
          </cell>
          <cell r="H314">
            <v>50</v>
          </cell>
        </row>
        <row r="315">
          <cell r="B315">
            <v>32</v>
          </cell>
          <cell r="C315" t="str">
            <v>2003A</v>
          </cell>
          <cell r="D315" t="str">
            <v>CAM</v>
          </cell>
          <cell r="E315" t="str">
            <v>SP06</v>
          </cell>
          <cell r="F315" t="str">
            <v>7350</v>
          </cell>
          <cell r="G315">
            <v>38807</v>
          </cell>
          <cell r="H315">
            <v>50</v>
          </cell>
        </row>
        <row r="316">
          <cell r="B316">
            <v>32</v>
          </cell>
          <cell r="C316" t="str">
            <v>2003A</v>
          </cell>
          <cell r="D316" t="str">
            <v>CAM</v>
          </cell>
          <cell r="E316" t="str">
            <v>SP06</v>
          </cell>
          <cell r="F316" t="str">
            <v>7350</v>
          </cell>
          <cell r="G316">
            <v>38814</v>
          </cell>
          <cell r="H316">
            <v>50</v>
          </cell>
        </row>
        <row r="317">
          <cell r="B317">
            <v>32</v>
          </cell>
          <cell r="C317" t="str">
            <v>2003A</v>
          </cell>
          <cell r="D317" t="str">
            <v>CAM</v>
          </cell>
          <cell r="E317" t="str">
            <v>SP06</v>
          </cell>
          <cell r="F317" t="str">
            <v>7350</v>
          </cell>
          <cell r="G317">
            <v>38821</v>
          </cell>
          <cell r="H317">
            <v>50</v>
          </cell>
        </row>
        <row r="318">
          <cell r="B318">
            <v>32</v>
          </cell>
          <cell r="C318" t="str">
            <v>2003A</v>
          </cell>
          <cell r="D318" t="str">
            <v>CAM</v>
          </cell>
          <cell r="E318" t="str">
            <v>SP06</v>
          </cell>
          <cell r="F318" t="str">
            <v>7350</v>
          </cell>
          <cell r="G318">
            <v>38828</v>
          </cell>
          <cell r="H318">
            <v>50</v>
          </cell>
        </row>
        <row r="319">
          <cell r="B319">
            <v>32</v>
          </cell>
          <cell r="C319" t="str">
            <v>2003A</v>
          </cell>
          <cell r="D319" t="str">
            <v>CAM</v>
          </cell>
          <cell r="E319" t="str">
            <v>SP06</v>
          </cell>
          <cell r="F319" t="str">
            <v>7350</v>
          </cell>
          <cell r="G319">
            <v>38835</v>
          </cell>
          <cell r="H319">
            <v>50</v>
          </cell>
        </row>
        <row r="320">
          <cell r="B320">
            <v>32</v>
          </cell>
          <cell r="C320" t="str">
            <v>2003A</v>
          </cell>
          <cell r="D320" t="str">
            <v>CAM</v>
          </cell>
          <cell r="E320" t="str">
            <v>SP06</v>
          </cell>
          <cell r="F320" t="str">
            <v>7350</v>
          </cell>
          <cell r="G320">
            <v>38842</v>
          </cell>
          <cell r="H320">
            <v>50</v>
          </cell>
        </row>
        <row r="321">
          <cell r="B321">
            <v>32</v>
          </cell>
          <cell r="C321" t="str">
            <v>2003A</v>
          </cell>
          <cell r="D321" t="str">
            <v>CAM</v>
          </cell>
          <cell r="E321" t="str">
            <v>SP06</v>
          </cell>
          <cell r="F321" t="str">
            <v>7350</v>
          </cell>
          <cell r="G321">
            <v>38849</v>
          </cell>
          <cell r="H321">
            <v>50</v>
          </cell>
        </row>
        <row r="322">
          <cell r="B322">
            <v>32</v>
          </cell>
          <cell r="C322" t="str">
            <v>2003A</v>
          </cell>
          <cell r="D322" t="str">
            <v>CAM</v>
          </cell>
          <cell r="E322" t="str">
            <v>SP06</v>
          </cell>
          <cell r="F322" t="str">
            <v>7350</v>
          </cell>
          <cell r="G322">
            <v>38856</v>
          </cell>
          <cell r="H322">
            <v>50</v>
          </cell>
        </row>
        <row r="323">
          <cell r="B323">
            <v>32</v>
          </cell>
          <cell r="C323" t="str">
            <v>2003A</v>
          </cell>
          <cell r="D323" t="str">
            <v>CAM</v>
          </cell>
          <cell r="E323" t="str">
            <v>SP06</v>
          </cell>
          <cell r="F323" t="str">
            <v>7350</v>
          </cell>
          <cell r="G323">
            <v>38863</v>
          </cell>
          <cell r="H323">
            <v>100</v>
          </cell>
        </row>
        <row r="324">
          <cell r="B324">
            <v>32</v>
          </cell>
          <cell r="C324" t="str">
            <v>2003A</v>
          </cell>
          <cell r="D324" t="str">
            <v>CAM</v>
          </cell>
          <cell r="E324" t="str">
            <v>SP06</v>
          </cell>
          <cell r="F324" t="str">
            <v>7350</v>
          </cell>
          <cell r="G324">
            <v>38870</v>
          </cell>
          <cell r="H324">
            <v>100</v>
          </cell>
        </row>
        <row r="325">
          <cell r="B325">
            <v>32</v>
          </cell>
          <cell r="C325" t="str">
            <v>2003A</v>
          </cell>
          <cell r="D325" t="str">
            <v>CAM</v>
          </cell>
          <cell r="E325" t="str">
            <v>SP06</v>
          </cell>
          <cell r="F325" t="str">
            <v>7350</v>
          </cell>
          <cell r="G325">
            <v>38877</v>
          </cell>
          <cell r="H325">
            <v>100</v>
          </cell>
        </row>
        <row r="326">
          <cell r="B326">
            <v>32</v>
          </cell>
          <cell r="C326" t="str">
            <v>2003A</v>
          </cell>
          <cell r="D326" t="str">
            <v>CAM</v>
          </cell>
          <cell r="E326" t="str">
            <v>SP06</v>
          </cell>
          <cell r="F326" t="str">
            <v>7350</v>
          </cell>
          <cell r="G326">
            <v>38884</v>
          </cell>
          <cell r="H326">
            <v>100</v>
          </cell>
        </row>
        <row r="327">
          <cell r="B327">
            <v>32</v>
          </cell>
          <cell r="C327" t="str">
            <v>2003A</v>
          </cell>
          <cell r="D327" t="str">
            <v>CAM</v>
          </cell>
          <cell r="E327" t="str">
            <v>SP06</v>
          </cell>
          <cell r="F327" t="str">
            <v>7350</v>
          </cell>
          <cell r="G327">
            <v>38891</v>
          </cell>
          <cell r="H327">
            <v>100</v>
          </cell>
        </row>
        <row r="328">
          <cell r="B328">
            <v>32</v>
          </cell>
          <cell r="C328" t="str">
            <v>2003A</v>
          </cell>
          <cell r="D328" t="str">
            <v>CAM</v>
          </cell>
          <cell r="E328" t="str">
            <v>SP06</v>
          </cell>
          <cell r="F328" t="str">
            <v>7350</v>
          </cell>
          <cell r="G328">
            <v>38898</v>
          </cell>
          <cell r="H328">
            <v>100</v>
          </cell>
        </row>
        <row r="329">
          <cell r="B329">
            <v>32</v>
          </cell>
          <cell r="C329" t="str">
            <v>2003A</v>
          </cell>
          <cell r="D329" t="str">
            <v>CAM</v>
          </cell>
          <cell r="E329" t="str">
            <v>SP06</v>
          </cell>
          <cell r="F329" t="str">
            <v>7350</v>
          </cell>
          <cell r="G329">
            <v>38905</v>
          </cell>
          <cell r="H329">
            <v>100</v>
          </cell>
        </row>
        <row r="330">
          <cell r="B330">
            <v>32</v>
          </cell>
          <cell r="C330" t="str">
            <v>2003A</v>
          </cell>
          <cell r="D330" t="str">
            <v>CAM</v>
          </cell>
          <cell r="E330" t="str">
            <v>SP06</v>
          </cell>
          <cell r="F330" t="str">
            <v>7350</v>
          </cell>
          <cell r="G330">
            <v>38912</v>
          </cell>
          <cell r="H330">
            <v>100</v>
          </cell>
        </row>
        <row r="331">
          <cell r="B331">
            <v>32</v>
          </cell>
          <cell r="C331" t="str">
            <v>2003A</v>
          </cell>
          <cell r="D331" t="str">
            <v>CAM</v>
          </cell>
          <cell r="E331" t="str">
            <v>SP06</v>
          </cell>
          <cell r="F331" t="str">
            <v>7350</v>
          </cell>
          <cell r="G331">
            <v>38919</v>
          </cell>
          <cell r="H331">
            <v>50</v>
          </cell>
        </row>
        <row r="332">
          <cell r="B332">
            <v>32</v>
          </cell>
          <cell r="C332" t="str">
            <v>2003A</v>
          </cell>
          <cell r="D332" t="str">
            <v>CAM</v>
          </cell>
          <cell r="E332" t="str">
            <v>SP06</v>
          </cell>
          <cell r="F332" t="str">
            <v>7350</v>
          </cell>
          <cell r="G332">
            <v>38926</v>
          </cell>
          <cell r="H332">
            <v>50</v>
          </cell>
        </row>
        <row r="333">
          <cell r="B333">
            <v>32</v>
          </cell>
          <cell r="C333" t="str">
            <v>2003A</v>
          </cell>
          <cell r="D333" t="str">
            <v>CAM</v>
          </cell>
          <cell r="E333" t="str">
            <v>SP06</v>
          </cell>
          <cell r="F333" t="str">
            <v>7350</v>
          </cell>
          <cell r="G333">
            <v>38933</v>
          </cell>
          <cell r="H333">
            <v>50</v>
          </cell>
        </row>
        <row r="334">
          <cell r="B334">
            <v>32</v>
          </cell>
          <cell r="C334" t="str">
            <v>2003A</v>
          </cell>
          <cell r="D334" t="str">
            <v>WHT</v>
          </cell>
          <cell r="E334" t="str">
            <v>SP06</v>
          </cell>
          <cell r="F334" t="str">
            <v>7350</v>
          </cell>
          <cell r="G334">
            <v>38786</v>
          </cell>
          <cell r="H334">
            <v>50</v>
          </cell>
        </row>
        <row r="335">
          <cell r="B335">
            <v>32</v>
          </cell>
          <cell r="C335" t="str">
            <v>2003A</v>
          </cell>
          <cell r="D335" t="str">
            <v>WHT</v>
          </cell>
          <cell r="E335" t="str">
            <v>SP06</v>
          </cell>
          <cell r="F335" t="str">
            <v>7350</v>
          </cell>
          <cell r="G335">
            <v>38793</v>
          </cell>
          <cell r="H335">
            <v>50</v>
          </cell>
        </row>
        <row r="336">
          <cell r="B336">
            <v>32</v>
          </cell>
          <cell r="C336" t="str">
            <v>2003A</v>
          </cell>
          <cell r="D336" t="str">
            <v>WHT</v>
          </cell>
          <cell r="E336" t="str">
            <v>SP06</v>
          </cell>
          <cell r="F336" t="str">
            <v>7350</v>
          </cell>
          <cell r="G336">
            <v>38800</v>
          </cell>
          <cell r="H336">
            <v>50</v>
          </cell>
        </row>
        <row r="337">
          <cell r="B337">
            <v>32</v>
          </cell>
          <cell r="C337" t="str">
            <v>2003A</v>
          </cell>
          <cell r="D337" t="str">
            <v>WHT</v>
          </cell>
          <cell r="E337" t="str">
            <v>SP06</v>
          </cell>
          <cell r="F337" t="str">
            <v>7350</v>
          </cell>
          <cell r="G337">
            <v>38807</v>
          </cell>
          <cell r="H337">
            <v>50</v>
          </cell>
        </row>
        <row r="338">
          <cell r="B338">
            <v>32</v>
          </cell>
          <cell r="C338" t="str">
            <v>2003A</v>
          </cell>
          <cell r="D338" t="str">
            <v>WHT</v>
          </cell>
          <cell r="E338" t="str">
            <v>SP06</v>
          </cell>
          <cell r="F338" t="str">
            <v>7350</v>
          </cell>
          <cell r="G338">
            <v>38814</v>
          </cell>
          <cell r="H338">
            <v>50</v>
          </cell>
        </row>
        <row r="339">
          <cell r="B339">
            <v>32</v>
          </cell>
          <cell r="C339" t="str">
            <v>2003A</v>
          </cell>
          <cell r="D339" t="str">
            <v>WHT</v>
          </cell>
          <cell r="E339" t="str">
            <v>SP06</v>
          </cell>
          <cell r="F339" t="str">
            <v>7350</v>
          </cell>
          <cell r="G339">
            <v>38821</v>
          </cell>
          <cell r="H339">
            <v>80</v>
          </cell>
        </row>
        <row r="340">
          <cell r="B340">
            <v>32</v>
          </cell>
          <cell r="C340" t="str">
            <v>2003A</v>
          </cell>
          <cell r="D340" t="str">
            <v>WHT</v>
          </cell>
          <cell r="E340" t="str">
            <v>SP06</v>
          </cell>
          <cell r="F340" t="str">
            <v>7350</v>
          </cell>
          <cell r="G340">
            <v>38828</v>
          </cell>
          <cell r="H340">
            <v>80</v>
          </cell>
        </row>
        <row r="341">
          <cell r="B341">
            <v>32</v>
          </cell>
          <cell r="C341" t="str">
            <v>2003A</v>
          </cell>
          <cell r="D341" t="str">
            <v>WHT</v>
          </cell>
          <cell r="E341" t="str">
            <v>SP06</v>
          </cell>
          <cell r="F341" t="str">
            <v>7350</v>
          </cell>
          <cell r="G341">
            <v>38835</v>
          </cell>
          <cell r="H341">
            <v>80</v>
          </cell>
        </row>
        <row r="342">
          <cell r="B342">
            <v>32</v>
          </cell>
          <cell r="C342" t="str">
            <v>2003A</v>
          </cell>
          <cell r="D342" t="str">
            <v>WHT</v>
          </cell>
          <cell r="E342" t="str">
            <v>SP06</v>
          </cell>
          <cell r="F342" t="str">
            <v>7350</v>
          </cell>
          <cell r="G342">
            <v>38842</v>
          </cell>
          <cell r="H342">
            <v>80</v>
          </cell>
        </row>
        <row r="343">
          <cell r="B343">
            <v>32</v>
          </cell>
          <cell r="C343" t="str">
            <v>2003A</v>
          </cell>
          <cell r="D343" t="str">
            <v>WHT</v>
          </cell>
          <cell r="E343" t="str">
            <v>SP06</v>
          </cell>
          <cell r="F343" t="str">
            <v>7350</v>
          </cell>
          <cell r="G343">
            <v>38849</v>
          </cell>
          <cell r="H343">
            <v>80</v>
          </cell>
        </row>
        <row r="344">
          <cell r="B344">
            <v>32</v>
          </cell>
          <cell r="C344" t="str">
            <v>2003A</v>
          </cell>
          <cell r="D344" t="str">
            <v>WHT</v>
          </cell>
          <cell r="E344" t="str">
            <v>SP06</v>
          </cell>
          <cell r="F344" t="str">
            <v>7350</v>
          </cell>
          <cell r="G344">
            <v>38856</v>
          </cell>
          <cell r="H344">
            <v>50</v>
          </cell>
        </row>
        <row r="345">
          <cell r="B345">
            <v>32</v>
          </cell>
          <cell r="C345" t="str">
            <v>2003A</v>
          </cell>
          <cell r="D345" t="str">
            <v>WHT</v>
          </cell>
          <cell r="E345" t="str">
            <v>SP06</v>
          </cell>
          <cell r="F345" t="str">
            <v>7350</v>
          </cell>
          <cell r="G345">
            <v>38863</v>
          </cell>
          <cell r="H345">
            <v>50</v>
          </cell>
        </row>
        <row r="346">
          <cell r="B346">
            <v>32</v>
          </cell>
          <cell r="C346" t="str">
            <v>2003A</v>
          </cell>
          <cell r="D346" t="str">
            <v>WHT</v>
          </cell>
          <cell r="E346" t="str">
            <v>SP06</v>
          </cell>
          <cell r="F346" t="str">
            <v>7350</v>
          </cell>
          <cell r="G346">
            <v>38870</v>
          </cell>
          <cell r="H346">
            <v>50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L389"/>
  <sheetViews>
    <sheetView zoomScale="75" zoomScaleNormal="75" workbookViewId="0">
      <pane xSplit="9" ySplit="13" topLeftCell="AM14" activePane="bottomRight" state="frozen"/>
      <selection pane="topRight" activeCell="K1" sqref="K1"/>
      <selection pane="bottomLeft" activeCell="A14" sqref="A14"/>
      <selection pane="bottomRight" activeCell="AM14" sqref="AM14"/>
    </sheetView>
  </sheetViews>
  <sheetFormatPr defaultRowHeight="11.25" x14ac:dyDescent="0.2"/>
  <cols>
    <col min="1" max="1" width="7.42578125" style="39" customWidth="1"/>
    <col min="2" max="2" width="8" style="39" customWidth="1"/>
    <col min="3" max="3" width="13.28515625" style="40" customWidth="1"/>
    <col min="4" max="4" width="21.5703125" style="40" customWidth="1"/>
    <col min="5" max="5" width="12.5703125" style="40" customWidth="1"/>
    <col min="6" max="6" width="12.140625" style="40" customWidth="1"/>
    <col min="7" max="7" width="10.28515625" style="40" customWidth="1"/>
    <col min="8" max="8" width="11.5703125" style="40" customWidth="1"/>
    <col min="9" max="9" width="9.7109375" style="40" customWidth="1"/>
    <col min="10" max="10" width="9.140625" style="31" hidden="1" customWidth="1"/>
    <col min="11" max="31" width="9.140625" style="29" hidden="1" customWidth="1"/>
    <col min="32" max="32" width="0" style="31" hidden="1" customWidth="1"/>
    <col min="33" max="38" width="0" style="29" hidden="1" customWidth="1"/>
    <col min="39" max="51" width="9.140625" style="29"/>
    <col min="52" max="52" width="9.140625" style="31"/>
    <col min="53" max="79" width="9.140625" style="29"/>
    <col min="80" max="80" width="9.140625" style="31"/>
    <col min="81" max="97" width="9.140625" style="29"/>
    <col min="98" max="98" width="9.140625" style="31"/>
    <col min="99" max="16384" width="9.140625" style="29"/>
  </cols>
  <sheetData>
    <row r="1" spans="1:116" ht="14.1" customHeight="1" x14ac:dyDescent="0.2">
      <c r="A1" s="1"/>
      <c r="B1" s="1"/>
      <c r="C1" s="1"/>
      <c r="D1" s="1"/>
      <c r="E1" s="1"/>
      <c r="F1" s="25"/>
      <c r="G1" s="2"/>
      <c r="H1" s="3"/>
      <c r="I1" s="1"/>
      <c r="J1" s="219">
        <v>41944</v>
      </c>
      <c r="K1" s="62">
        <v>41946</v>
      </c>
      <c r="L1" s="62">
        <v>41947</v>
      </c>
      <c r="M1" s="62">
        <v>41948</v>
      </c>
      <c r="N1" s="211">
        <v>41949</v>
      </c>
      <c r="O1" s="62">
        <v>41950</v>
      </c>
      <c r="P1" s="196">
        <v>41951</v>
      </c>
      <c r="Q1" s="62">
        <v>41953</v>
      </c>
      <c r="R1" s="62">
        <v>41954</v>
      </c>
      <c r="S1" s="62">
        <v>41955</v>
      </c>
      <c r="T1" s="62">
        <v>41956</v>
      </c>
      <c r="U1" s="62">
        <v>41957</v>
      </c>
      <c r="V1" s="62">
        <v>41960</v>
      </c>
      <c r="W1" s="62">
        <v>41961</v>
      </c>
      <c r="X1" s="62">
        <v>41962</v>
      </c>
      <c r="Y1" s="62">
        <v>41963</v>
      </c>
      <c r="Z1" s="62">
        <v>41964</v>
      </c>
      <c r="AA1" s="62">
        <v>41967</v>
      </c>
      <c r="AB1" s="62">
        <v>41968</v>
      </c>
      <c r="AC1" s="62">
        <v>41969</v>
      </c>
      <c r="AD1" s="62">
        <v>41970</v>
      </c>
      <c r="AE1" s="62">
        <v>41971</v>
      </c>
      <c r="AF1" s="215">
        <v>41972</v>
      </c>
      <c r="AG1" s="211">
        <v>41973</v>
      </c>
      <c r="AH1" s="62">
        <v>41974</v>
      </c>
      <c r="AI1" s="62">
        <v>41975</v>
      </c>
      <c r="AJ1" s="62">
        <v>41976</v>
      </c>
      <c r="AK1" s="62">
        <v>41977</v>
      </c>
      <c r="AL1" s="62">
        <v>41978</v>
      </c>
      <c r="AM1" s="191">
        <v>41981</v>
      </c>
      <c r="AN1" s="62">
        <v>41982</v>
      </c>
      <c r="AO1" s="62">
        <v>41983</v>
      </c>
      <c r="AP1" s="62">
        <v>41984</v>
      </c>
      <c r="AQ1" s="62">
        <v>41985</v>
      </c>
      <c r="AR1" s="62">
        <v>41988</v>
      </c>
      <c r="AS1" s="62">
        <v>41989</v>
      </c>
      <c r="AT1" s="62">
        <v>41990</v>
      </c>
      <c r="AU1" s="62">
        <v>41991</v>
      </c>
      <c r="AV1" s="62">
        <v>41992</v>
      </c>
      <c r="AW1" s="211">
        <v>41993</v>
      </c>
      <c r="AX1" s="62">
        <v>41995</v>
      </c>
      <c r="AY1" s="62">
        <v>41996</v>
      </c>
      <c r="AZ1" s="63">
        <v>42002</v>
      </c>
      <c r="BA1" s="62">
        <v>42003</v>
      </c>
      <c r="BB1" s="62">
        <v>42004</v>
      </c>
      <c r="BC1" s="62">
        <v>42006</v>
      </c>
      <c r="BD1" s="309">
        <v>42007</v>
      </c>
      <c r="BE1" s="62">
        <v>42009</v>
      </c>
      <c r="BF1" s="62">
        <v>42010</v>
      </c>
      <c r="BG1" s="62">
        <v>42011</v>
      </c>
      <c r="BH1" s="191">
        <v>42012</v>
      </c>
      <c r="BI1" s="191">
        <v>42013</v>
      </c>
      <c r="BJ1" s="191">
        <v>42014</v>
      </c>
      <c r="BK1" s="62">
        <v>42016</v>
      </c>
      <c r="BL1" s="62">
        <v>42017</v>
      </c>
      <c r="BM1" s="62">
        <v>42018</v>
      </c>
      <c r="BN1" s="325">
        <v>42019</v>
      </c>
      <c r="BO1" s="62">
        <v>42020</v>
      </c>
      <c r="BP1" s="196">
        <v>42021</v>
      </c>
      <c r="BQ1" s="62">
        <v>42023</v>
      </c>
      <c r="BR1" s="62">
        <v>42024</v>
      </c>
      <c r="BS1" s="62">
        <v>42025</v>
      </c>
      <c r="BT1" s="62">
        <v>42026</v>
      </c>
      <c r="BU1" s="62">
        <v>42027</v>
      </c>
      <c r="BV1" s="196">
        <v>42028</v>
      </c>
      <c r="BW1" s="62">
        <v>42030</v>
      </c>
      <c r="BX1" s="62">
        <v>42031</v>
      </c>
      <c r="BY1" s="62">
        <v>42032</v>
      </c>
      <c r="BZ1" s="62">
        <v>42033</v>
      </c>
      <c r="CA1" s="62">
        <v>42034</v>
      </c>
      <c r="CB1" s="63">
        <v>42040</v>
      </c>
      <c r="CC1" s="62">
        <v>42041</v>
      </c>
      <c r="CD1" s="196">
        <v>42042</v>
      </c>
      <c r="CE1" s="62">
        <v>42044</v>
      </c>
      <c r="CF1" s="62">
        <v>42045</v>
      </c>
      <c r="CG1" s="62">
        <v>42046</v>
      </c>
      <c r="CH1" s="62">
        <v>42047</v>
      </c>
      <c r="CI1" s="62">
        <v>42048</v>
      </c>
      <c r="CJ1" s="62">
        <v>42051</v>
      </c>
      <c r="CK1" s="62">
        <v>42052</v>
      </c>
      <c r="CL1" s="62">
        <v>42053</v>
      </c>
      <c r="CM1" s="62">
        <v>42054</v>
      </c>
      <c r="CN1" s="62">
        <v>42055</v>
      </c>
      <c r="CO1" s="62">
        <v>42058</v>
      </c>
      <c r="CP1" s="62">
        <v>42059</v>
      </c>
      <c r="CQ1" s="62">
        <v>42060</v>
      </c>
      <c r="CR1" s="62">
        <v>42061</v>
      </c>
      <c r="CS1" s="62">
        <v>42062</v>
      </c>
      <c r="CT1" s="63">
        <v>42065</v>
      </c>
      <c r="CU1" s="62">
        <v>42066</v>
      </c>
      <c r="CV1" s="62">
        <v>42067</v>
      </c>
      <c r="CW1" s="62">
        <v>42069</v>
      </c>
      <c r="CX1" s="62">
        <v>42072</v>
      </c>
      <c r="CY1" s="62">
        <v>42073</v>
      </c>
      <c r="CZ1" s="62">
        <v>42074</v>
      </c>
      <c r="DA1" s="62">
        <v>42075</v>
      </c>
      <c r="DB1" s="62">
        <v>42076</v>
      </c>
      <c r="DC1" s="62">
        <v>42079</v>
      </c>
      <c r="DD1" s="62">
        <v>42080</v>
      </c>
      <c r="DE1" s="62">
        <v>42081</v>
      </c>
      <c r="DF1" s="62">
        <v>42082</v>
      </c>
      <c r="DG1" s="62">
        <v>42083</v>
      </c>
      <c r="DH1" s="62">
        <v>42086</v>
      </c>
      <c r="DI1" s="62">
        <v>42087</v>
      </c>
      <c r="DJ1" s="62">
        <v>42088</v>
      </c>
      <c r="DK1" s="62">
        <v>42089</v>
      </c>
      <c r="DL1" s="62">
        <v>42090</v>
      </c>
    </row>
    <row r="2" spans="1:116" ht="14.1" customHeight="1" thickBot="1" x14ac:dyDescent="0.25">
      <c r="A2" s="1"/>
      <c r="B2" s="1"/>
      <c r="C2" s="1" t="s">
        <v>31</v>
      </c>
      <c r="D2" s="291">
        <v>42002</v>
      </c>
      <c r="E2" s="65"/>
      <c r="F2" s="65"/>
      <c r="G2" s="4"/>
      <c r="H2" s="3"/>
      <c r="I2" s="1"/>
      <c r="J2" s="220" t="s">
        <v>83</v>
      </c>
      <c r="K2" s="156" t="s">
        <v>7</v>
      </c>
      <c r="L2" s="156" t="s">
        <v>8</v>
      </c>
      <c r="M2" s="156" t="s">
        <v>9</v>
      </c>
      <c r="N2" s="212" t="s">
        <v>5</v>
      </c>
      <c r="O2" s="156" t="s">
        <v>6</v>
      </c>
      <c r="P2" s="197" t="s">
        <v>83</v>
      </c>
      <c r="Q2" s="156" t="s">
        <v>7</v>
      </c>
      <c r="R2" s="156" t="s">
        <v>8</v>
      </c>
      <c r="S2" s="156" t="s">
        <v>9</v>
      </c>
      <c r="T2" s="156" t="s">
        <v>5</v>
      </c>
      <c r="U2" s="156" t="s">
        <v>6</v>
      </c>
      <c r="V2" s="156" t="s">
        <v>7</v>
      </c>
      <c r="W2" s="156" t="s">
        <v>8</v>
      </c>
      <c r="X2" s="156" t="s">
        <v>9</v>
      </c>
      <c r="Y2" s="156" t="s">
        <v>5</v>
      </c>
      <c r="Z2" s="156" t="s">
        <v>6</v>
      </c>
      <c r="AA2" s="156" t="s">
        <v>7</v>
      </c>
      <c r="AB2" s="156" t="s">
        <v>8</v>
      </c>
      <c r="AC2" s="156" t="s">
        <v>9</v>
      </c>
      <c r="AD2" s="156" t="s">
        <v>5</v>
      </c>
      <c r="AE2" s="156" t="s">
        <v>6</v>
      </c>
      <c r="AF2" s="216" t="s">
        <v>83</v>
      </c>
      <c r="AG2" s="212" t="s">
        <v>108</v>
      </c>
      <c r="AH2" s="156" t="s">
        <v>7</v>
      </c>
      <c r="AI2" s="156" t="s">
        <v>8</v>
      </c>
      <c r="AJ2" s="156" t="s">
        <v>9</v>
      </c>
      <c r="AK2" s="156" t="s">
        <v>5</v>
      </c>
      <c r="AL2" s="156" t="s">
        <v>6</v>
      </c>
      <c r="AM2" s="192" t="s">
        <v>7</v>
      </c>
      <c r="AN2" s="156" t="s">
        <v>8</v>
      </c>
      <c r="AO2" s="156" t="s">
        <v>9</v>
      </c>
      <c r="AP2" s="156" t="s">
        <v>5</v>
      </c>
      <c r="AQ2" s="156" t="s">
        <v>6</v>
      </c>
      <c r="AR2" s="156" t="s">
        <v>7</v>
      </c>
      <c r="AS2" s="156" t="s">
        <v>8</v>
      </c>
      <c r="AT2" s="156" t="s">
        <v>9</v>
      </c>
      <c r="AU2" s="156" t="s">
        <v>5</v>
      </c>
      <c r="AV2" s="156" t="s">
        <v>6</v>
      </c>
      <c r="AW2" s="212" t="s">
        <v>83</v>
      </c>
      <c r="AX2" s="156" t="s">
        <v>7</v>
      </c>
      <c r="AY2" s="156" t="s">
        <v>8</v>
      </c>
      <c r="AZ2" s="155" t="s">
        <v>7</v>
      </c>
      <c r="BA2" s="156" t="s">
        <v>8</v>
      </c>
      <c r="BB2" s="156" t="s">
        <v>9</v>
      </c>
      <c r="BC2" s="156" t="s">
        <v>6</v>
      </c>
      <c r="BD2" s="310" t="s">
        <v>83</v>
      </c>
      <c r="BE2" s="156" t="s">
        <v>7</v>
      </c>
      <c r="BF2" s="156" t="s">
        <v>8</v>
      </c>
      <c r="BG2" s="156" t="s">
        <v>9</v>
      </c>
      <c r="BH2" s="192" t="s">
        <v>5</v>
      </c>
      <c r="BI2" s="192" t="s">
        <v>6</v>
      </c>
      <c r="BJ2" s="192" t="s">
        <v>83</v>
      </c>
      <c r="BK2" s="156" t="s">
        <v>7</v>
      </c>
      <c r="BL2" s="156" t="s">
        <v>8</v>
      </c>
      <c r="BM2" s="156" t="s">
        <v>9</v>
      </c>
      <c r="BN2" s="326" t="s">
        <v>5</v>
      </c>
      <c r="BO2" s="156" t="s">
        <v>6</v>
      </c>
      <c r="BP2" s="197" t="s">
        <v>83</v>
      </c>
      <c r="BQ2" s="156" t="s">
        <v>7</v>
      </c>
      <c r="BR2" s="156" t="s">
        <v>8</v>
      </c>
      <c r="BS2" s="156" t="s">
        <v>9</v>
      </c>
      <c r="BT2" s="156" t="s">
        <v>5</v>
      </c>
      <c r="BU2" s="156" t="s">
        <v>6</v>
      </c>
      <c r="BV2" s="197" t="s">
        <v>83</v>
      </c>
      <c r="BW2" s="156" t="s">
        <v>7</v>
      </c>
      <c r="BX2" s="156" t="s">
        <v>8</v>
      </c>
      <c r="BY2" s="156" t="s">
        <v>9</v>
      </c>
      <c r="BZ2" s="156" t="s">
        <v>5</v>
      </c>
      <c r="CA2" s="156" t="s">
        <v>6</v>
      </c>
      <c r="CB2" s="155" t="s">
        <v>5</v>
      </c>
      <c r="CC2" s="156" t="s">
        <v>6</v>
      </c>
      <c r="CD2" s="197" t="s">
        <v>83</v>
      </c>
      <c r="CE2" s="156" t="s">
        <v>7</v>
      </c>
      <c r="CF2" s="156" t="s">
        <v>8</v>
      </c>
      <c r="CG2" s="156" t="s">
        <v>9</v>
      </c>
      <c r="CH2" s="156" t="s">
        <v>5</v>
      </c>
      <c r="CI2" s="156" t="s">
        <v>6</v>
      </c>
      <c r="CJ2" s="156" t="s">
        <v>7</v>
      </c>
      <c r="CK2" s="156" t="s">
        <v>8</v>
      </c>
      <c r="CL2" s="156" t="s">
        <v>9</v>
      </c>
      <c r="CM2" s="156" t="s">
        <v>5</v>
      </c>
      <c r="CN2" s="156" t="s">
        <v>6</v>
      </c>
      <c r="CO2" s="156" t="s">
        <v>7</v>
      </c>
      <c r="CP2" s="156" t="s">
        <v>8</v>
      </c>
      <c r="CQ2" s="156" t="s">
        <v>9</v>
      </c>
      <c r="CR2" s="156" t="s">
        <v>5</v>
      </c>
      <c r="CS2" s="156" t="s">
        <v>6</v>
      </c>
      <c r="CT2" s="155" t="s">
        <v>7</v>
      </c>
      <c r="CU2" s="156" t="s">
        <v>8</v>
      </c>
      <c r="CV2" s="156" t="s">
        <v>9</v>
      </c>
      <c r="CW2" s="156" t="s">
        <v>6</v>
      </c>
      <c r="CX2" s="156" t="s">
        <v>7</v>
      </c>
      <c r="CY2" s="156" t="s">
        <v>8</v>
      </c>
      <c r="CZ2" s="156" t="s">
        <v>9</v>
      </c>
      <c r="DA2" s="156" t="s">
        <v>5</v>
      </c>
      <c r="DB2" s="156" t="s">
        <v>6</v>
      </c>
      <c r="DC2" s="156" t="s">
        <v>7</v>
      </c>
      <c r="DD2" s="156" t="s">
        <v>8</v>
      </c>
      <c r="DE2" s="156" t="s">
        <v>9</v>
      </c>
      <c r="DF2" s="156" t="s">
        <v>5</v>
      </c>
      <c r="DG2" s="156" t="s">
        <v>6</v>
      </c>
      <c r="DH2" s="156" t="s">
        <v>7</v>
      </c>
      <c r="DI2" s="156" t="s">
        <v>8</v>
      </c>
      <c r="DJ2" s="156" t="s">
        <v>9</v>
      </c>
      <c r="DK2" s="156" t="s">
        <v>5</v>
      </c>
      <c r="DL2" s="156" t="s">
        <v>6</v>
      </c>
    </row>
    <row r="3" spans="1:116" s="52" customFormat="1" ht="14.1" customHeight="1" thickTop="1" thickBot="1" x14ac:dyDescent="0.25">
      <c r="A3" s="507" t="s">
        <v>12</v>
      </c>
      <c r="B3" s="508"/>
      <c r="C3" s="509"/>
      <c r="D3" s="85"/>
      <c r="E3" s="86"/>
      <c r="F3" s="347" t="s">
        <v>82</v>
      </c>
      <c r="G3" s="347" t="s">
        <v>94</v>
      </c>
      <c r="H3" s="347" t="s">
        <v>106</v>
      </c>
      <c r="I3" s="347" t="s">
        <v>109</v>
      </c>
      <c r="J3" s="19">
        <f t="shared" ref="J3:BV3" si="0">SUBTOTAL(9,J14:J191)</f>
        <v>6682.9752233597492</v>
      </c>
      <c r="K3" s="2">
        <f t="shared" si="0"/>
        <v>11683.514612393576</v>
      </c>
      <c r="L3" s="2">
        <f t="shared" si="0"/>
        <v>15002.594355343605</v>
      </c>
      <c r="M3" s="2">
        <f t="shared" si="0"/>
        <v>14907.102389269932</v>
      </c>
      <c r="N3" s="2">
        <f t="shared" si="0"/>
        <v>2401.8486301369862</v>
      </c>
      <c r="O3" s="2">
        <f t="shared" si="0"/>
        <v>12150.941765713613</v>
      </c>
      <c r="P3" s="2">
        <f t="shared" si="0"/>
        <v>8239.1237121864451</v>
      </c>
      <c r="Q3" s="2">
        <f t="shared" si="0"/>
        <v>12968.928185848865</v>
      </c>
      <c r="R3" s="2">
        <f t="shared" si="0"/>
        <v>14665.361388519028</v>
      </c>
      <c r="S3" s="2">
        <f t="shared" si="0"/>
        <v>13015.843610323109</v>
      </c>
      <c r="T3" s="2">
        <f t="shared" si="0"/>
        <v>15062.16530306429</v>
      </c>
      <c r="U3" s="2">
        <f t="shared" si="0"/>
        <v>14036.486998197146</v>
      </c>
      <c r="V3" s="2">
        <f t="shared" si="0"/>
        <v>16967.563542881056</v>
      </c>
      <c r="W3" s="2">
        <f t="shared" si="0"/>
        <v>22493.753410479694</v>
      </c>
      <c r="X3" s="2">
        <f t="shared" si="0"/>
        <v>23918.886266235022</v>
      </c>
      <c r="Y3" s="2">
        <f t="shared" si="0"/>
        <v>21154.644489455641</v>
      </c>
      <c r="Z3" s="2">
        <f t="shared" si="0"/>
        <v>19229.717494638433</v>
      </c>
      <c r="AA3" s="2">
        <f t="shared" si="0"/>
        <v>21161.933889233078</v>
      </c>
      <c r="AB3" s="2">
        <f t="shared" si="0"/>
        <v>24744.885391686206</v>
      </c>
      <c r="AC3" s="2">
        <f t="shared" si="0"/>
        <v>25126.89175179198</v>
      </c>
      <c r="AD3" s="2">
        <f t="shared" si="0"/>
        <v>25241.215838941396</v>
      </c>
      <c r="AE3" s="2">
        <f t="shared" si="0"/>
        <v>21819.420401520001</v>
      </c>
      <c r="AF3" s="19">
        <f t="shared" si="0"/>
        <v>19410.742907227017</v>
      </c>
      <c r="AG3" s="2">
        <f t="shared" si="0"/>
        <v>19410.742907227017</v>
      </c>
      <c r="AH3" s="2">
        <f t="shared" si="0"/>
        <v>24545.532206198877</v>
      </c>
      <c r="AI3" s="2">
        <f t="shared" si="0"/>
        <v>24133.483297591669</v>
      </c>
      <c r="AJ3" s="2">
        <f t="shared" si="0"/>
        <v>24685.554455852642</v>
      </c>
      <c r="AK3" s="2">
        <f t="shared" si="0"/>
        <v>18987.955959249055</v>
      </c>
      <c r="AL3" s="2">
        <f t="shared" si="0"/>
        <v>8879.9915437268282</v>
      </c>
      <c r="AM3" s="2">
        <f t="shared" si="0"/>
        <v>0</v>
      </c>
      <c r="AN3" s="2">
        <f t="shared" si="0"/>
        <v>11370.162051242251</v>
      </c>
      <c r="AO3" s="2">
        <f t="shared" si="0"/>
        <v>14956.307726213139</v>
      </c>
      <c r="AP3" s="2">
        <f t="shared" si="0"/>
        <v>15775.080705481751</v>
      </c>
      <c r="AQ3" s="2">
        <f t="shared" si="0"/>
        <v>13700.861785775844</v>
      </c>
      <c r="AR3" s="2">
        <f t="shared" si="0"/>
        <v>15844.520487576461</v>
      </c>
      <c r="AS3" s="2">
        <f t="shared" si="0"/>
        <v>18014.483833774731</v>
      </c>
      <c r="AT3" s="2">
        <f t="shared" si="0"/>
        <v>18855.961171372059</v>
      </c>
      <c r="AU3" s="2">
        <f t="shared" si="0"/>
        <v>19503.873416910719</v>
      </c>
      <c r="AV3" s="2">
        <f t="shared" si="0"/>
        <v>15905.604375636294</v>
      </c>
      <c r="AW3" s="2">
        <f t="shared" si="0"/>
        <v>11519.806328102322</v>
      </c>
      <c r="AX3" s="2">
        <f t="shared" si="0"/>
        <v>20822.063421183331</v>
      </c>
      <c r="AY3" s="2">
        <f t="shared" si="0"/>
        <v>20915.496754516666</v>
      </c>
      <c r="AZ3" s="19">
        <f t="shared" si="0"/>
        <v>20940.667953937038</v>
      </c>
      <c r="BA3" s="2">
        <f t="shared" si="0"/>
        <v>21409.89264065383</v>
      </c>
      <c r="BB3" s="2">
        <f t="shared" si="0"/>
        <v>18997.406641835547</v>
      </c>
      <c r="BC3" s="2">
        <f t="shared" si="0"/>
        <v>17096.845032525955</v>
      </c>
      <c r="BD3" s="2">
        <f t="shared" si="0"/>
        <v>17417.438163334551</v>
      </c>
      <c r="BE3" s="2">
        <f t="shared" si="0"/>
        <v>21985.796850656981</v>
      </c>
      <c r="BF3" s="2">
        <f t="shared" si="0"/>
        <v>22301.000116727297</v>
      </c>
      <c r="BG3" s="2">
        <f t="shared" si="0"/>
        <v>17460.256202665405</v>
      </c>
      <c r="BH3" s="2">
        <f t="shared" si="0"/>
        <v>0</v>
      </c>
      <c r="BI3" s="2">
        <f t="shared" si="0"/>
        <v>14520.953166279605</v>
      </c>
      <c r="BJ3" s="2">
        <f>SUBTOTAL(9,BJ14:BJ191)</f>
        <v>10551.809919831439</v>
      </c>
      <c r="BK3" s="2">
        <f t="shared" si="0"/>
        <v>19476.975414199234</v>
      </c>
      <c r="BL3" s="2">
        <f t="shared" si="0"/>
        <v>19923.669595044168</v>
      </c>
      <c r="BM3" s="2">
        <f t="shared" si="0"/>
        <v>20283.599245746314</v>
      </c>
      <c r="BN3" s="2">
        <f t="shared" si="0"/>
        <v>16180.466866300798</v>
      </c>
      <c r="BO3" s="2">
        <f t="shared" si="0"/>
        <v>16018.453830054403</v>
      </c>
      <c r="BP3" s="2">
        <f t="shared" si="0"/>
        <v>11497.011320979625</v>
      </c>
      <c r="BQ3" s="2">
        <f t="shared" si="0"/>
        <v>20362.963724779853</v>
      </c>
      <c r="BR3" s="2">
        <f t="shared" si="0"/>
        <v>20429.42174947121</v>
      </c>
      <c r="BS3" s="2">
        <f t="shared" si="0"/>
        <v>20495.879774162568</v>
      </c>
      <c r="BT3" s="2">
        <f t="shared" si="0"/>
        <v>17193.801764888845</v>
      </c>
      <c r="BU3" s="2">
        <f t="shared" si="0"/>
        <v>15179.891526802274</v>
      </c>
      <c r="BV3" s="2">
        <f t="shared" si="0"/>
        <v>10926.972220947751</v>
      </c>
      <c r="BW3" s="2">
        <f t="shared" ref="BW3:DL3" si="1">SUBTOTAL(9,BW14:BW191)</f>
        <v>19901.993154787444</v>
      </c>
      <c r="BX3" s="2">
        <f t="shared" si="1"/>
        <v>19632.930097433407</v>
      </c>
      <c r="BY3" s="2">
        <f t="shared" si="1"/>
        <v>20301.843701888949</v>
      </c>
      <c r="BZ3" s="2">
        <f t="shared" si="1"/>
        <v>16430.351619567846</v>
      </c>
      <c r="CA3" s="2">
        <f t="shared" si="1"/>
        <v>14601.49212500294</v>
      </c>
      <c r="CB3" s="19">
        <f t="shared" si="1"/>
        <v>13966.571034152596</v>
      </c>
      <c r="CC3" s="2">
        <f t="shared" si="1"/>
        <v>13333.834109351632</v>
      </c>
      <c r="CD3" s="2">
        <f t="shared" si="1"/>
        <v>11748.253843403711</v>
      </c>
      <c r="CE3" s="2">
        <f t="shared" si="1"/>
        <v>13008.144918080154</v>
      </c>
      <c r="CF3" s="2">
        <f t="shared" si="1"/>
        <v>13043.605381712652</v>
      </c>
      <c r="CG3" s="2">
        <f t="shared" si="1"/>
        <v>13043.605381712652</v>
      </c>
      <c r="CH3" s="2">
        <f t="shared" si="1"/>
        <v>11687.472823573116</v>
      </c>
      <c r="CI3" s="2">
        <f t="shared" si="1"/>
        <v>10740.541243283404</v>
      </c>
      <c r="CJ3" s="2">
        <f t="shared" si="1"/>
        <v>10695.830856058084</v>
      </c>
      <c r="CK3" s="2">
        <f t="shared" si="1"/>
        <v>10850.312406860223</v>
      </c>
      <c r="CL3" s="2">
        <f t="shared" si="1"/>
        <v>11004.793957662361</v>
      </c>
      <c r="CM3" s="2">
        <f t="shared" si="1"/>
        <v>11159.275508464501</v>
      </c>
      <c r="CN3" s="2">
        <f t="shared" si="1"/>
        <v>10349.799975837157</v>
      </c>
      <c r="CO3" s="2">
        <f t="shared" si="1"/>
        <v>9807.9285704311842</v>
      </c>
      <c r="CP3" s="2">
        <f t="shared" si="1"/>
        <v>8801.8455515632577</v>
      </c>
      <c r="CQ3" s="2">
        <f t="shared" si="1"/>
        <v>8801.8455515632577</v>
      </c>
      <c r="CR3" s="2">
        <f t="shared" si="1"/>
        <v>8801.8455515632577</v>
      </c>
      <c r="CS3" s="2">
        <f t="shared" si="1"/>
        <v>7378.8523004537046</v>
      </c>
      <c r="CT3" s="19">
        <f t="shared" si="1"/>
        <v>8145.0582462819293</v>
      </c>
      <c r="CU3" s="2">
        <f t="shared" si="1"/>
        <v>8225.968231378798</v>
      </c>
      <c r="CV3" s="2">
        <f t="shared" si="1"/>
        <v>8387.788201572539</v>
      </c>
      <c r="CW3" s="2">
        <f t="shared" si="1"/>
        <v>7856.8385902717173</v>
      </c>
      <c r="CX3" s="2">
        <f t="shared" si="1"/>
        <v>8711.4281419600193</v>
      </c>
      <c r="CY3" s="2">
        <f t="shared" si="1"/>
        <v>8873.2481121537621</v>
      </c>
      <c r="CZ3" s="2">
        <f t="shared" si="1"/>
        <v>8954.1580972506326</v>
      </c>
      <c r="DA3" s="2">
        <f t="shared" si="1"/>
        <v>9035.0680823475032</v>
      </c>
      <c r="DB3" s="2">
        <f t="shared" si="1"/>
        <v>8377.3433592732072</v>
      </c>
      <c r="DC3" s="2">
        <f t="shared" si="1"/>
        <v>8630.8153940521897</v>
      </c>
      <c r="DD3" s="2">
        <f t="shared" si="1"/>
        <v>8702.0692402060358</v>
      </c>
      <c r="DE3" s="2">
        <f t="shared" si="1"/>
        <v>8773.3230863598819</v>
      </c>
      <c r="DF3" s="2">
        <f t="shared" si="1"/>
        <v>8844.576932513728</v>
      </c>
      <c r="DG3" s="2">
        <f t="shared" si="1"/>
        <v>7833.2507363223876</v>
      </c>
      <c r="DH3" s="2">
        <f t="shared" si="1"/>
        <v>8523.9346248214206</v>
      </c>
      <c r="DI3" s="2">
        <f t="shared" si="1"/>
        <v>8064.1482611850588</v>
      </c>
      <c r="DJ3" s="2">
        <f t="shared" si="1"/>
        <v>8064.1482611850588</v>
      </c>
      <c r="DK3" s="2">
        <f t="shared" si="1"/>
        <v>8064.1482611850588</v>
      </c>
      <c r="DL3" s="2">
        <f t="shared" si="1"/>
        <v>7410.6916454132961</v>
      </c>
    </row>
    <row r="4" spans="1:116" s="52" customFormat="1" ht="14.1" customHeight="1" thickBot="1" x14ac:dyDescent="0.25">
      <c r="A4" s="510" t="s">
        <v>13</v>
      </c>
      <c r="B4" s="511"/>
      <c r="C4" s="512"/>
      <c r="D4" s="6"/>
      <c r="E4" s="7"/>
      <c r="F4" s="67">
        <f>SUM(J4:AE4)</f>
        <v>30222.983220934904</v>
      </c>
      <c r="G4" s="67">
        <f>SUM(AF4:AY4)</f>
        <v>28103.185444571558</v>
      </c>
      <c r="H4" s="67">
        <f>SUM(AZ4:CA4)</f>
        <v>40126.648701708764</v>
      </c>
      <c r="I4" s="67">
        <f>SUM(CB4:CS4)</f>
        <v>16518.696580477244</v>
      </c>
      <c r="J4" s="19">
        <f t="shared" ref="J4:BV4" si="2">J3/12</f>
        <v>556.9146019466458</v>
      </c>
      <c r="K4" s="2">
        <f t="shared" si="2"/>
        <v>973.62621769946463</v>
      </c>
      <c r="L4" s="2">
        <f t="shared" si="2"/>
        <v>1250.2161962786338</v>
      </c>
      <c r="M4" s="2">
        <f t="shared" si="2"/>
        <v>1242.2585324391609</v>
      </c>
      <c r="N4" s="2">
        <f t="shared" si="2"/>
        <v>200.15405251141553</v>
      </c>
      <c r="O4" s="2">
        <f t="shared" si="2"/>
        <v>1012.5784804761344</v>
      </c>
      <c r="P4" s="2">
        <f t="shared" si="2"/>
        <v>686.59364268220372</v>
      </c>
      <c r="Q4" s="2">
        <f t="shared" si="2"/>
        <v>1080.7440154874055</v>
      </c>
      <c r="R4" s="2">
        <f t="shared" si="2"/>
        <v>1222.1134490432523</v>
      </c>
      <c r="S4" s="2">
        <f t="shared" si="2"/>
        <v>1084.6536341935923</v>
      </c>
      <c r="T4" s="2">
        <f t="shared" si="2"/>
        <v>1255.1804419220241</v>
      </c>
      <c r="U4" s="2">
        <f t="shared" si="2"/>
        <v>1169.7072498497621</v>
      </c>
      <c r="V4" s="2">
        <f t="shared" si="2"/>
        <v>1413.9636285734214</v>
      </c>
      <c r="W4" s="2">
        <f t="shared" si="2"/>
        <v>1874.4794508733078</v>
      </c>
      <c r="X4" s="2">
        <f t="shared" si="2"/>
        <v>1993.2405221862518</v>
      </c>
      <c r="Y4" s="2">
        <f t="shared" si="2"/>
        <v>1762.8870407879701</v>
      </c>
      <c r="Z4" s="2">
        <f t="shared" si="2"/>
        <v>1602.4764578865361</v>
      </c>
      <c r="AA4" s="2">
        <f t="shared" si="2"/>
        <v>1763.4944907694232</v>
      </c>
      <c r="AB4" s="2">
        <f t="shared" si="2"/>
        <v>2062.073782640517</v>
      </c>
      <c r="AC4" s="2">
        <f t="shared" si="2"/>
        <v>2093.9076459826651</v>
      </c>
      <c r="AD4" s="2">
        <f t="shared" si="2"/>
        <v>2103.4346532451164</v>
      </c>
      <c r="AE4" s="2">
        <f t="shared" si="2"/>
        <v>1818.28503346</v>
      </c>
      <c r="AF4" s="19">
        <f t="shared" si="2"/>
        <v>1617.5619089355848</v>
      </c>
      <c r="AG4" s="2">
        <f t="shared" si="2"/>
        <v>1617.5619089355848</v>
      </c>
      <c r="AH4" s="2">
        <f t="shared" si="2"/>
        <v>2045.4610171832398</v>
      </c>
      <c r="AI4" s="2">
        <f t="shared" si="2"/>
        <v>2011.123608132639</v>
      </c>
      <c r="AJ4" s="2">
        <f t="shared" si="2"/>
        <v>2057.1295379877201</v>
      </c>
      <c r="AK4" s="2">
        <f t="shared" si="2"/>
        <v>1582.3296632707545</v>
      </c>
      <c r="AL4" s="2">
        <f t="shared" si="2"/>
        <v>739.99929531056898</v>
      </c>
      <c r="AM4" s="2">
        <f t="shared" si="2"/>
        <v>0</v>
      </c>
      <c r="AN4" s="2">
        <f t="shared" si="2"/>
        <v>947.51350427018758</v>
      </c>
      <c r="AO4" s="2">
        <f t="shared" si="2"/>
        <v>1246.3589771844283</v>
      </c>
      <c r="AP4" s="2">
        <f t="shared" si="2"/>
        <v>1314.5900587901458</v>
      </c>
      <c r="AQ4" s="2">
        <f t="shared" si="2"/>
        <v>1141.738482147987</v>
      </c>
      <c r="AR4" s="2">
        <f t="shared" si="2"/>
        <v>1320.3767072980384</v>
      </c>
      <c r="AS4" s="2">
        <f t="shared" si="2"/>
        <v>1501.2069861478942</v>
      </c>
      <c r="AT4" s="2">
        <f t="shared" si="2"/>
        <v>1571.3300976143382</v>
      </c>
      <c r="AU4" s="2">
        <f t="shared" si="2"/>
        <v>1625.3227847425599</v>
      </c>
      <c r="AV4" s="2">
        <f t="shared" si="2"/>
        <v>1325.4670313030244</v>
      </c>
      <c r="AW4" s="2">
        <f t="shared" si="2"/>
        <v>959.98386067519357</v>
      </c>
      <c r="AX4" s="2">
        <f t="shared" si="2"/>
        <v>1735.1719517652775</v>
      </c>
      <c r="AY4" s="2">
        <f t="shared" si="2"/>
        <v>1742.9580628763888</v>
      </c>
      <c r="AZ4" s="19">
        <f t="shared" si="2"/>
        <v>1745.0556628280865</v>
      </c>
      <c r="BA4" s="2">
        <f t="shared" si="2"/>
        <v>1784.1577200544859</v>
      </c>
      <c r="BB4" s="2">
        <f t="shared" si="2"/>
        <v>1583.1172201529623</v>
      </c>
      <c r="BC4" s="2">
        <f t="shared" si="2"/>
        <v>1424.7370860438295</v>
      </c>
      <c r="BD4" s="2">
        <f t="shared" si="2"/>
        <v>1451.4531802778793</v>
      </c>
      <c r="BE4" s="2">
        <f t="shared" si="2"/>
        <v>1832.1497375547485</v>
      </c>
      <c r="BF4" s="2">
        <f t="shared" si="2"/>
        <v>1858.4166763939413</v>
      </c>
      <c r="BG4" s="2">
        <f t="shared" si="2"/>
        <v>1455.021350222117</v>
      </c>
      <c r="BH4" s="2">
        <f t="shared" si="2"/>
        <v>0</v>
      </c>
      <c r="BI4" s="2">
        <f t="shared" si="2"/>
        <v>1210.0794305233005</v>
      </c>
      <c r="BJ4" s="2">
        <f>BJ3/12</f>
        <v>879.31749331928665</v>
      </c>
      <c r="BK4" s="2">
        <f t="shared" si="2"/>
        <v>1623.0812845166029</v>
      </c>
      <c r="BL4" s="2">
        <f t="shared" si="2"/>
        <v>1660.305799587014</v>
      </c>
      <c r="BM4" s="2">
        <f t="shared" si="2"/>
        <v>1690.2999371455262</v>
      </c>
      <c r="BN4" s="2">
        <f t="shared" si="2"/>
        <v>1348.3722388583999</v>
      </c>
      <c r="BO4" s="2">
        <f t="shared" si="2"/>
        <v>1334.8711525045335</v>
      </c>
      <c r="BP4" s="2">
        <f t="shared" si="2"/>
        <v>958.08427674830216</v>
      </c>
      <c r="BQ4" s="2">
        <f t="shared" si="2"/>
        <v>1696.9136437316545</v>
      </c>
      <c r="BR4" s="2">
        <f t="shared" si="2"/>
        <v>1702.4518124559343</v>
      </c>
      <c r="BS4" s="2">
        <f t="shared" si="2"/>
        <v>1707.989981180214</v>
      </c>
      <c r="BT4" s="2">
        <f t="shared" si="2"/>
        <v>1432.8168137407372</v>
      </c>
      <c r="BU4" s="2">
        <f t="shared" si="2"/>
        <v>1264.9909605668561</v>
      </c>
      <c r="BV4" s="2">
        <f t="shared" si="2"/>
        <v>910.58101841231257</v>
      </c>
      <c r="BW4" s="2">
        <f t="shared" ref="BW4:DL4" si="3">BW3/12</f>
        <v>1658.4994295656204</v>
      </c>
      <c r="BX4" s="2">
        <f t="shared" si="3"/>
        <v>1636.0775081194506</v>
      </c>
      <c r="BY4" s="2">
        <f t="shared" si="3"/>
        <v>1691.8203084907457</v>
      </c>
      <c r="BZ4" s="2">
        <f t="shared" si="3"/>
        <v>1369.1959682973204</v>
      </c>
      <c r="CA4" s="2">
        <f t="shared" si="3"/>
        <v>1216.7910104169116</v>
      </c>
      <c r="CB4" s="19">
        <f t="shared" si="3"/>
        <v>1163.8809195127162</v>
      </c>
      <c r="CC4" s="2">
        <f t="shared" si="3"/>
        <v>1111.1528424459693</v>
      </c>
      <c r="CD4" s="2">
        <f t="shared" si="3"/>
        <v>979.02115361697588</v>
      </c>
      <c r="CE4" s="2">
        <f t="shared" si="3"/>
        <v>1084.0120765066795</v>
      </c>
      <c r="CF4" s="2">
        <f t="shared" si="3"/>
        <v>1086.967115142721</v>
      </c>
      <c r="CG4" s="2">
        <f t="shared" si="3"/>
        <v>1086.967115142721</v>
      </c>
      <c r="CH4" s="2">
        <f t="shared" si="3"/>
        <v>973.95606863109299</v>
      </c>
      <c r="CI4" s="2">
        <f t="shared" si="3"/>
        <v>895.04510360695031</v>
      </c>
      <c r="CJ4" s="2">
        <f t="shared" si="3"/>
        <v>891.31923800484037</v>
      </c>
      <c r="CK4" s="2">
        <f t="shared" si="3"/>
        <v>904.19270057168524</v>
      </c>
      <c r="CL4" s="2">
        <f t="shared" si="3"/>
        <v>917.0661631385301</v>
      </c>
      <c r="CM4" s="2">
        <f t="shared" si="3"/>
        <v>929.93962570537508</v>
      </c>
      <c r="CN4" s="2">
        <f t="shared" si="3"/>
        <v>862.48333131976312</v>
      </c>
      <c r="CO4" s="2">
        <f t="shared" si="3"/>
        <v>817.32738086926531</v>
      </c>
      <c r="CP4" s="2">
        <f t="shared" si="3"/>
        <v>733.48712929693818</v>
      </c>
      <c r="CQ4" s="2">
        <f t="shared" si="3"/>
        <v>733.48712929693818</v>
      </c>
      <c r="CR4" s="2">
        <f t="shared" si="3"/>
        <v>733.48712929693818</v>
      </c>
      <c r="CS4" s="2">
        <f t="shared" si="3"/>
        <v>614.90435837114205</v>
      </c>
      <c r="CT4" s="19">
        <f t="shared" si="3"/>
        <v>678.75485385682748</v>
      </c>
      <c r="CU4" s="2">
        <f t="shared" si="3"/>
        <v>685.4973526148998</v>
      </c>
      <c r="CV4" s="2">
        <f t="shared" si="3"/>
        <v>698.98235013104488</v>
      </c>
      <c r="CW4" s="2">
        <f t="shared" si="3"/>
        <v>654.73654918930981</v>
      </c>
      <c r="CX4" s="2">
        <f t="shared" si="3"/>
        <v>725.95234516333494</v>
      </c>
      <c r="CY4" s="2">
        <f t="shared" si="3"/>
        <v>739.43734267948014</v>
      </c>
      <c r="CZ4" s="2">
        <f t="shared" si="3"/>
        <v>746.17984143755268</v>
      </c>
      <c r="DA4" s="2">
        <f t="shared" si="3"/>
        <v>752.92234019562522</v>
      </c>
      <c r="DB4" s="2">
        <f t="shared" si="3"/>
        <v>698.11194660610056</v>
      </c>
      <c r="DC4" s="2">
        <f t="shared" si="3"/>
        <v>719.23461617101577</v>
      </c>
      <c r="DD4" s="2">
        <f t="shared" si="3"/>
        <v>725.17243668383628</v>
      </c>
      <c r="DE4" s="2">
        <f t="shared" si="3"/>
        <v>731.11025719665679</v>
      </c>
      <c r="DF4" s="2">
        <f t="shared" si="3"/>
        <v>737.0480777094773</v>
      </c>
      <c r="DG4" s="2">
        <f t="shared" si="3"/>
        <v>652.77089469353234</v>
      </c>
      <c r="DH4" s="2">
        <f t="shared" si="3"/>
        <v>710.32788540178501</v>
      </c>
      <c r="DI4" s="2">
        <f t="shared" si="3"/>
        <v>672.01235509875494</v>
      </c>
      <c r="DJ4" s="2">
        <f t="shared" si="3"/>
        <v>672.01235509875494</v>
      </c>
      <c r="DK4" s="2">
        <f t="shared" si="3"/>
        <v>672.01235509875494</v>
      </c>
      <c r="DL4" s="2">
        <f t="shared" si="3"/>
        <v>617.55763711777468</v>
      </c>
    </row>
    <row r="5" spans="1:116" s="52" customFormat="1" ht="14.1" customHeight="1" thickBot="1" x14ac:dyDescent="0.25">
      <c r="A5" s="510" t="s">
        <v>14</v>
      </c>
      <c r="B5" s="511"/>
      <c r="C5" s="512"/>
      <c r="D5" s="6"/>
      <c r="E5" s="7"/>
      <c r="F5" s="67">
        <f>SUM(J5:AE5)</f>
        <v>107088.25</v>
      </c>
      <c r="G5" s="67">
        <f>SUM(AF5:AY5)</f>
        <v>92501.75</v>
      </c>
      <c r="H5" s="67">
        <f>SUM(AZ5:CA5)</f>
        <v>128301</v>
      </c>
      <c r="I5" s="67">
        <f>SUM(CB5:CS5)</f>
        <v>46698.75</v>
      </c>
      <c r="J5" s="19">
        <f t="shared" ref="J5:BV5" si="4">SUBTOTAL(9,J194:J219)</f>
        <v>3114</v>
      </c>
      <c r="K5" s="2">
        <f t="shared" si="4"/>
        <v>4800.75</v>
      </c>
      <c r="L5" s="2">
        <f t="shared" si="4"/>
        <v>5568.5</v>
      </c>
      <c r="M5" s="2">
        <f t="shared" si="4"/>
        <v>5482.5</v>
      </c>
      <c r="N5" s="2">
        <f t="shared" si="4"/>
        <v>1230</v>
      </c>
      <c r="O5" s="2">
        <f t="shared" si="4"/>
        <v>4267</v>
      </c>
      <c r="P5" s="2">
        <f t="shared" si="4"/>
        <v>3012</v>
      </c>
      <c r="Q5" s="2">
        <f t="shared" si="4"/>
        <v>4662</v>
      </c>
      <c r="R5" s="2">
        <f t="shared" si="4"/>
        <v>5375</v>
      </c>
      <c r="S5" s="2">
        <f t="shared" si="4"/>
        <v>6009.25</v>
      </c>
      <c r="T5" s="2">
        <f t="shared" si="4"/>
        <v>5944.75</v>
      </c>
      <c r="U5" s="2">
        <f t="shared" si="4"/>
        <v>4675</v>
      </c>
      <c r="V5" s="2">
        <f t="shared" si="4"/>
        <v>5087.5</v>
      </c>
      <c r="W5" s="2">
        <f t="shared" si="4"/>
        <v>5912.5</v>
      </c>
      <c r="X5" s="2">
        <f t="shared" si="4"/>
        <v>5912.5</v>
      </c>
      <c r="Y5" s="2">
        <f t="shared" si="4"/>
        <v>4911.75</v>
      </c>
      <c r="Z5" s="2">
        <f t="shared" si="4"/>
        <v>4479.5</v>
      </c>
      <c r="AA5" s="2">
        <f t="shared" si="4"/>
        <v>4856.25</v>
      </c>
      <c r="AB5" s="2">
        <f t="shared" si="4"/>
        <v>5643.75</v>
      </c>
      <c r="AC5" s="2">
        <f t="shared" si="4"/>
        <v>5643.75</v>
      </c>
      <c r="AD5" s="2">
        <f t="shared" si="4"/>
        <v>5643.75</v>
      </c>
      <c r="AE5" s="2">
        <f t="shared" si="4"/>
        <v>4856.25</v>
      </c>
      <c r="AF5" s="19">
        <f t="shared" si="4"/>
        <v>4241.5</v>
      </c>
      <c r="AG5" s="2">
        <f t="shared" si="4"/>
        <v>4241.5</v>
      </c>
      <c r="AH5" s="2">
        <f t="shared" si="4"/>
        <v>5364.25</v>
      </c>
      <c r="AI5" s="2">
        <f t="shared" si="4"/>
        <v>5224.5</v>
      </c>
      <c r="AJ5" s="2">
        <f t="shared" si="4"/>
        <v>5428.75</v>
      </c>
      <c r="AK5" s="2">
        <f t="shared" si="4"/>
        <v>5461</v>
      </c>
      <c r="AL5" s="2">
        <f t="shared" si="4"/>
        <v>4369</v>
      </c>
      <c r="AM5" s="2">
        <f t="shared" si="4"/>
        <v>0</v>
      </c>
      <c r="AN5" s="2">
        <f t="shared" si="4"/>
        <v>4754.5</v>
      </c>
      <c r="AO5" s="2">
        <f t="shared" si="4"/>
        <v>5525.5</v>
      </c>
      <c r="AP5" s="2">
        <f t="shared" si="4"/>
        <v>5321.25</v>
      </c>
      <c r="AQ5" s="2">
        <f t="shared" si="4"/>
        <v>4207.5</v>
      </c>
      <c r="AR5" s="2">
        <f t="shared" si="4"/>
        <v>4578.75</v>
      </c>
      <c r="AS5" s="2">
        <f t="shared" si="4"/>
        <v>5321.25</v>
      </c>
      <c r="AT5" s="2">
        <f t="shared" si="4"/>
        <v>5321.25</v>
      </c>
      <c r="AU5" s="2">
        <f t="shared" si="4"/>
        <v>5321.25</v>
      </c>
      <c r="AV5" s="2">
        <f t="shared" si="4"/>
        <v>4207.5</v>
      </c>
      <c r="AW5" s="2">
        <f t="shared" si="4"/>
        <v>2970</v>
      </c>
      <c r="AX5" s="2">
        <f t="shared" si="4"/>
        <v>5321.25</v>
      </c>
      <c r="AY5" s="2">
        <f t="shared" si="4"/>
        <v>5321.25</v>
      </c>
      <c r="AZ5" s="19">
        <f t="shared" si="4"/>
        <v>5396.5</v>
      </c>
      <c r="BA5" s="2">
        <f t="shared" si="4"/>
        <v>5396.5</v>
      </c>
      <c r="BB5" s="2">
        <f t="shared" si="4"/>
        <v>4643.5</v>
      </c>
      <c r="BC5" s="2">
        <f t="shared" si="4"/>
        <v>4284</v>
      </c>
      <c r="BD5" s="2">
        <f t="shared" si="4"/>
        <v>4284</v>
      </c>
      <c r="BE5" s="2">
        <f t="shared" si="4"/>
        <v>5418</v>
      </c>
      <c r="BF5" s="2">
        <f t="shared" si="4"/>
        <v>5418</v>
      </c>
      <c r="BG5" s="2">
        <f t="shared" si="4"/>
        <v>4662</v>
      </c>
      <c r="BH5" s="2">
        <f t="shared" si="4"/>
        <v>0</v>
      </c>
      <c r="BI5" s="2">
        <f t="shared" si="4"/>
        <v>4352</v>
      </c>
      <c r="BJ5" s="2">
        <f>SUBTOTAL(9,BJ194:BJ219)</f>
        <v>3072</v>
      </c>
      <c r="BK5" s="2">
        <f t="shared" si="4"/>
        <v>5504</v>
      </c>
      <c r="BL5" s="2">
        <f t="shared" si="4"/>
        <v>5504</v>
      </c>
      <c r="BM5" s="2">
        <f t="shared" si="4"/>
        <v>5504</v>
      </c>
      <c r="BN5" s="2">
        <f t="shared" si="4"/>
        <v>4352</v>
      </c>
      <c r="BO5" s="2">
        <f t="shared" si="4"/>
        <v>4352</v>
      </c>
      <c r="BP5" s="2">
        <f t="shared" si="4"/>
        <v>3072</v>
      </c>
      <c r="BQ5" s="2">
        <f t="shared" si="4"/>
        <v>5439.5</v>
      </c>
      <c r="BR5" s="2">
        <f t="shared" si="4"/>
        <v>5439.5</v>
      </c>
      <c r="BS5" s="2">
        <f t="shared" si="4"/>
        <v>5439.5</v>
      </c>
      <c r="BT5" s="2">
        <f t="shared" si="4"/>
        <v>4680.5</v>
      </c>
      <c r="BU5" s="2">
        <f t="shared" si="4"/>
        <v>4301</v>
      </c>
      <c r="BV5" s="2">
        <f t="shared" si="4"/>
        <v>3036</v>
      </c>
      <c r="BW5" s="2">
        <f t="shared" ref="BW5:DL5" si="5">SUBTOTAL(9,BW194:BW219)</f>
        <v>5439.5</v>
      </c>
      <c r="BX5" s="2">
        <f t="shared" si="5"/>
        <v>5289</v>
      </c>
      <c r="BY5" s="2">
        <f t="shared" si="5"/>
        <v>5289</v>
      </c>
      <c r="BZ5" s="2">
        <f t="shared" si="5"/>
        <v>4551</v>
      </c>
      <c r="CA5" s="2">
        <f t="shared" si="5"/>
        <v>4182</v>
      </c>
      <c r="CB5" s="19">
        <f t="shared" si="5"/>
        <v>4144</v>
      </c>
      <c r="CC5" s="2">
        <f t="shared" si="5"/>
        <v>4162.5</v>
      </c>
      <c r="CD5" s="2">
        <f t="shared" si="5"/>
        <v>3672</v>
      </c>
      <c r="CE5" s="2">
        <f t="shared" si="5"/>
        <v>3718.5</v>
      </c>
      <c r="CF5" s="2">
        <f t="shared" si="5"/>
        <v>3718.5</v>
      </c>
      <c r="CG5" s="2">
        <f t="shared" si="5"/>
        <v>3459.5</v>
      </c>
      <c r="CH5" s="2">
        <f t="shared" si="5"/>
        <v>2562.25</v>
      </c>
      <c r="CI5" s="2">
        <f t="shared" si="5"/>
        <v>2099.5</v>
      </c>
      <c r="CJ5" s="2">
        <f t="shared" si="5"/>
        <v>2109</v>
      </c>
      <c r="CK5" s="2">
        <f t="shared" si="5"/>
        <v>2109</v>
      </c>
      <c r="CL5" s="2">
        <f t="shared" si="5"/>
        <v>2109</v>
      </c>
      <c r="CM5" s="2">
        <f t="shared" si="5"/>
        <v>2109</v>
      </c>
      <c r="CN5" s="2">
        <f t="shared" si="5"/>
        <v>1938</v>
      </c>
      <c r="CO5" s="2">
        <f t="shared" si="5"/>
        <v>1831.5</v>
      </c>
      <c r="CP5" s="2">
        <f t="shared" si="5"/>
        <v>1831.5</v>
      </c>
      <c r="CQ5" s="2">
        <f t="shared" si="5"/>
        <v>1831.5</v>
      </c>
      <c r="CR5" s="2">
        <f t="shared" si="5"/>
        <v>1831.5</v>
      </c>
      <c r="CS5" s="2">
        <f t="shared" si="5"/>
        <v>1462</v>
      </c>
      <c r="CT5" s="19">
        <f t="shared" si="5"/>
        <v>2183</v>
      </c>
      <c r="CU5" s="2">
        <f t="shared" si="5"/>
        <v>2183</v>
      </c>
      <c r="CV5" s="2">
        <f t="shared" si="5"/>
        <v>2183</v>
      </c>
      <c r="CW5" s="2">
        <f t="shared" si="5"/>
        <v>1785</v>
      </c>
      <c r="CX5" s="2">
        <f t="shared" si="5"/>
        <v>2183</v>
      </c>
      <c r="CY5" s="2">
        <f t="shared" si="5"/>
        <v>2183</v>
      </c>
      <c r="CZ5" s="2">
        <f t="shared" si="5"/>
        <v>2183</v>
      </c>
      <c r="DA5" s="2">
        <f t="shared" si="5"/>
        <v>2183</v>
      </c>
      <c r="DB5" s="2">
        <f t="shared" si="5"/>
        <v>1785</v>
      </c>
      <c r="DC5" s="2">
        <f t="shared" si="5"/>
        <v>2183</v>
      </c>
      <c r="DD5" s="2">
        <f t="shared" si="5"/>
        <v>2183</v>
      </c>
      <c r="DE5" s="2">
        <f t="shared" si="5"/>
        <v>2183</v>
      </c>
      <c r="DF5" s="2">
        <f t="shared" si="5"/>
        <v>2183</v>
      </c>
      <c r="DG5" s="2">
        <f t="shared" si="5"/>
        <v>1572.5</v>
      </c>
      <c r="DH5" s="2">
        <f t="shared" si="5"/>
        <v>1951.75</v>
      </c>
      <c r="DI5" s="2">
        <f t="shared" si="5"/>
        <v>1692.75</v>
      </c>
      <c r="DJ5" s="2">
        <f t="shared" si="5"/>
        <v>1692.75</v>
      </c>
      <c r="DK5" s="2">
        <f t="shared" si="5"/>
        <v>1692.75</v>
      </c>
      <c r="DL5" s="2">
        <f t="shared" si="5"/>
        <v>1334.5</v>
      </c>
    </row>
    <row r="6" spans="1:116" s="53" customFormat="1" ht="14.1" customHeight="1" thickBot="1" x14ac:dyDescent="0.25">
      <c r="A6" s="513" t="s">
        <v>15</v>
      </c>
      <c r="B6" s="514"/>
      <c r="C6" s="515"/>
      <c r="D6" s="8"/>
      <c r="E6" s="9"/>
      <c r="F6" s="68">
        <f>SUM(J6:AE6)</f>
        <v>59263.9</v>
      </c>
      <c r="G6" s="68">
        <f>SUM(AF6:AY6)</f>
        <v>52461.724999999999</v>
      </c>
      <c r="H6" s="68">
        <f>SUM(AZ6:CA6)</f>
        <v>82032.899999999994</v>
      </c>
      <c r="I6" s="68">
        <f>SUM(CB6:CS6)</f>
        <v>25011.550000000003</v>
      </c>
      <c r="J6" s="22">
        <f t="shared" ref="J6:BV6" si="6">SUBTOTAL(9,J222:J248)</f>
        <v>1297.1999999999998</v>
      </c>
      <c r="K6" s="10">
        <f t="shared" si="6"/>
        <v>2386.9625000000005</v>
      </c>
      <c r="L6" s="10">
        <f t="shared" si="6"/>
        <v>3076.6499999999996</v>
      </c>
      <c r="M6" s="10">
        <f t="shared" si="6"/>
        <v>3054.0749999999994</v>
      </c>
      <c r="N6" s="10">
        <f t="shared" si="6"/>
        <v>729.3</v>
      </c>
      <c r="O6" s="10">
        <f t="shared" si="6"/>
        <v>2524.5</v>
      </c>
      <c r="P6" s="10">
        <f t="shared" si="6"/>
        <v>1667.4</v>
      </c>
      <c r="Q6" s="10">
        <f t="shared" si="6"/>
        <v>2545.6000000000004</v>
      </c>
      <c r="R6" s="10">
        <f t="shared" si="6"/>
        <v>2591.8249999999998</v>
      </c>
      <c r="S6" s="10">
        <f t="shared" si="6"/>
        <v>2141.4000000000005</v>
      </c>
      <c r="T6" s="10">
        <f t="shared" si="6"/>
        <v>1894.1499999999999</v>
      </c>
      <c r="U6" s="10">
        <f t="shared" si="6"/>
        <v>1764.175</v>
      </c>
      <c r="V6" s="10">
        <f t="shared" si="6"/>
        <v>2319.9</v>
      </c>
      <c r="W6" s="10">
        <f t="shared" si="6"/>
        <v>3219.6249999999995</v>
      </c>
      <c r="X6" s="10">
        <f t="shared" si="6"/>
        <v>3526.0000000000005</v>
      </c>
      <c r="Y6" s="10">
        <f t="shared" si="6"/>
        <v>3193.5625000000005</v>
      </c>
      <c r="Z6" s="10">
        <f t="shared" si="6"/>
        <v>2914.2249999999999</v>
      </c>
      <c r="AA6" s="10">
        <f t="shared" si="6"/>
        <v>3250.9124999999999</v>
      </c>
      <c r="AB6" s="10">
        <f t="shared" si="6"/>
        <v>3838.2874999999999</v>
      </c>
      <c r="AC6" s="10">
        <f t="shared" si="6"/>
        <v>3917.3</v>
      </c>
      <c r="AD6" s="10">
        <f t="shared" si="6"/>
        <v>3962.4500000000003</v>
      </c>
      <c r="AE6" s="10">
        <f t="shared" si="6"/>
        <v>3448.4</v>
      </c>
      <c r="AF6" s="22">
        <f t="shared" si="6"/>
        <v>3013.6750000000002</v>
      </c>
      <c r="AG6" s="10">
        <f t="shared" si="6"/>
        <v>3013.6750000000002</v>
      </c>
      <c r="AH6" s="10">
        <f t="shared" si="6"/>
        <v>3811.4124999999999</v>
      </c>
      <c r="AI6" s="10">
        <f t="shared" si="6"/>
        <v>3616.8375000000001</v>
      </c>
      <c r="AJ6" s="10">
        <f t="shared" si="6"/>
        <v>3692.0875000000001</v>
      </c>
      <c r="AK6" s="10">
        <f t="shared" si="6"/>
        <v>2720.8249999999998</v>
      </c>
      <c r="AL6" s="10">
        <f t="shared" si="6"/>
        <v>1224.425</v>
      </c>
      <c r="AM6" s="10">
        <f t="shared" si="6"/>
        <v>0</v>
      </c>
      <c r="AN6" s="10">
        <f t="shared" si="6"/>
        <v>1594.7</v>
      </c>
      <c r="AO6" s="10">
        <f t="shared" si="6"/>
        <v>2113.9875000000002</v>
      </c>
      <c r="AP6" s="10">
        <f t="shared" si="6"/>
        <v>2290.8249999999998</v>
      </c>
      <c r="AQ6" s="10">
        <f t="shared" si="6"/>
        <v>2071.0250000000001</v>
      </c>
      <c r="AR6" s="10">
        <f t="shared" si="6"/>
        <v>2450.3250000000003</v>
      </c>
      <c r="AS6" s="10">
        <f t="shared" si="6"/>
        <v>2880.4625000000001</v>
      </c>
      <c r="AT6" s="10">
        <f t="shared" si="6"/>
        <v>3064.8249999999998</v>
      </c>
      <c r="AU6" s="10">
        <f t="shared" si="6"/>
        <v>3223.3875000000003</v>
      </c>
      <c r="AV6" s="10">
        <f t="shared" si="6"/>
        <v>2651.5750000000003</v>
      </c>
      <c r="AW6" s="10">
        <f t="shared" si="6"/>
        <v>1935.9</v>
      </c>
      <c r="AX6" s="10">
        <f t="shared" si="6"/>
        <v>3530.8375000000001</v>
      </c>
      <c r="AY6" s="10">
        <f t="shared" si="6"/>
        <v>3560.9375</v>
      </c>
      <c r="AZ6" s="22">
        <f t="shared" si="6"/>
        <v>3563.625</v>
      </c>
      <c r="BA6" s="10">
        <f t="shared" si="6"/>
        <v>3595.8749999999995</v>
      </c>
      <c r="BB6" s="10">
        <f t="shared" si="6"/>
        <v>3156.5625000000005</v>
      </c>
      <c r="BC6" s="10">
        <f t="shared" si="6"/>
        <v>2768.4500000000003</v>
      </c>
      <c r="BD6" s="10">
        <f t="shared" si="6"/>
        <v>2807.5500000000006</v>
      </c>
      <c r="BE6" s="10">
        <f t="shared" si="6"/>
        <v>3448.6</v>
      </c>
      <c r="BF6" s="10">
        <f t="shared" si="6"/>
        <v>3524.9249999999997</v>
      </c>
      <c r="BG6" s="10">
        <f t="shared" si="6"/>
        <v>2756.0375000000004</v>
      </c>
      <c r="BH6" s="10">
        <f t="shared" si="6"/>
        <v>0</v>
      </c>
      <c r="BI6" s="10">
        <f t="shared" si="6"/>
        <v>2405.5</v>
      </c>
      <c r="BJ6" s="10">
        <f>SUBTOTAL(9,BJ222:BJ248)</f>
        <v>1800</v>
      </c>
      <c r="BK6" s="10">
        <f t="shared" si="6"/>
        <v>3410.9750000000004</v>
      </c>
      <c r="BL6" s="10">
        <f t="shared" si="6"/>
        <v>3535.6749999999997</v>
      </c>
      <c r="BM6" s="10">
        <f t="shared" si="6"/>
        <v>3628.125</v>
      </c>
      <c r="BN6" s="10">
        <f t="shared" si="6"/>
        <v>2907</v>
      </c>
      <c r="BO6" s="10">
        <f t="shared" si="6"/>
        <v>2811.8</v>
      </c>
      <c r="BP6" s="10">
        <f t="shared" si="6"/>
        <v>2049.3000000000002</v>
      </c>
      <c r="BQ6" s="10">
        <f t="shared" si="6"/>
        <v>3684.5624999999995</v>
      </c>
      <c r="BR6" s="10">
        <f t="shared" si="6"/>
        <v>3716.8124999999995</v>
      </c>
      <c r="BS6" s="10">
        <f t="shared" si="6"/>
        <v>3749.0624999999995</v>
      </c>
      <c r="BT6" s="10">
        <f t="shared" si="6"/>
        <v>3073.3125000000005</v>
      </c>
      <c r="BU6" s="10">
        <f t="shared" si="6"/>
        <v>2569.125</v>
      </c>
      <c r="BV6" s="10">
        <f t="shared" si="6"/>
        <v>1894.4999999999998</v>
      </c>
      <c r="BW6" s="10">
        <f t="shared" ref="BW6:DL6" si="7">SUBTOTAL(9,BW222:BW248)</f>
        <v>3523.3125</v>
      </c>
      <c r="BX6" s="10">
        <f t="shared" si="7"/>
        <v>3427.6374999999998</v>
      </c>
      <c r="BY6" s="10">
        <f t="shared" si="7"/>
        <v>3530.8374999999996</v>
      </c>
      <c r="BZ6" s="10">
        <f t="shared" si="7"/>
        <v>2610.8125</v>
      </c>
      <c r="CA6" s="10">
        <f t="shared" si="7"/>
        <v>2082.9250000000002</v>
      </c>
      <c r="CB6" s="22">
        <f t="shared" si="7"/>
        <v>1862.95</v>
      </c>
      <c r="CC6" s="10">
        <f t="shared" si="7"/>
        <v>1542.9</v>
      </c>
      <c r="CD6" s="10">
        <f t="shared" si="7"/>
        <v>1382.1000000000001</v>
      </c>
      <c r="CE6" s="10">
        <f t="shared" si="7"/>
        <v>1534.575</v>
      </c>
      <c r="CF6" s="10">
        <f t="shared" si="7"/>
        <v>1548.45</v>
      </c>
      <c r="CG6" s="10">
        <f t="shared" si="7"/>
        <v>1548.45</v>
      </c>
      <c r="CH6" s="10">
        <f t="shared" si="7"/>
        <v>1490.175</v>
      </c>
      <c r="CI6" s="10">
        <f t="shared" si="7"/>
        <v>1369.3500000000001</v>
      </c>
      <c r="CJ6" s="10">
        <f t="shared" si="7"/>
        <v>1382.4124999999999</v>
      </c>
      <c r="CK6" s="10">
        <f t="shared" si="7"/>
        <v>1418.4875</v>
      </c>
      <c r="CL6" s="10">
        <f t="shared" si="7"/>
        <v>1454.5625</v>
      </c>
      <c r="CM6" s="10">
        <f t="shared" si="7"/>
        <v>1490.6375</v>
      </c>
      <c r="CN6" s="10">
        <f t="shared" si="7"/>
        <v>1391.875</v>
      </c>
      <c r="CO6" s="10">
        <f t="shared" si="7"/>
        <v>1241.8125</v>
      </c>
      <c r="CP6" s="10">
        <f t="shared" si="7"/>
        <v>1153.0125</v>
      </c>
      <c r="CQ6" s="10">
        <f t="shared" si="7"/>
        <v>1153.0125</v>
      </c>
      <c r="CR6" s="10">
        <f t="shared" si="7"/>
        <v>1153.0125</v>
      </c>
      <c r="CS6" s="10">
        <f t="shared" si="7"/>
        <v>893.77499999999998</v>
      </c>
      <c r="CT6" s="22">
        <f t="shared" si="7"/>
        <v>1011.025</v>
      </c>
      <c r="CU6" s="10">
        <f t="shared" si="7"/>
        <v>1035.5374999999999</v>
      </c>
      <c r="CV6" s="10">
        <f t="shared" si="7"/>
        <v>1084.5625</v>
      </c>
      <c r="CW6" s="10">
        <f t="shared" si="7"/>
        <v>1041.675</v>
      </c>
      <c r="CX6" s="10">
        <f t="shared" si="7"/>
        <v>1182.6125000000002</v>
      </c>
      <c r="CY6" s="10">
        <f t="shared" si="7"/>
        <v>1231.6375</v>
      </c>
      <c r="CZ6" s="10">
        <f t="shared" si="7"/>
        <v>1256.1500000000001</v>
      </c>
      <c r="DA6" s="10">
        <f t="shared" si="7"/>
        <v>1280.6624999999999</v>
      </c>
      <c r="DB6" s="10">
        <f t="shared" si="7"/>
        <v>1199.3500000000001</v>
      </c>
      <c r="DC6" s="10">
        <f t="shared" si="7"/>
        <v>1189.5500000000002</v>
      </c>
      <c r="DD6" s="10">
        <f t="shared" si="7"/>
        <v>1212.6750000000002</v>
      </c>
      <c r="DE6" s="10">
        <f t="shared" si="7"/>
        <v>1235.8000000000002</v>
      </c>
      <c r="DF6" s="10">
        <f t="shared" si="7"/>
        <v>1258.9250000000002</v>
      </c>
      <c r="DG6" s="10">
        <f t="shared" si="7"/>
        <v>1061.2250000000001</v>
      </c>
      <c r="DH6" s="10">
        <f t="shared" si="7"/>
        <v>1154.8625000000002</v>
      </c>
      <c r="DI6" s="10">
        <f t="shared" si="7"/>
        <v>986.51250000000005</v>
      </c>
      <c r="DJ6" s="10">
        <f t="shared" si="7"/>
        <v>986.51250000000005</v>
      </c>
      <c r="DK6" s="10">
        <f t="shared" si="7"/>
        <v>986.51250000000005</v>
      </c>
      <c r="DL6" s="10">
        <f t="shared" si="7"/>
        <v>906.52499999999998</v>
      </c>
    </row>
    <row r="7" spans="1:116" s="54" customFormat="1" ht="14.1" customHeight="1" thickBot="1" x14ac:dyDescent="0.25">
      <c r="A7" s="510" t="s">
        <v>16</v>
      </c>
      <c r="B7" s="511"/>
      <c r="C7" s="512"/>
      <c r="D7" s="11"/>
      <c r="E7" s="12"/>
      <c r="F7" s="69">
        <f>F6/F5</f>
        <v>0.55341178887506337</v>
      </c>
      <c r="G7" s="69">
        <f>G6/G5</f>
        <v>0.56714305405032872</v>
      </c>
      <c r="H7" s="69">
        <f>H6/H5</f>
        <v>0.63937849276311165</v>
      </c>
      <c r="I7" s="69">
        <f>I6/I5</f>
        <v>0.53559356513825318</v>
      </c>
      <c r="J7" s="20">
        <f t="shared" ref="J7:BV7" si="8">J6/J5</f>
        <v>0.41657032755298645</v>
      </c>
      <c r="K7" s="13">
        <f t="shared" si="8"/>
        <v>0.49720616570327564</v>
      </c>
      <c r="L7" s="13">
        <f t="shared" si="8"/>
        <v>0.55250965250965245</v>
      </c>
      <c r="M7" s="13">
        <f t="shared" si="8"/>
        <v>0.55705882352941161</v>
      </c>
      <c r="N7" s="13">
        <f t="shared" si="8"/>
        <v>0.59292682926829265</v>
      </c>
      <c r="O7" s="13">
        <f t="shared" si="8"/>
        <v>0.5916334661354582</v>
      </c>
      <c r="P7" s="13">
        <f t="shared" si="8"/>
        <v>0.55358565737051801</v>
      </c>
      <c r="Q7" s="13">
        <f t="shared" si="8"/>
        <v>0.54603174603174609</v>
      </c>
      <c r="R7" s="13">
        <f t="shared" si="8"/>
        <v>0.48219999999999996</v>
      </c>
      <c r="S7" s="13">
        <f t="shared" si="8"/>
        <v>0.35635062611806806</v>
      </c>
      <c r="T7" s="13">
        <f t="shared" si="8"/>
        <v>0.318625678119349</v>
      </c>
      <c r="U7" s="13">
        <f t="shared" si="8"/>
        <v>0.37736363636363635</v>
      </c>
      <c r="V7" s="13">
        <f t="shared" si="8"/>
        <v>0.45600000000000002</v>
      </c>
      <c r="W7" s="13">
        <f t="shared" si="8"/>
        <v>0.54454545454545444</v>
      </c>
      <c r="X7" s="13">
        <f t="shared" si="8"/>
        <v>0.59636363636363643</v>
      </c>
      <c r="Y7" s="13">
        <f t="shared" si="8"/>
        <v>0.65018832391713755</v>
      </c>
      <c r="Z7" s="13">
        <f t="shared" si="8"/>
        <v>0.65056925996204928</v>
      </c>
      <c r="AA7" s="13">
        <f t="shared" si="8"/>
        <v>0.66942857142857137</v>
      </c>
      <c r="AB7" s="13">
        <f t="shared" si="8"/>
        <v>0.68009523809523809</v>
      </c>
      <c r="AC7" s="13">
        <f t="shared" si="8"/>
        <v>0.6940952380952381</v>
      </c>
      <c r="AD7" s="13">
        <f t="shared" si="8"/>
        <v>0.70209523809523811</v>
      </c>
      <c r="AE7" s="13">
        <f t="shared" si="8"/>
        <v>0.71009523809523811</v>
      </c>
      <c r="AF7" s="20">
        <f t="shared" si="8"/>
        <v>0.71052104208416833</v>
      </c>
      <c r="AG7" s="13">
        <f t="shared" si="8"/>
        <v>0.71052104208416833</v>
      </c>
      <c r="AH7" s="13">
        <f t="shared" si="8"/>
        <v>0.71052104208416833</v>
      </c>
      <c r="AI7" s="13">
        <f t="shared" si="8"/>
        <v>0.69228395061728398</v>
      </c>
      <c r="AJ7" s="13">
        <f t="shared" si="8"/>
        <v>0.68009900990099015</v>
      </c>
      <c r="AK7" s="13">
        <f t="shared" si="8"/>
        <v>0.49822834645669289</v>
      </c>
      <c r="AL7" s="13">
        <f t="shared" si="8"/>
        <v>0.28025291828793775</v>
      </c>
      <c r="AM7" s="13" t="e">
        <f t="shared" si="8"/>
        <v>#DIV/0!</v>
      </c>
      <c r="AN7" s="13">
        <f t="shared" si="8"/>
        <v>0.33540856031128408</v>
      </c>
      <c r="AO7" s="13">
        <f t="shared" si="8"/>
        <v>0.38258754863813232</v>
      </c>
      <c r="AP7" s="13">
        <f t="shared" si="8"/>
        <v>0.43050505050505045</v>
      </c>
      <c r="AQ7" s="13">
        <f t="shared" si="8"/>
        <v>0.49222222222222223</v>
      </c>
      <c r="AR7" s="13">
        <f t="shared" si="8"/>
        <v>0.53515151515151516</v>
      </c>
      <c r="AS7" s="13">
        <f t="shared" si="8"/>
        <v>0.5413131313131313</v>
      </c>
      <c r="AT7" s="13">
        <f t="shared" si="8"/>
        <v>0.57595959595959589</v>
      </c>
      <c r="AU7" s="13">
        <f t="shared" si="8"/>
        <v>0.60575757575757583</v>
      </c>
      <c r="AV7" s="13">
        <f t="shared" si="8"/>
        <v>0.63020202020202032</v>
      </c>
      <c r="AW7" s="13">
        <f t="shared" si="8"/>
        <v>0.65181818181818185</v>
      </c>
      <c r="AX7" s="13">
        <f t="shared" si="8"/>
        <v>0.66353535353535353</v>
      </c>
      <c r="AY7" s="13">
        <f t="shared" si="8"/>
        <v>0.66919191919191923</v>
      </c>
      <c r="AZ7" s="20">
        <f t="shared" si="8"/>
        <v>0.66035856573705176</v>
      </c>
      <c r="BA7" s="13">
        <f t="shared" si="8"/>
        <v>0.66633466135458164</v>
      </c>
      <c r="BB7" s="13">
        <f t="shared" si="8"/>
        <v>0.67978087649402397</v>
      </c>
      <c r="BC7" s="13">
        <f t="shared" si="8"/>
        <v>0.64623015873015877</v>
      </c>
      <c r="BD7" s="13">
        <f t="shared" si="8"/>
        <v>0.65535714285714297</v>
      </c>
      <c r="BE7" s="13">
        <f t="shared" si="8"/>
        <v>0.63650793650793647</v>
      </c>
      <c r="BF7" s="13">
        <f t="shared" si="8"/>
        <v>0.650595238095238</v>
      </c>
      <c r="BG7" s="13">
        <f t="shared" si="8"/>
        <v>0.59117063492063504</v>
      </c>
      <c r="BH7" s="13" t="e">
        <f t="shared" si="8"/>
        <v>#DIV/0!</v>
      </c>
      <c r="BI7" s="13">
        <f t="shared" si="8"/>
        <v>0.552734375</v>
      </c>
      <c r="BJ7" s="13">
        <f>BJ6/BJ5</f>
        <v>0.5859375</v>
      </c>
      <c r="BK7" s="13">
        <f t="shared" si="8"/>
        <v>0.61972656250000002</v>
      </c>
      <c r="BL7" s="13">
        <f t="shared" si="8"/>
        <v>0.64238281249999996</v>
      </c>
      <c r="BM7" s="13">
        <f t="shared" si="8"/>
        <v>0.6591796875</v>
      </c>
      <c r="BN7" s="13">
        <f t="shared" si="8"/>
        <v>0.66796875</v>
      </c>
      <c r="BO7" s="13">
        <f t="shared" si="8"/>
        <v>0.64609375000000002</v>
      </c>
      <c r="BP7" s="13">
        <f t="shared" si="8"/>
        <v>0.66708984375000002</v>
      </c>
      <c r="BQ7" s="13">
        <f t="shared" si="8"/>
        <v>0.6773715415019762</v>
      </c>
      <c r="BR7" s="13">
        <f t="shared" si="8"/>
        <v>0.68330039525691688</v>
      </c>
      <c r="BS7" s="13">
        <f t="shared" si="8"/>
        <v>0.68922924901185767</v>
      </c>
      <c r="BT7" s="13">
        <f t="shared" si="8"/>
        <v>0.65662055335968394</v>
      </c>
      <c r="BU7" s="13">
        <f t="shared" si="8"/>
        <v>0.59733201581027673</v>
      </c>
      <c r="BV7" s="13">
        <f t="shared" si="8"/>
        <v>0.62401185770750978</v>
      </c>
      <c r="BW7" s="13">
        <f t="shared" ref="BW7:DL7" si="9">BW6/BW5</f>
        <v>0.64772727272727271</v>
      </c>
      <c r="BX7" s="13">
        <f t="shared" si="9"/>
        <v>0.64806910569105691</v>
      </c>
      <c r="BY7" s="13">
        <f t="shared" si="9"/>
        <v>0.66758130081300804</v>
      </c>
      <c r="BZ7" s="13">
        <f t="shared" si="9"/>
        <v>0.57367886178861793</v>
      </c>
      <c r="CA7" s="13">
        <f t="shared" si="9"/>
        <v>0.49806910569105695</v>
      </c>
      <c r="CB7" s="20">
        <f t="shared" si="9"/>
        <v>0.44955357142857144</v>
      </c>
      <c r="CC7" s="13">
        <f t="shared" si="9"/>
        <v>0.3706666666666667</v>
      </c>
      <c r="CD7" s="13">
        <f t="shared" si="9"/>
        <v>0.37638888888888894</v>
      </c>
      <c r="CE7" s="13">
        <f t="shared" si="9"/>
        <v>0.41268656716417912</v>
      </c>
      <c r="CF7" s="13">
        <f t="shared" si="9"/>
        <v>0.41641791044776122</v>
      </c>
      <c r="CG7" s="13">
        <f t="shared" si="9"/>
        <v>0.44759358288770057</v>
      </c>
      <c r="CH7" s="13">
        <f t="shared" si="9"/>
        <v>0.58158844765342954</v>
      </c>
      <c r="CI7" s="13">
        <f t="shared" si="9"/>
        <v>0.65222672064777332</v>
      </c>
      <c r="CJ7" s="13">
        <f t="shared" si="9"/>
        <v>0.65548245614035083</v>
      </c>
      <c r="CK7" s="13">
        <f t="shared" si="9"/>
        <v>0.67258771929824557</v>
      </c>
      <c r="CL7" s="13">
        <f t="shared" si="9"/>
        <v>0.6896929824561403</v>
      </c>
      <c r="CM7" s="13">
        <f t="shared" si="9"/>
        <v>0.70679824561403515</v>
      </c>
      <c r="CN7" s="13">
        <f t="shared" si="9"/>
        <v>0.7182017543859649</v>
      </c>
      <c r="CO7" s="13">
        <f t="shared" si="9"/>
        <v>0.67803030303030298</v>
      </c>
      <c r="CP7" s="13">
        <f t="shared" si="9"/>
        <v>0.62954545454545452</v>
      </c>
      <c r="CQ7" s="13">
        <f t="shared" si="9"/>
        <v>0.62954545454545452</v>
      </c>
      <c r="CR7" s="13">
        <f t="shared" si="9"/>
        <v>0.62954545454545452</v>
      </c>
      <c r="CS7" s="13">
        <f t="shared" si="9"/>
        <v>0.6113372093023256</v>
      </c>
      <c r="CT7" s="20">
        <f t="shared" si="9"/>
        <v>0.46313559322033898</v>
      </c>
      <c r="CU7" s="13">
        <f t="shared" si="9"/>
        <v>0.47436440677966096</v>
      </c>
      <c r="CV7" s="13">
        <f t="shared" si="9"/>
        <v>0.49682203389830509</v>
      </c>
      <c r="CW7" s="13">
        <f t="shared" si="9"/>
        <v>0.58357142857142852</v>
      </c>
      <c r="CX7" s="13">
        <f t="shared" si="9"/>
        <v>0.5417372881355933</v>
      </c>
      <c r="CY7" s="13">
        <f t="shared" si="9"/>
        <v>0.56419491525423726</v>
      </c>
      <c r="CZ7" s="13">
        <f t="shared" si="9"/>
        <v>0.57542372881355941</v>
      </c>
      <c r="DA7" s="13">
        <f t="shared" si="9"/>
        <v>0.58665254237288134</v>
      </c>
      <c r="DB7" s="13">
        <f t="shared" si="9"/>
        <v>0.671904761904762</v>
      </c>
      <c r="DC7" s="13">
        <f t="shared" si="9"/>
        <v>0.54491525423728826</v>
      </c>
      <c r="DD7" s="13">
        <f t="shared" si="9"/>
        <v>0.55550847457627128</v>
      </c>
      <c r="DE7" s="13">
        <f t="shared" si="9"/>
        <v>0.56610169491525431</v>
      </c>
      <c r="DF7" s="13">
        <f t="shared" si="9"/>
        <v>0.57669491525423733</v>
      </c>
      <c r="DG7" s="13">
        <f t="shared" si="9"/>
        <v>0.67486486486486497</v>
      </c>
      <c r="DH7" s="13">
        <f t="shared" si="9"/>
        <v>0.5917061611374409</v>
      </c>
      <c r="DI7" s="13">
        <f t="shared" si="9"/>
        <v>0.58278688524590172</v>
      </c>
      <c r="DJ7" s="13">
        <f t="shared" si="9"/>
        <v>0.58278688524590172</v>
      </c>
      <c r="DK7" s="13">
        <f t="shared" si="9"/>
        <v>0.58278688524590172</v>
      </c>
      <c r="DL7" s="13">
        <f t="shared" si="9"/>
        <v>0.67929936305732486</v>
      </c>
    </row>
    <row r="8" spans="1:116" s="54" customFormat="1" ht="14.1" customHeight="1" thickTop="1" thickBot="1" x14ac:dyDescent="0.25">
      <c r="A8" s="88" t="s">
        <v>25</v>
      </c>
      <c r="B8" s="89"/>
      <c r="C8" s="89"/>
      <c r="D8" s="90"/>
      <c r="E8" s="89"/>
      <c r="F8" s="70">
        <v>559</v>
      </c>
      <c r="G8" s="70">
        <v>559</v>
      </c>
      <c r="H8" s="70">
        <v>559</v>
      </c>
      <c r="I8" s="70">
        <v>559</v>
      </c>
      <c r="J8" s="140">
        <v>520</v>
      </c>
      <c r="K8" s="14">
        <v>520</v>
      </c>
      <c r="L8" s="14">
        <v>520</v>
      </c>
      <c r="M8" s="14">
        <v>520</v>
      </c>
      <c r="N8" s="14">
        <v>520</v>
      </c>
      <c r="O8" s="14">
        <v>520</v>
      </c>
      <c r="P8" s="14">
        <v>520</v>
      </c>
      <c r="Q8" s="14">
        <v>520</v>
      </c>
      <c r="R8" s="14">
        <v>520</v>
      </c>
      <c r="S8" s="14">
        <v>520</v>
      </c>
      <c r="T8" s="14">
        <v>520</v>
      </c>
      <c r="U8" s="14">
        <v>520</v>
      </c>
      <c r="V8" s="14">
        <v>520</v>
      </c>
      <c r="W8" s="14">
        <v>520</v>
      </c>
      <c r="X8" s="14">
        <v>520</v>
      </c>
      <c r="Y8" s="14">
        <v>520</v>
      </c>
      <c r="Z8" s="14">
        <v>520</v>
      </c>
      <c r="AA8" s="14">
        <v>520</v>
      </c>
      <c r="AB8" s="14">
        <v>520</v>
      </c>
      <c r="AC8" s="14">
        <v>520</v>
      </c>
      <c r="AD8" s="14">
        <v>520</v>
      </c>
      <c r="AE8" s="14">
        <v>520</v>
      </c>
      <c r="AF8" s="140">
        <v>520</v>
      </c>
      <c r="AG8" s="14">
        <v>520</v>
      </c>
      <c r="AH8" s="14">
        <v>520</v>
      </c>
      <c r="AI8" s="14">
        <v>520</v>
      </c>
      <c r="AJ8" s="14">
        <v>520</v>
      </c>
      <c r="AK8" s="14">
        <v>520</v>
      </c>
      <c r="AL8" s="14">
        <v>520</v>
      </c>
      <c r="AM8" s="14">
        <v>520</v>
      </c>
      <c r="AN8" s="14">
        <v>520</v>
      </c>
      <c r="AO8" s="14">
        <v>520</v>
      </c>
      <c r="AP8" s="14">
        <v>520</v>
      </c>
      <c r="AQ8" s="14">
        <v>520</v>
      </c>
      <c r="AR8" s="14">
        <v>520</v>
      </c>
      <c r="AS8" s="14">
        <v>520</v>
      </c>
      <c r="AT8" s="14">
        <v>520</v>
      </c>
      <c r="AU8" s="14">
        <v>520</v>
      </c>
      <c r="AV8" s="14">
        <v>520</v>
      </c>
      <c r="AW8" s="14">
        <v>520</v>
      </c>
      <c r="AX8" s="14">
        <v>520</v>
      </c>
      <c r="AY8" s="14">
        <v>520</v>
      </c>
      <c r="AZ8" s="140">
        <v>520</v>
      </c>
      <c r="BA8" s="14">
        <v>520</v>
      </c>
      <c r="BB8" s="14">
        <v>520</v>
      </c>
      <c r="BC8" s="14">
        <v>520</v>
      </c>
      <c r="BD8" s="14">
        <v>520</v>
      </c>
      <c r="BE8" s="14">
        <v>520</v>
      </c>
      <c r="BF8" s="14">
        <v>520</v>
      </c>
      <c r="BG8" s="14">
        <v>520</v>
      </c>
      <c r="BH8" s="14">
        <v>520</v>
      </c>
      <c r="BI8" s="14">
        <v>520</v>
      </c>
      <c r="BJ8" s="14">
        <v>520</v>
      </c>
      <c r="BK8" s="14">
        <v>520</v>
      </c>
      <c r="BL8" s="14">
        <v>520</v>
      </c>
      <c r="BM8" s="14">
        <v>520</v>
      </c>
      <c r="BN8" s="14">
        <v>520</v>
      </c>
      <c r="BO8" s="14">
        <v>520</v>
      </c>
      <c r="BP8" s="14">
        <v>520</v>
      </c>
      <c r="BQ8" s="14">
        <v>520</v>
      </c>
      <c r="BR8" s="14">
        <v>520</v>
      </c>
      <c r="BS8" s="14">
        <v>520</v>
      </c>
      <c r="BT8" s="14">
        <v>520</v>
      </c>
      <c r="BU8" s="14">
        <v>520</v>
      </c>
      <c r="BV8" s="14">
        <v>520</v>
      </c>
      <c r="BW8" s="14">
        <v>520</v>
      </c>
      <c r="BX8" s="14">
        <v>520</v>
      </c>
      <c r="BY8" s="14">
        <v>520</v>
      </c>
      <c r="BZ8" s="14">
        <v>520</v>
      </c>
      <c r="CA8" s="14">
        <v>520</v>
      </c>
      <c r="CB8" s="140">
        <v>520</v>
      </c>
      <c r="CC8" s="14">
        <v>520</v>
      </c>
      <c r="CD8" s="14">
        <v>520</v>
      </c>
      <c r="CE8" s="14">
        <v>520</v>
      </c>
      <c r="CF8" s="14">
        <v>520</v>
      </c>
      <c r="CG8" s="14">
        <v>520</v>
      </c>
      <c r="CH8" s="14">
        <v>520</v>
      </c>
      <c r="CI8" s="14">
        <v>520</v>
      </c>
      <c r="CJ8" s="14">
        <v>520</v>
      </c>
      <c r="CK8" s="14">
        <v>520</v>
      </c>
      <c r="CL8" s="14">
        <v>520</v>
      </c>
      <c r="CM8" s="14">
        <v>520</v>
      </c>
      <c r="CN8" s="14">
        <v>520</v>
      </c>
      <c r="CO8" s="14">
        <v>520</v>
      </c>
      <c r="CP8" s="14">
        <v>520</v>
      </c>
      <c r="CQ8" s="14">
        <v>520</v>
      </c>
      <c r="CR8" s="14">
        <v>520</v>
      </c>
      <c r="CS8" s="14">
        <v>520</v>
      </c>
      <c r="CT8" s="140">
        <v>520</v>
      </c>
      <c r="CU8" s="14">
        <v>520</v>
      </c>
      <c r="CV8" s="14">
        <v>520</v>
      </c>
      <c r="CW8" s="14">
        <v>520</v>
      </c>
      <c r="CX8" s="14">
        <v>520</v>
      </c>
      <c r="CY8" s="14">
        <v>520</v>
      </c>
      <c r="CZ8" s="14">
        <v>520</v>
      </c>
      <c r="DA8" s="14">
        <v>520</v>
      </c>
      <c r="DB8" s="14">
        <v>520</v>
      </c>
      <c r="DC8" s="14">
        <v>520</v>
      </c>
      <c r="DD8" s="14">
        <v>520</v>
      </c>
      <c r="DE8" s="14">
        <v>520</v>
      </c>
      <c r="DF8" s="14">
        <v>520</v>
      </c>
      <c r="DG8" s="14">
        <v>520</v>
      </c>
      <c r="DH8" s="14">
        <v>520</v>
      </c>
      <c r="DI8" s="14">
        <v>520</v>
      </c>
      <c r="DJ8" s="14">
        <v>520</v>
      </c>
      <c r="DK8" s="14">
        <v>520</v>
      </c>
      <c r="DL8" s="14">
        <v>520</v>
      </c>
    </row>
    <row r="9" spans="1:116" s="52" customFormat="1" ht="14.1" customHeight="1" thickTop="1" thickBot="1" x14ac:dyDescent="0.25">
      <c r="A9" s="91" t="s">
        <v>26</v>
      </c>
      <c r="B9" s="92"/>
      <c r="C9" s="93"/>
      <c r="D9" s="93"/>
      <c r="E9" s="93"/>
      <c r="F9" s="70">
        <f>AVERAGE(J9:AE9)</f>
        <v>526.31818181818187</v>
      </c>
      <c r="G9" s="70">
        <f>AVERAGE(AF9:AY9)</f>
        <v>500.1</v>
      </c>
      <c r="H9" s="70">
        <f>AVERAGE(AZ9:CA9)</f>
        <v>505.14285714285717</v>
      </c>
      <c r="I9" s="70">
        <f>AVERAGE(CB9:CS9)</f>
        <v>285.33333333333331</v>
      </c>
      <c r="J9" s="23">
        <f t="shared" ref="J9:BV9" si="10">SUBTOTAL(9,J251:J277)</f>
        <v>519</v>
      </c>
      <c r="K9" s="15">
        <f t="shared" si="10"/>
        <v>519</v>
      </c>
      <c r="L9" s="15">
        <f t="shared" si="10"/>
        <v>518</v>
      </c>
      <c r="M9" s="15">
        <f t="shared" si="10"/>
        <v>510</v>
      </c>
      <c r="N9" s="15">
        <f t="shared" si="10"/>
        <v>510</v>
      </c>
      <c r="O9" s="15">
        <f t="shared" si="10"/>
        <v>502</v>
      </c>
      <c r="P9" s="15">
        <f t="shared" si="10"/>
        <v>502</v>
      </c>
      <c r="Q9" s="15">
        <f t="shared" si="10"/>
        <v>504</v>
      </c>
      <c r="R9" s="15">
        <f t="shared" si="10"/>
        <v>500</v>
      </c>
      <c r="S9" s="15">
        <f t="shared" si="10"/>
        <v>559</v>
      </c>
      <c r="T9" s="15">
        <f t="shared" si="10"/>
        <v>553</v>
      </c>
      <c r="U9" s="15">
        <f t="shared" si="10"/>
        <v>550</v>
      </c>
      <c r="V9" s="15">
        <f t="shared" si="10"/>
        <v>550</v>
      </c>
      <c r="W9" s="15">
        <f t="shared" si="10"/>
        <v>550</v>
      </c>
      <c r="X9" s="15">
        <f t="shared" si="10"/>
        <v>550</v>
      </c>
      <c r="Y9" s="15">
        <f t="shared" si="10"/>
        <v>531</v>
      </c>
      <c r="Z9" s="15">
        <f t="shared" si="10"/>
        <v>527</v>
      </c>
      <c r="AA9" s="15">
        <f t="shared" si="10"/>
        <v>525</v>
      </c>
      <c r="AB9" s="15">
        <f t="shared" si="10"/>
        <v>525</v>
      </c>
      <c r="AC9" s="15">
        <f t="shared" si="10"/>
        <v>525</v>
      </c>
      <c r="AD9" s="15">
        <f t="shared" si="10"/>
        <v>525</v>
      </c>
      <c r="AE9" s="15">
        <f t="shared" si="10"/>
        <v>525</v>
      </c>
      <c r="AF9" s="23">
        <f t="shared" si="10"/>
        <v>499</v>
      </c>
      <c r="AG9" s="15">
        <f t="shared" si="10"/>
        <v>499</v>
      </c>
      <c r="AH9" s="15">
        <f t="shared" si="10"/>
        <v>499</v>
      </c>
      <c r="AI9" s="15">
        <f t="shared" si="10"/>
        <v>486</v>
      </c>
      <c r="AJ9" s="15">
        <f t="shared" si="10"/>
        <v>505</v>
      </c>
      <c r="AK9" s="15">
        <f t="shared" si="10"/>
        <v>508</v>
      </c>
      <c r="AL9" s="15">
        <f t="shared" si="10"/>
        <v>514</v>
      </c>
      <c r="AM9" s="15">
        <f t="shared" si="10"/>
        <v>514</v>
      </c>
      <c r="AN9" s="15">
        <f t="shared" si="10"/>
        <v>514</v>
      </c>
      <c r="AO9" s="15">
        <f t="shared" si="10"/>
        <v>514</v>
      </c>
      <c r="AP9" s="15">
        <f t="shared" si="10"/>
        <v>495</v>
      </c>
      <c r="AQ9" s="15">
        <f t="shared" si="10"/>
        <v>495</v>
      </c>
      <c r="AR9" s="15">
        <f t="shared" si="10"/>
        <v>495</v>
      </c>
      <c r="AS9" s="15">
        <f t="shared" si="10"/>
        <v>495</v>
      </c>
      <c r="AT9" s="15">
        <f t="shared" si="10"/>
        <v>495</v>
      </c>
      <c r="AU9" s="15">
        <f t="shared" si="10"/>
        <v>495</v>
      </c>
      <c r="AV9" s="15">
        <f t="shared" si="10"/>
        <v>495</v>
      </c>
      <c r="AW9" s="15">
        <f t="shared" si="10"/>
        <v>495</v>
      </c>
      <c r="AX9" s="15">
        <f t="shared" si="10"/>
        <v>495</v>
      </c>
      <c r="AY9" s="15">
        <f t="shared" si="10"/>
        <v>495</v>
      </c>
      <c r="AZ9" s="23">
        <f t="shared" si="10"/>
        <v>502</v>
      </c>
      <c r="BA9" s="15">
        <f t="shared" si="10"/>
        <v>502</v>
      </c>
      <c r="BB9" s="15">
        <f t="shared" si="10"/>
        <v>502</v>
      </c>
      <c r="BC9" s="15">
        <f t="shared" si="10"/>
        <v>504</v>
      </c>
      <c r="BD9" s="15">
        <f t="shared" si="10"/>
        <v>504</v>
      </c>
      <c r="BE9" s="15">
        <f t="shared" si="10"/>
        <v>504</v>
      </c>
      <c r="BF9" s="15">
        <f t="shared" si="10"/>
        <v>504</v>
      </c>
      <c r="BG9" s="15">
        <f t="shared" si="10"/>
        <v>504</v>
      </c>
      <c r="BH9" s="15">
        <f t="shared" si="10"/>
        <v>512</v>
      </c>
      <c r="BI9" s="15">
        <f t="shared" si="10"/>
        <v>512</v>
      </c>
      <c r="BJ9" s="15">
        <f>SUBTOTAL(9,BJ251:BJ277)</f>
        <v>512</v>
      </c>
      <c r="BK9" s="15">
        <f t="shared" si="10"/>
        <v>512</v>
      </c>
      <c r="BL9" s="15">
        <f t="shared" si="10"/>
        <v>512</v>
      </c>
      <c r="BM9" s="15">
        <f t="shared" si="10"/>
        <v>512</v>
      </c>
      <c r="BN9" s="15">
        <f t="shared" si="10"/>
        <v>512</v>
      </c>
      <c r="BO9" s="15">
        <f t="shared" si="10"/>
        <v>512</v>
      </c>
      <c r="BP9" s="15">
        <f t="shared" si="10"/>
        <v>512</v>
      </c>
      <c r="BQ9" s="15">
        <f t="shared" si="10"/>
        <v>506</v>
      </c>
      <c r="BR9" s="15">
        <f t="shared" si="10"/>
        <v>506</v>
      </c>
      <c r="BS9" s="15">
        <f t="shared" si="10"/>
        <v>506</v>
      </c>
      <c r="BT9" s="15">
        <f t="shared" si="10"/>
        <v>506</v>
      </c>
      <c r="BU9" s="15">
        <f t="shared" si="10"/>
        <v>506</v>
      </c>
      <c r="BV9" s="15">
        <f t="shared" si="10"/>
        <v>506</v>
      </c>
      <c r="BW9" s="15">
        <f t="shared" ref="BW9:DL9" si="11">SUBTOTAL(9,BW251:BW277)</f>
        <v>506</v>
      </c>
      <c r="BX9" s="15">
        <f t="shared" si="11"/>
        <v>492</v>
      </c>
      <c r="BY9" s="15">
        <f t="shared" si="11"/>
        <v>492</v>
      </c>
      <c r="BZ9" s="15">
        <f t="shared" si="11"/>
        <v>492</v>
      </c>
      <c r="CA9" s="15">
        <f t="shared" si="11"/>
        <v>492</v>
      </c>
      <c r="CB9" s="23">
        <f t="shared" si="11"/>
        <v>448</v>
      </c>
      <c r="CC9" s="15">
        <f t="shared" si="11"/>
        <v>450</v>
      </c>
      <c r="CD9" s="15">
        <f t="shared" si="11"/>
        <v>432</v>
      </c>
      <c r="CE9" s="15">
        <f t="shared" si="11"/>
        <v>402</v>
      </c>
      <c r="CF9" s="15">
        <f t="shared" si="11"/>
        <v>402</v>
      </c>
      <c r="CG9" s="15">
        <f t="shared" si="11"/>
        <v>374</v>
      </c>
      <c r="CH9" s="15">
        <f t="shared" si="11"/>
        <v>277</v>
      </c>
      <c r="CI9" s="15">
        <f t="shared" si="11"/>
        <v>247</v>
      </c>
      <c r="CJ9" s="15">
        <f t="shared" si="11"/>
        <v>228</v>
      </c>
      <c r="CK9" s="15">
        <f t="shared" si="11"/>
        <v>228</v>
      </c>
      <c r="CL9" s="15">
        <f t="shared" si="11"/>
        <v>228</v>
      </c>
      <c r="CM9" s="15">
        <f t="shared" si="11"/>
        <v>228</v>
      </c>
      <c r="CN9" s="15">
        <f t="shared" si="11"/>
        <v>228</v>
      </c>
      <c r="CO9" s="15">
        <f t="shared" si="11"/>
        <v>198</v>
      </c>
      <c r="CP9" s="15">
        <f t="shared" si="11"/>
        <v>198</v>
      </c>
      <c r="CQ9" s="15">
        <f t="shared" si="11"/>
        <v>198</v>
      </c>
      <c r="CR9" s="15">
        <f t="shared" si="11"/>
        <v>198</v>
      </c>
      <c r="CS9" s="15">
        <f t="shared" si="11"/>
        <v>172</v>
      </c>
      <c r="CT9" s="23">
        <f t="shared" si="11"/>
        <v>236</v>
      </c>
      <c r="CU9" s="15">
        <f t="shared" si="11"/>
        <v>236</v>
      </c>
      <c r="CV9" s="15">
        <f t="shared" si="11"/>
        <v>236</v>
      </c>
      <c r="CW9" s="15">
        <f t="shared" si="11"/>
        <v>210</v>
      </c>
      <c r="CX9" s="15">
        <f t="shared" si="11"/>
        <v>236</v>
      </c>
      <c r="CY9" s="15">
        <f t="shared" si="11"/>
        <v>236</v>
      </c>
      <c r="CZ9" s="15">
        <f t="shared" si="11"/>
        <v>236</v>
      </c>
      <c r="DA9" s="15">
        <f t="shared" si="11"/>
        <v>236</v>
      </c>
      <c r="DB9" s="15">
        <f t="shared" si="11"/>
        <v>210</v>
      </c>
      <c r="DC9" s="15">
        <f t="shared" si="11"/>
        <v>236</v>
      </c>
      <c r="DD9" s="15">
        <f t="shared" si="11"/>
        <v>236</v>
      </c>
      <c r="DE9" s="15">
        <f t="shared" si="11"/>
        <v>236</v>
      </c>
      <c r="DF9" s="15">
        <f t="shared" si="11"/>
        <v>236</v>
      </c>
      <c r="DG9" s="15">
        <f t="shared" si="11"/>
        <v>185</v>
      </c>
      <c r="DH9" s="15">
        <f t="shared" si="11"/>
        <v>211</v>
      </c>
      <c r="DI9" s="15">
        <f t="shared" si="11"/>
        <v>183</v>
      </c>
      <c r="DJ9" s="15">
        <f t="shared" si="11"/>
        <v>183</v>
      </c>
      <c r="DK9" s="15">
        <f t="shared" si="11"/>
        <v>183</v>
      </c>
      <c r="DL9" s="15">
        <f t="shared" si="11"/>
        <v>157</v>
      </c>
    </row>
    <row r="10" spans="1:116" s="52" customFormat="1" ht="14.1" customHeight="1" thickTop="1" thickBot="1" x14ac:dyDescent="0.25">
      <c r="A10" s="91" t="s">
        <v>27</v>
      </c>
      <c r="B10" s="92"/>
      <c r="C10" s="93"/>
      <c r="D10" s="93"/>
      <c r="E10" s="93"/>
      <c r="F10" s="70">
        <f>F8-F9</f>
        <v>32.68181818181813</v>
      </c>
      <c r="G10" s="70">
        <f>G8-G9</f>
        <v>58.899999999999977</v>
      </c>
      <c r="H10" s="70">
        <f>H8-H9</f>
        <v>53.857142857142833</v>
      </c>
      <c r="I10" s="70">
        <f>I8-I9</f>
        <v>273.66666666666669</v>
      </c>
      <c r="J10" s="77">
        <f t="shared" ref="J10:BV10" si="12">J8-J9</f>
        <v>1</v>
      </c>
      <c r="K10" s="76">
        <f t="shared" si="12"/>
        <v>1</v>
      </c>
      <c r="L10" s="76">
        <f t="shared" si="12"/>
        <v>2</v>
      </c>
      <c r="M10" s="76">
        <f t="shared" si="12"/>
        <v>10</v>
      </c>
      <c r="N10" s="76">
        <f t="shared" si="12"/>
        <v>10</v>
      </c>
      <c r="O10" s="76">
        <f t="shared" si="12"/>
        <v>18</v>
      </c>
      <c r="P10" s="76">
        <f t="shared" si="12"/>
        <v>18</v>
      </c>
      <c r="Q10" s="76">
        <f t="shared" si="12"/>
        <v>16</v>
      </c>
      <c r="R10" s="76">
        <f t="shared" si="12"/>
        <v>20</v>
      </c>
      <c r="S10" s="76">
        <f t="shared" si="12"/>
        <v>-39</v>
      </c>
      <c r="T10" s="76">
        <f t="shared" si="12"/>
        <v>-33</v>
      </c>
      <c r="U10" s="76">
        <f t="shared" si="12"/>
        <v>-30</v>
      </c>
      <c r="V10" s="76">
        <f t="shared" si="12"/>
        <v>-30</v>
      </c>
      <c r="W10" s="76">
        <f t="shared" si="12"/>
        <v>-30</v>
      </c>
      <c r="X10" s="76">
        <f t="shared" si="12"/>
        <v>-30</v>
      </c>
      <c r="Y10" s="76">
        <f t="shared" si="12"/>
        <v>-11</v>
      </c>
      <c r="Z10" s="76">
        <f t="shared" si="12"/>
        <v>-7</v>
      </c>
      <c r="AA10" s="76">
        <f t="shared" si="12"/>
        <v>-5</v>
      </c>
      <c r="AB10" s="76">
        <f t="shared" si="12"/>
        <v>-5</v>
      </c>
      <c r="AC10" s="76">
        <f t="shared" si="12"/>
        <v>-5</v>
      </c>
      <c r="AD10" s="76">
        <f t="shared" si="12"/>
        <v>-5</v>
      </c>
      <c r="AE10" s="76">
        <f t="shared" si="12"/>
        <v>-5</v>
      </c>
      <c r="AF10" s="77">
        <f t="shared" si="12"/>
        <v>21</v>
      </c>
      <c r="AG10" s="76">
        <f t="shared" si="12"/>
        <v>21</v>
      </c>
      <c r="AH10" s="76">
        <f t="shared" si="12"/>
        <v>21</v>
      </c>
      <c r="AI10" s="76">
        <f t="shared" si="12"/>
        <v>34</v>
      </c>
      <c r="AJ10" s="76">
        <f t="shared" si="12"/>
        <v>15</v>
      </c>
      <c r="AK10" s="76">
        <f t="shared" si="12"/>
        <v>12</v>
      </c>
      <c r="AL10" s="76">
        <f t="shared" si="12"/>
        <v>6</v>
      </c>
      <c r="AM10" s="76">
        <f t="shared" si="12"/>
        <v>6</v>
      </c>
      <c r="AN10" s="76">
        <f t="shared" si="12"/>
        <v>6</v>
      </c>
      <c r="AO10" s="76">
        <f t="shared" si="12"/>
        <v>6</v>
      </c>
      <c r="AP10" s="76">
        <f t="shared" si="12"/>
        <v>25</v>
      </c>
      <c r="AQ10" s="76">
        <f t="shared" si="12"/>
        <v>25</v>
      </c>
      <c r="AR10" s="76">
        <f t="shared" si="12"/>
        <v>25</v>
      </c>
      <c r="AS10" s="76">
        <f t="shared" si="12"/>
        <v>25</v>
      </c>
      <c r="AT10" s="76">
        <f t="shared" si="12"/>
        <v>25</v>
      </c>
      <c r="AU10" s="76">
        <f t="shared" si="12"/>
        <v>25</v>
      </c>
      <c r="AV10" s="76">
        <f t="shared" si="12"/>
        <v>25</v>
      </c>
      <c r="AW10" s="76">
        <f t="shared" si="12"/>
        <v>25</v>
      </c>
      <c r="AX10" s="76">
        <f t="shared" si="12"/>
        <v>25</v>
      </c>
      <c r="AY10" s="76">
        <f t="shared" si="12"/>
        <v>25</v>
      </c>
      <c r="AZ10" s="77">
        <f t="shared" si="12"/>
        <v>18</v>
      </c>
      <c r="BA10" s="76">
        <f t="shared" si="12"/>
        <v>18</v>
      </c>
      <c r="BB10" s="76">
        <f t="shared" si="12"/>
        <v>18</v>
      </c>
      <c r="BC10" s="76">
        <f t="shared" si="12"/>
        <v>16</v>
      </c>
      <c r="BD10" s="76">
        <f t="shared" si="12"/>
        <v>16</v>
      </c>
      <c r="BE10" s="76">
        <f t="shared" si="12"/>
        <v>16</v>
      </c>
      <c r="BF10" s="76">
        <f t="shared" si="12"/>
        <v>16</v>
      </c>
      <c r="BG10" s="76">
        <f t="shared" si="12"/>
        <v>16</v>
      </c>
      <c r="BH10" s="76">
        <f t="shared" si="12"/>
        <v>8</v>
      </c>
      <c r="BI10" s="76">
        <f t="shared" si="12"/>
        <v>8</v>
      </c>
      <c r="BJ10" s="76">
        <f>BJ8-BJ9</f>
        <v>8</v>
      </c>
      <c r="BK10" s="76">
        <f t="shared" si="12"/>
        <v>8</v>
      </c>
      <c r="BL10" s="76">
        <f t="shared" si="12"/>
        <v>8</v>
      </c>
      <c r="BM10" s="76">
        <f t="shared" si="12"/>
        <v>8</v>
      </c>
      <c r="BN10" s="76">
        <f t="shared" si="12"/>
        <v>8</v>
      </c>
      <c r="BO10" s="76">
        <f t="shared" si="12"/>
        <v>8</v>
      </c>
      <c r="BP10" s="76">
        <f t="shared" si="12"/>
        <v>8</v>
      </c>
      <c r="BQ10" s="76">
        <f t="shared" si="12"/>
        <v>14</v>
      </c>
      <c r="BR10" s="76">
        <f t="shared" si="12"/>
        <v>14</v>
      </c>
      <c r="BS10" s="76">
        <f t="shared" si="12"/>
        <v>14</v>
      </c>
      <c r="BT10" s="76">
        <f t="shared" si="12"/>
        <v>14</v>
      </c>
      <c r="BU10" s="76">
        <f t="shared" si="12"/>
        <v>14</v>
      </c>
      <c r="BV10" s="76">
        <f t="shared" si="12"/>
        <v>14</v>
      </c>
      <c r="BW10" s="76">
        <f t="shared" ref="BW10:DL10" si="13">BW8-BW9</f>
        <v>14</v>
      </c>
      <c r="BX10" s="76">
        <f t="shared" si="13"/>
        <v>28</v>
      </c>
      <c r="BY10" s="76">
        <f t="shared" si="13"/>
        <v>28</v>
      </c>
      <c r="BZ10" s="76">
        <f t="shared" si="13"/>
        <v>28</v>
      </c>
      <c r="CA10" s="76">
        <f t="shared" si="13"/>
        <v>28</v>
      </c>
      <c r="CB10" s="77">
        <f t="shared" si="13"/>
        <v>72</v>
      </c>
      <c r="CC10" s="76">
        <f t="shared" si="13"/>
        <v>70</v>
      </c>
      <c r="CD10" s="76">
        <f t="shared" si="13"/>
        <v>88</v>
      </c>
      <c r="CE10" s="76">
        <f t="shared" si="13"/>
        <v>118</v>
      </c>
      <c r="CF10" s="76">
        <f t="shared" si="13"/>
        <v>118</v>
      </c>
      <c r="CG10" s="76">
        <f t="shared" si="13"/>
        <v>146</v>
      </c>
      <c r="CH10" s="76">
        <f t="shared" si="13"/>
        <v>243</v>
      </c>
      <c r="CI10" s="76">
        <f t="shared" si="13"/>
        <v>273</v>
      </c>
      <c r="CJ10" s="76">
        <f t="shared" si="13"/>
        <v>292</v>
      </c>
      <c r="CK10" s="76">
        <f t="shared" si="13"/>
        <v>292</v>
      </c>
      <c r="CL10" s="76">
        <f t="shared" si="13"/>
        <v>292</v>
      </c>
      <c r="CM10" s="76">
        <f t="shared" si="13"/>
        <v>292</v>
      </c>
      <c r="CN10" s="76">
        <f t="shared" si="13"/>
        <v>292</v>
      </c>
      <c r="CO10" s="76">
        <f t="shared" si="13"/>
        <v>322</v>
      </c>
      <c r="CP10" s="76">
        <f t="shared" si="13"/>
        <v>322</v>
      </c>
      <c r="CQ10" s="76">
        <f t="shared" si="13"/>
        <v>322</v>
      </c>
      <c r="CR10" s="76">
        <f t="shared" si="13"/>
        <v>322</v>
      </c>
      <c r="CS10" s="76">
        <f t="shared" si="13"/>
        <v>348</v>
      </c>
      <c r="CT10" s="77">
        <f t="shared" si="13"/>
        <v>284</v>
      </c>
      <c r="CU10" s="76">
        <f t="shared" si="13"/>
        <v>284</v>
      </c>
      <c r="CV10" s="76">
        <f t="shared" si="13"/>
        <v>284</v>
      </c>
      <c r="CW10" s="76">
        <f t="shared" si="13"/>
        <v>310</v>
      </c>
      <c r="CX10" s="76">
        <f t="shared" si="13"/>
        <v>284</v>
      </c>
      <c r="CY10" s="76">
        <f t="shared" si="13"/>
        <v>284</v>
      </c>
      <c r="CZ10" s="76">
        <f t="shared" si="13"/>
        <v>284</v>
      </c>
      <c r="DA10" s="76">
        <f t="shared" si="13"/>
        <v>284</v>
      </c>
      <c r="DB10" s="76">
        <f t="shared" si="13"/>
        <v>310</v>
      </c>
      <c r="DC10" s="76">
        <f t="shared" si="13"/>
        <v>284</v>
      </c>
      <c r="DD10" s="76">
        <f t="shared" si="13"/>
        <v>284</v>
      </c>
      <c r="DE10" s="76">
        <f t="shared" si="13"/>
        <v>284</v>
      </c>
      <c r="DF10" s="76">
        <f t="shared" si="13"/>
        <v>284</v>
      </c>
      <c r="DG10" s="76">
        <f t="shared" si="13"/>
        <v>335</v>
      </c>
      <c r="DH10" s="76">
        <f t="shared" si="13"/>
        <v>309</v>
      </c>
      <c r="DI10" s="76">
        <f t="shared" si="13"/>
        <v>337</v>
      </c>
      <c r="DJ10" s="76">
        <f t="shared" si="13"/>
        <v>337</v>
      </c>
      <c r="DK10" s="76">
        <f t="shared" si="13"/>
        <v>337</v>
      </c>
      <c r="DL10" s="76">
        <f t="shared" si="13"/>
        <v>363</v>
      </c>
    </row>
    <row r="11" spans="1:116" s="52" customFormat="1" ht="14.1" customHeight="1" thickBot="1" x14ac:dyDescent="0.25">
      <c r="A11" s="16"/>
      <c r="B11" s="56"/>
      <c r="C11" s="57"/>
      <c r="D11" s="57"/>
      <c r="E11" s="57"/>
      <c r="F11" s="57"/>
      <c r="G11" s="41"/>
      <c r="H11" s="41"/>
      <c r="I11" s="42"/>
      <c r="J11" s="217"/>
      <c r="K11" s="504">
        <v>45</v>
      </c>
      <c r="L11" s="505"/>
      <c r="M11" s="505"/>
      <c r="N11" s="505"/>
      <c r="O11" s="506"/>
      <c r="P11" s="346"/>
      <c r="Q11" s="504">
        <v>46</v>
      </c>
      <c r="R11" s="505"/>
      <c r="S11" s="505"/>
      <c r="T11" s="505"/>
      <c r="U11" s="506"/>
      <c r="V11" s="504">
        <v>47</v>
      </c>
      <c r="W11" s="505"/>
      <c r="X11" s="505"/>
      <c r="Y11" s="505"/>
      <c r="Z11" s="506"/>
      <c r="AA11" s="504">
        <v>48</v>
      </c>
      <c r="AB11" s="505"/>
      <c r="AC11" s="505"/>
      <c r="AD11" s="505"/>
      <c r="AE11" s="506"/>
      <c r="AF11" s="217"/>
      <c r="AG11" s="346"/>
      <c r="AH11" s="504">
        <v>49</v>
      </c>
      <c r="AI11" s="505"/>
      <c r="AJ11" s="505"/>
      <c r="AK11" s="505"/>
      <c r="AL11" s="506"/>
      <c r="AM11" s="504">
        <v>50</v>
      </c>
      <c r="AN11" s="505"/>
      <c r="AO11" s="505"/>
      <c r="AP11" s="505"/>
      <c r="AQ11" s="506"/>
      <c r="AR11" s="504">
        <v>51</v>
      </c>
      <c r="AS11" s="505"/>
      <c r="AT11" s="505"/>
      <c r="AU11" s="505"/>
      <c r="AV11" s="506"/>
      <c r="AW11" s="504">
        <v>52</v>
      </c>
      <c r="AX11" s="505"/>
      <c r="AY11" s="506"/>
      <c r="AZ11" s="504">
        <v>1</v>
      </c>
      <c r="BA11" s="505"/>
      <c r="BB11" s="505"/>
      <c r="BC11" s="506"/>
      <c r="BD11" s="346"/>
      <c r="BE11" s="504">
        <v>2</v>
      </c>
      <c r="BF11" s="505"/>
      <c r="BG11" s="505"/>
      <c r="BH11" s="505"/>
      <c r="BI11" s="506"/>
      <c r="BJ11" s="504">
        <v>3</v>
      </c>
      <c r="BK11" s="505"/>
      <c r="BL11" s="505"/>
      <c r="BM11" s="505"/>
      <c r="BN11" s="505"/>
      <c r="BO11" s="506"/>
      <c r="BP11" s="504">
        <v>4</v>
      </c>
      <c r="BQ11" s="505"/>
      <c r="BR11" s="505"/>
      <c r="BS11" s="505"/>
      <c r="BT11" s="505"/>
      <c r="BU11" s="506"/>
      <c r="BV11" s="504">
        <v>5</v>
      </c>
      <c r="BW11" s="505"/>
      <c r="BX11" s="505"/>
      <c r="BY11" s="505"/>
      <c r="BZ11" s="505"/>
      <c r="CA11" s="506"/>
      <c r="CB11" s="505"/>
      <c r="CC11" s="506"/>
      <c r="CD11" s="504">
        <v>7</v>
      </c>
      <c r="CE11" s="505"/>
      <c r="CF11" s="505"/>
      <c r="CG11" s="505"/>
      <c r="CH11" s="505"/>
      <c r="CI11" s="506"/>
      <c r="CJ11" s="504">
        <v>8</v>
      </c>
      <c r="CK11" s="505"/>
      <c r="CL11" s="505"/>
      <c r="CM11" s="505"/>
      <c r="CN11" s="506"/>
      <c r="CO11" s="504">
        <v>9</v>
      </c>
      <c r="CP11" s="505"/>
      <c r="CQ11" s="505"/>
      <c r="CR11" s="505"/>
      <c r="CS11" s="506"/>
      <c r="CT11" s="504">
        <v>10</v>
      </c>
      <c r="CU11" s="505"/>
      <c r="CV11" s="505"/>
      <c r="CW11" s="506"/>
      <c r="CX11" s="504">
        <v>11</v>
      </c>
      <c r="CY11" s="505"/>
      <c r="CZ11" s="505"/>
      <c r="DA11" s="505"/>
      <c r="DB11" s="506"/>
      <c r="DC11" s="504">
        <v>12</v>
      </c>
      <c r="DD11" s="505"/>
      <c r="DE11" s="505"/>
      <c r="DF11" s="505"/>
      <c r="DG11" s="506"/>
      <c r="DH11" s="504">
        <v>13</v>
      </c>
      <c r="DI11" s="505"/>
      <c r="DJ11" s="505"/>
      <c r="DK11" s="505"/>
      <c r="DL11" s="506"/>
    </row>
    <row r="12" spans="1:116" ht="13.5" customHeight="1" thickTop="1" x14ac:dyDescent="0.2">
      <c r="A12" s="59" t="s">
        <v>28</v>
      </c>
      <c r="B12" s="5"/>
      <c r="C12" s="5" t="s">
        <v>1</v>
      </c>
      <c r="D12" s="5" t="s">
        <v>2</v>
      </c>
      <c r="E12" s="5" t="s">
        <v>17</v>
      </c>
      <c r="F12" s="5" t="s">
        <v>40</v>
      </c>
      <c r="G12" s="5" t="s">
        <v>3</v>
      </c>
      <c r="H12" s="5" t="s">
        <v>10</v>
      </c>
      <c r="I12" s="5" t="s">
        <v>11</v>
      </c>
      <c r="J12" s="219">
        <v>41944</v>
      </c>
      <c r="K12" s="62">
        <v>41946</v>
      </c>
      <c r="L12" s="62">
        <v>41947</v>
      </c>
      <c r="M12" s="62">
        <v>41948</v>
      </c>
      <c r="N12" s="211">
        <v>41949</v>
      </c>
      <c r="O12" s="62">
        <v>41950</v>
      </c>
      <c r="P12" s="196">
        <v>41951</v>
      </c>
      <c r="Q12" s="62">
        <v>41953</v>
      </c>
      <c r="R12" s="62">
        <v>41954</v>
      </c>
      <c r="S12" s="62">
        <v>41955</v>
      </c>
      <c r="T12" s="62">
        <v>41956</v>
      </c>
      <c r="U12" s="62">
        <v>41957</v>
      </c>
      <c r="V12" s="62">
        <v>41960</v>
      </c>
      <c r="W12" s="62">
        <v>41961</v>
      </c>
      <c r="X12" s="62">
        <v>41962</v>
      </c>
      <c r="Y12" s="62">
        <v>41963</v>
      </c>
      <c r="Z12" s="62">
        <v>41964</v>
      </c>
      <c r="AA12" s="62">
        <v>41967</v>
      </c>
      <c r="AB12" s="62">
        <v>41968</v>
      </c>
      <c r="AC12" s="62">
        <v>41969</v>
      </c>
      <c r="AD12" s="62">
        <v>41970</v>
      </c>
      <c r="AE12" s="62">
        <v>41971</v>
      </c>
      <c r="AF12" s="215">
        <v>41972</v>
      </c>
      <c r="AG12" s="211">
        <v>41973</v>
      </c>
      <c r="AH12" s="62">
        <v>41974</v>
      </c>
      <c r="AI12" s="62">
        <v>41975</v>
      </c>
      <c r="AJ12" s="62">
        <v>41976</v>
      </c>
      <c r="AK12" s="62">
        <v>41977</v>
      </c>
      <c r="AL12" s="62">
        <v>41978</v>
      </c>
      <c r="AM12" s="191">
        <v>41981</v>
      </c>
      <c r="AN12" s="62">
        <v>41982</v>
      </c>
      <c r="AO12" s="62">
        <v>41983</v>
      </c>
      <c r="AP12" s="62">
        <v>41984</v>
      </c>
      <c r="AQ12" s="62">
        <v>41985</v>
      </c>
      <c r="AR12" s="62">
        <v>41988</v>
      </c>
      <c r="AS12" s="62">
        <v>41989</v>
      </c>
      <c r="AT12" s="62">
        <v>41990</v>
      </c>
      <c r="AU12" s="62">
        <v>41991</v>
      </c>
      <c r="AV12" s="62">
        <v>41992</v>
      </c>
      <c r="AW12" s="211">
        <v>41993</v>
      </c>
      <c r="AX12" s="62">
        <v>41995</v>
      </c>
      <c r="AY12" s="62">
        <v>41996</v>
      </c>
      <c r="AZ12" s="63">
        <v>42002</v>
      </c>
      <c r="BA12" s="62">
        <v>42003</v>
      </c>
      <c r="BB12" s="62">
        <v>42004</v>
      </c>
      <c r="BC12" s="62">
        <v>42006</v>
      </c>
      <c r="BD12" s="309">
        <v>42007</v>
      </c>
      <c r="BE12" s="62">
        <v>42009</v>
      </c>
      <c r="BF12" s="62">
        <v>42010</v>
      </c>
      <c r="BG12" s="62">
        <v>42011</v>
      </c>
      <c r="BH12" s="191">
        <v>42012</v>
      </c>
      <c r="BI12" s="191">
        <v>42013</v>
      </c>
      <c r="BJ12" s="191">
        <v>42014</v>
      </c>
      <c r="BK12" s="62">
        <v>42016</v>
      </c>
      <c r="BL12" s="62">
        <v>42017</v>
      </c>
      <c r="BM12" s="62">
        <v>42018</v>
      </c>
      <c r="BN12" s="325">
        <v>42019</v>
      </c>
      <c r="BO12" s="62">
        <v>42020</v>
      </c>
      <c r="BP12" s="196">
        <v>42021</v>
      </c>
      <c r="BQ12" s="62">
        <v>42023</v>
      </c>
      <c r="BR12" s="62">
        <v>42024</v>
      </c>
      <c r="BS12" s="62">
        <v>42025</v>
      </c>
      <c r="BT12" s="62">
        <v>42026</v>
      </c>
      <c r="BU12" s="62">
        <v>42027</v>
      </c>
      <c r="BV12" s="196">
        <v>42028</v>
      </c>
      <c r="BW12" s="62">
        <v>42030</v>
      </c>
      <c r="BX12" s="62">
        <v>42031</v>
      </c>
      <c r="BY12" s="62">
        <v>42032</v>
      </c>
      <c r="BZ12" s="62">
        <v>42033</v>
      </c>
      <c r="CA12" s="62">
        <v>42034</v>
      </c>
      <c r="CB12" s="63">
        <v>42040</v>
      </c>
      <c r="CC12" s="62">
        <v>42041</v>
      </c>
      <c r="CD12" s="196">
        <v>42042</v>
      </c>
      <c r="CE12" s="62">
        <v>42044</v>
      </c>
      <c r="CF12" s="62">
        <v>42045</v>
      </c>
      <c r="CG12" s="62">
        <v>42046</v>
      </c>
      <c r="CH12" s="62">
        <v>42047</v>
      </c>
      <c r="CI12" s="62">
        <v>42048</v>
      </c>
      <c r="CJ12" s="62">
        <v>42051</v>
      </c>
      <c r="CK12" s="62">
        <v>42052</v>
      </c>
      <c r="CL12" s="62">
        <v>42053</v>
      </c>
      <c r="CM12" s="62">
        <v>42054</v>
      </c>
      <c r="CN12" s="62">
        <v>42055</v>
      </c>
      <c r="CO12" s="62">
        <v>42058</v>
      </c>
      <c r="CP12" s="62">
        <v>42059</v>
      </c>
      <c r="CQ12" s="62">
        <v>42060</v>
      </c>
      <c r="CR12" s="62">
        <v>42061</v>
      </c>
      <c r="CS12" s="62">
        <v>42062</v>
      </c>
      <c r="CT12" s="63">
        <v>42065</v>
      </c>
      <c r="CU12" s="62">
        <v>42066</v>
      </c>
      <c r="CV12" s="62">
        <v>42067</v>
      </c>
      <c r="CW12" s="62">
        <v>42069</v>
      </c>
      <c r="CX12" s="62">
        <v>42072</v>
      </c>
      <c r="CY12" s="62">
        <v>42073</v>
      </c>
      <c r="CZ12" s="62">
        <v>42074</v>
      </c>
      <c r="DA12" s="62">
        <v>42075</v>
      </c>
      <c r="DB12" s="62">
        <v>42076</v>
      </c>
      <c r="DC12" s="62">
        <v>42079</v>
      </c>
      <c r="DD12" s="62">
        <v>42080</v>
      </c>
      <c r="DE12" s="62">
        <v>42081</v>
      </c>
      <c r="DF12" s="62">
        <v>42082</v>
      </c>
      <c r="DG12" s="62">
        <v>42083</v>
      </c>
      <c r="DH12" s="62">
        <v>42086</v>
      </c>
      <c r="DI12" s="62">
        <v>42087</v>
      </c>
      <c r="DJ12" s="62">
        <v>42088</v>
      </c>
      <c r="DK12" s="62">
        <v>42089</v>
      </c>
      <c r="DL12" s="62">
        <v>42090</v>
      </c>
    </row>
    <row r="13" spans="1:116" ht="14.1" customHeight="1" thickBot="1" x14ac:dyDescent="0.25">
      <c r="A13" s="5"/>
      <c r="B13" s="5"/>
      <c r="C13" s="5"/>
      <c r="D13" s="5"/>
      <c r="E13" s="5"/>
      <c r="F13" s="5"/>
      <c r="G13" s="5" t="s">
        <v>4</v>
      </c>
      <c r="H13" s="5"/>
      <c r="I13" s="5"/>
      <c r="J13" s="220" t="s">
        <v>83</v>
      </c>
      <c r="K13" s="156" t="s">
        <v>7</v>
      </c>
      <c r="L13" s="156" t="s">
        <v>8</v>
      </c>
      <c r="M13" s="156" t="s">
        <v>9</v>
      </c>
      <c r="N13" s="212" t="s">
        <v>5</v>
      </c>
      <c r="O13" s="156" t="s">
        <v>6</v>
      </c>
      <c r="P13" s="197" t="s">
        <v>83</v>
      </c>
      <c r="Q13" s="156" t="s">
        <v>7</v>
      </c>
      <c r="R13" s="156" t="s">
        <v>8</v>
      </c>
      <c r="S13" s="156" t="s">
        <v>9</v>
      </c>
      <c r="T13" s="156" t="s">
        <v>5</v>
      </c>
      <c r="U13" s="156" t="s">
        <v>6</v>
      </c>
      <c r="V13" s="156" t="s">
        <v>7</v>
      </c>
      <c r="W13" s="156" t="s">
        <v>8</v>
      </c>
      <c r="X13" s="156" t="s">
        <v>9</v>
      </c>
      <c r="Y13" s="156" t="s">
        <v>5</v>
      </c>
      <c r="Z13" s="156" t="s">
        <v>6</v>
      </c>
      <c r="AA13" s="156" t="s">
        <v>7</v>
      </c>
      <c r="AB13" s="156" t="s">
        <v>8</v>
      </c>
      <c r="AC13" s="156" t="s">
        <v>9</v>
      </c>
      <c r="AD13" s="156" t="s">
        <v>5</v>
      </c>
      <c r="AE13" s="156" t="s">
        <v>6</v>
      </c>
      <c r="AF13" s="216" t="s">
        <v>83</v>
      </c>
      <c r="AG13" s="212" t="s">
        <v>108</v>
      </c>
      <c r="AH13" s="156" t="s">
        <v>7</v>
      </c>
      <c r="AI13" s="156" t="s">
        <v>8</v>
      </c>
      <c r="AJ13" s="156" t="s">
        <v>9</v>
      </c>
      <c r="AK13" s="156" t="s">
        <v>5</v>
      </c>
      <c r="AL13" s="156" t="s">
        <v>6</v>
      </c>
      <c r="AM13" s="192" t="s">
        <v>7</v>
      </c>
      <c r="AN13" s="156" t="s">
        <v>8</v>
      </c>
      <c r="AO13" s="156" t="s">
        <v>9</v>
      </c>
      <c r="AP13" s="156" t="s">
        <v>5</v>
      </c>
      <c r="AQ13" s="156" t="s">
        <v>6</v>
      </c>
      <c r="AR13" s="156" t="s">
        <v>7</v>
      </c>
      <c r="AS13" s="156" t="s">
        <v>8</v>
      </c>
      <c r="AT13" s="156" t="s">
        <v>9</v>
      </c>
      <c r="AU13" s="156" t="s">
        <v>5</v>
      </c>
      <c r="AV13" s="156" t="s">
        <v>6</v>
      </c>
      <c r="AW13" s="212" t="s">
        <v>83</v>
      </c>
      <c r="AX13" s="156" t="s">
        <v>7</v>
      </c>
      <c r="AY13" s="156" t="s">
        <v>8</v>
      </c>
      <c r="AZ13" s="155" t="s">
        <v>7</v>
      </c>
      <c r="BA13" s="156" t="s">
        <v>8</v>
      </c>
      <c r="BB13" s="156" t="s">
        <v>9</v>
      </c>
      <c r="BC13" s="156" t="s">
        <v>6</v>
      </c>
      <c r="BD13" s="310" t="s">
        <v>83</v>
      </c>
      <c r="BE13" s="156" t="s">
        <v>7</v>
      </c>
      <c r="BF13" s="156" t="s">
        <v>8</v>
      </c>
      <c r="BG13" s="156" t="s">
        <v>9</v>
      </c>
      <c r="BH13" s="192" t="s">
        <v>5</v>
      </c>
      <c r="BI13" s="192" t="s">
        <v>6</v>
      </c>
      <c r="BJ13" s="192" t="s">
        <v>83</v>
      </c>
      <c r="BK13" s="156" t="s">
        <v>7</v>
      </c>
      <c r="BL13" s="156" t="s">
        <v>8</v>
      </c>
      <c r="BM13" s="156" t="s">
        <v>9</v>
      </c>
      <c r="BN13" s="326" t="s">
        <v>5</v>
      </c>
      <c r="BO13" s="156" t="s">
        <v>6</v>
      </c>
      <c r="BP13" s="197" t="s">
        <v>83</v>
      </c>
      <c r="BQ13" s="156" t="s">
        <v>7</v>
      </c>
      <c r="BR13" s="156" t="s">
        <v>8</v>
      </c>
      <c r="BS13" s="156" t="s">
        <v>9</v>
      </c>
      <c r="BT13" s="156" t="s">
        <v>5</v>
      </c>
      <c r="BU13" s="156" t="s">
        <v>6</v>
      </c>
      <c r="BV13" s="197" t="s">
        <v>83</v>
      </c>
      <c r="BW13" s="156" t="s">
        <v>7</v>
      </c>
      <c r="BX13" s="156" t="s">
        <v>8</v>
      </c>
      <c r="BY13" s="156" t="s">
        <v>9</v>
      </c>
      <c r="BZ13" s="156" t="s">
        <v>5</v>
      </c>
      <c r="CA13" s="156" t="s">
        <v>6</v>
      </c>
      <c r="CB13" s="155" t="s">
        <v>5</v>
      </c>
      <c r="CC13" s="156" t="s">
        <v>6</v>
      </c>
      <c r="CD13" s="197" t="s">
        <v>83</v>
      </c>
      <c r="CE13" s="156" t="s">
        <v>7</v>
      </c>
      <c r="CF13" s="156" t="s">
        <v>8</v>
      </c>
      <c r="CG13" s="156" t="s">
        <v>9</v>
      </c>
      <c r="CH13" s="156" t="s">
        <v>5</v>
      </c>
      <c r="CI13" s="156" t="s">
        <v>6</v>
      </c>
      <c r="CJ13" s="156" t="s">
        <v>7</v>
      </c>
      <c r="CK13" s="156" t="s">
        <v>8</v>
      </c>
      <c r="CL13" s="156" t="s">
        <v>9</v>
      </c>
      <c r="CM13" s="156" t="s">
        <v>5</v>
      </c>
      <c r="CN13" s="156" t="s">
        <v>6</v>
      </c>
      <c r="CO13" s="156" t="s">
        <v>7</v>
      </c>
      <c r="CP13" s="156" t="s">
        <v>8</v>
      </c>
      <c r="CQ13" s="156" t="s">
        <v>9</v>
      </c>
      <c r="CR13" s="156" t="s">
        <v>5</v>
      </c>
      <c r="CS13" s="156" t="s">
        <v>6</v>
      </c>
      <c r="CT13" s="155" t="s">
        <v>7</v>
      </c>
      <c r="CU13" s="156" t="s">
        <v>8</v>
      </c>
      <c r="CV13" s="156" t="s">
        <v>9</v>
      </c>
      <c r="CW13" s="156" t="s">
        <v>6</v>
      </c>
      <c r="CX13" s="156" t="s">
        <v>7</v>
      </c>
      <c r="CY13" s="156" t="s">
        <v>8</v>
      </c>
      <c r="CZ13" s="156" t="s">
        <v>9</v>
      </c>
      <c r="DA13" s="156" t="s">
        <v>5</v>
      </c>
      <c r="DB13" s="156" t="s">
        <v>6</v>
      </c>
      <c r="DC13" s="156" t="s">
        <v>7</v>
      </c>
      <c r="DD13" s="156" t="s">
        <v>8</v>
      </c>
      <c r="DE13" s="156" t="s">
        <v>9</v>
      </c>
      <c r="DF13" s="156" t="s">
        <v>5</v>
      </c>
      <c r="DG13" s="156" t="s">
        <v>6</v>
      </c>
      <c r="DH13" s="156" t="s">
        <v>7</v>
      </c>
      <c r="DI13" s="156" t="s">
        <v>8</v>
      </c>
      <c r="DJ13" s="156" t="s">
        <v>9</v>
      </c>
      <c r="DK13" s="156" t="s">
        <v>5</v>
      </c>
      <c r="DL13" s="156" t="s">
        <v>6</v>
      </c>
    </row>
    <row r="14" spans="1:116" ht="13.5" customHeight="1" x14ac:dyDescent="0.2">
      <c r="A14" s="94">
        <v>1106</v>
      </c>
      <c r="B14" s="81" t="s">
        <v>30</v>
      </c>
      <c r="C14" s="292" t="s">
        <v>48</v>
      </c>
      <c r="D14" s="157">
        <v>128117</v>
      </c>
      <c r="E14" s="28" t="s">
        <v>29</v>
      </c>
      <c r="F14" s="28">
        <v>38074</v>
      </c>
      <c r="G14" s="26">
        <f>SUM(J14:DL14)</f>
        <v>12837.674418604654</v>
      </c>
      <c r="H14" s="312">
        <v>19.350000000000001</v>
      </c>
      <c r="I14" s="47">
        <v>28</v>
      </c>
      <c r="J14" s="21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21"/>
      <c r="AG14" s="17"/>
      <c r="AH14" s="17"/>
      <c r="AI14" s="17"/>
      <c r="AJ14" s="17"/>
      <c r="AK14" s="17"/>
      <c r="AL14" s="319"/>
      <c r="AM14" s="319"/>
      <c r="AN14" s="157">
        <f t="shared" ref="AN14:BL14" si="14">AN263*AN292*AN310*60/$H$14</f>
        <v>0</v>
      </c>
      <c r="AO14" s="157">
        <f t="shared" si="14"/>
        <v>0</v>
      </c>
      <c r="AP14" s="157">
        <f t="shared" si="14"/>
        <v>0</v>
      </c>
      <c r="AQ14" s="157">
        <f t="shared" si="14"/>
        <v>0</v>
      </c>
      <c r="AR14" s="157">
        <f t="shared" si="14"/>
        <v>0</v>
      </c>
      <c r="AS14" s="157">
        <f t="shared" si="14"/>
        <v>0</v>
      </c>
      <c r="AT14" s="157">
        <f t="shared" si="14"/>
        <v>0</v>
      </c>
      <c r="AU14" s="157">
        <f t="shared" si="14"/>
        <v>0</v>
      </c>
      <c r="AV14" s="204">
        <f t="shared" si="14"/>
        <v>36.899224806201545</v>
      </c>
      <c r="AW14" s="204">
        <f t="shared" si="14"/>
        <v>52.093023255813947</v>
      </c>
      <c r="AX14" s="204">
        <f t="shared" si="14"/>
        <v>186.66666666666666</v>
      </c>
      <c r="AY14" s="204">
        <f t="shared" si="14"/>
        <v>280</v>
      </c>
      <c r="AZ14" s="205">
        <f t="shared" si="14"/>
        <v>373.33333333333331</v>
      </c>
      <c r="BA14" s="204">
        <f t="shared" si="14"/>
        <v>466.66666666666663</v>
      </c>
      <c r="BB14" s="204">
        <f t="shared" si="14"/>
        <v>401.55038759689921</v>
      </c>
      <c r="BC14" s="204">
        <f t="shared" si="14"/>
        <v>368.99224806201545</v>
      </c>
      <c r="BD14" s="204">
        <f t="shared" si="14"/>
        <v>368.99224806201545</v>
      </c>
      <c r="BE14" s="204">
        <f t="shared" si="14"/>
        <v>513.33333333333326</v>
      </c>
      <c r="BF14" s="204">
        <f t="shared" si="14"/>
        <v>513.33333333333326</v>
      </c>
      <c r="BG14" s="204">
        <f t="shared" si="14"/>
        <v>441.70542635658921</v>
      </c>
      <c r="BH14" s="204">
        <f t="shared" si="14"/>
        <v>0</v>
      </c>
      <c r="BI14" s="204">
        <f t="shared" si="14"/>
        <v>405.89147286821702</v>
      </c>
      <c r="BJ14" s="204">
        <f>BJ263*BJ292*BJ310*60/$H$14</f>
        <v>286.51162790697674</v>
      </c>
      <c r="BK14" s="204">
        <f t="shared" si="14"/>
        <v>513.33333333333326</v>
      </c>
      <c r="BL14" s="204">
        <f t="shared" si="14"/>
        <v>513.33333333333326</v>
      </c>
      <c r="BM14" s="204">
        <f>BM263*BM292*BM310*60/$H$14</f>
        <v>513.33333333333326</v>
      </c>
      <c r="BN14" s="204">
        <f t="shared" ref="BN14:CB14" si="15">BN263*BN292*BN310*60/$H$14</f>
        <v>405.89147286821702</v>
      </c>
      <c r="BO14" s="204">
        <f t="shared" si="15"/>
        <v>405.89147286821702</v>
      </c>
      <c r="BP14" s="204">
        <f t="shared" si="15"/>
        <v>286.51162790697674</v>
      </c>
      <c r="BQ14" s="204">
        <f t="shared" si="15"/>
        <v>513.33333333333326</v>
      </c>
      <c r="BR14" s="204">
        <f t="shared" si="15"/>
        <v>513.33333333333326</v>
      </c>
      <c r="BS14" s="204">
        <f t="shared" si="15"/>
        <v>513.33333333333326</v>
      </c>
      <c r="BT14" s="204">
        <f t="shared" si="15"/>
        <v>441.70542635658921</v>
      </c>
      <c r="BU14" s="204">
        <f t="shared" si="15"/>
        <v>405.89147286821702</v>
      </c>
      <c r="BV14" s="157">
        <f t="shared" si="15"/>
        <v>286.51162790697674</v>
      </c>
      <c r="BW14" s="157">
        <f t="shared" si="15"/>
        <v>513.33333333333326</v>
      </c>
      <c r="BX14" s="157">
        <f t="shared" si="15"/>
        <v>513.33333333333326</v>
      </c>
      <c r="BY14" s="157">
        <f t="shared" si="15"/>
        <v>513.33333333333326</v>
      </c>
      <c r="BZ14" s="157">
        <f t="shared" si="15"/>
        <v>441.70542635658921</v>
      </c>
      <c r="CA14" s="157">
        <f t="shared" si="15"/>
        <v>405.89147286821702</v>
      </c>
      <c r="CB14" s="304">
        <f t="shared" si="15"/>
        <v>441.70542635658921</v>
      </c>
      <c r="CC14" s="157"/>
      <c r="CD14" s="157"/>
      <c r="CE14" s="157"/>
      <c r="CF14" s="157"/>
      <c r="CG14" s="157"/>
      <c r="CH14" s="157"/>
      <c r="CI14" s="157"/>
      <c r="CJ14" s="157"/>
      <c r="CK14" s="157"/>
      <c r="CL14" s="157"/>
      <c r="CM14" s="157"/>
      <c r="CN14" s="157"/>
      <c r="CO14" s="157"/>
      <c r="CP14" s="157"/>
      <c r="CQ14" s="157"/>
      <c r="CR14" s="157"/>
      <c r="CS14" s="157"/>
      <c r="CT14" s="304"/>
      <c r="CU14" s="157"/>
      <c r="CV14" s="157"/>
      <c r="CW14" s="157"/>
      <c r="CX14" s="157"/>
      <c r="CY14" s="157"/>
      <c r="CZ14" s="157"/>
      <c r="DA14" s="157"/>
      <c r="DB14" s="157"/>
      <c r="DC14" s="157"/>
      <c r="DD14" s="157"/>
      <c r="DE14" s="157"/>
      <c r="DF14" s="157"/>
      <c r="DG14" s="157"/>
      <c r="DH14" s="157"/>
      <c r="DI14" s="157"/>
      <c r="DJ14" s="157"/>
      <c r="DK14" s="157"/>
      <c r="DL14" s="157"/>
    </row>
    <row r="15" spans="1:116" ht="13.5" customHeight="1" x14ac:dyDescent="0.2">
      <c r="A15" s="94">
        <v>1106</v>
      </c>
      <c r="B15" s="81" t="s">
        <v>30</v>
      </c>
      <c r="C15" s="25"/>
      <c r="D15" s="24"/>
      <c r="E15" s="25"/>
      <c r="F15" s="25"/>
      <c r="G15" s="26"/>
      <c r="H15" s="27"/>
      <c r="I15" s="25"/>
      <c r="J15" s="21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21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>
        <v>0.05</v>
      </c>
      <c r="AW15" s="17">
        <v>0.1</v>
      </c>
      <c r="AX15" s="17">
        <v>0.2</v>
      </c>
      <c r="AY15" s="17">
        <v>0.3</v>
      </c>
      <c r="AZ15" s="21">
        <v>0.4</v>
      </c>
      <c r="BA15" s="17">
        <v>0.5</v>
      </c>
      <c r="BB15" s="17">
        <v>0.5</v>
      </c>
      <c r="BC15" s="17">
        <v>0.5</v>
      </c>
      <c r="BD15" s="17">
        <v>0.5</v>
      </c>
      <c r="BE15" s="17">
        <v>0.55000000000000004</v>
      </c>
      <c r="BF15" s="17">
        <v>0.55000000000000004</v>
      </c>
      <c r="BG15" s="17">
        <v>0.55000000000000004</v>
      </c>
      <c r="BH15" s="17"/>
      <c r="BI15" s="348">
        <v>0.55000000000000004</v>
      </c>
      <c r="BJ15" s="348">
        <v>0.55000000000000004</v>
      </c>
      <c r="BK15" s="17">
        <v>0.55000000000000004</v>
      </c>
      <c r="BL15" s="17">
        <v>0.55000000000000004</v>
      </c>
      <c r="BM15" s="17">
        <v>0.55000000000000004</v>
      </c>
      <c r="BN15" s="17">
        <v>0.55000000000000004</v>
      </c>
      <c r="BO15" s="17">
        <v>0.55000000000000004</v>
      </c>
      <c r="BP15" s="17">
        <v>0.55000000000000004</v>
      </c>
      <c r="BQ15" s="17">
        <v>0.55000000000000004</v>
      </c>
      <c r="BR15" s="17">
        <v>0.55000000000000004</v>
      </c>
      <c r="BS15" s="17">
        <v>0.55000000000000004</v>
      </c>
      <c r="BT15" s="17">
        <v>0.55000000000000004</v>
      </c>
      <c r="BU15" s="17">
        <v>0.55000000000000004</v>
      </c>
      <c r="BV15" s="17">
        <v>0.55000000000000004</v>
      </c>
      <c r="BW15" s="17">
        <v>0.55000000000000004</v>
      </c>
      <c r="BX15" s="17">
        <v>0.55000000000000004</v>
      </c>
      <c r="BY15" s="17">
        <v>0.55000000000000004</v>
      </c>
      <c r="BZ15" s="17">
        <v>0.55000000000000004</v>
      </c>
      <c r="CA15" s="17">
        <v>0.55000000000000004</v>
      </c>
      <c r="CB15" s="21">
        <v>0.55000000000000004</v>
      </c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21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</row>
    <row r="16" spans="1:116" ht="13.5" customHeight="1" x14ac:dyDescent="0.2">
      <c r="A16" s="94">
        <v>1106</v>
      </c>
      <c r="B16" s="81" t="s">
        <v>30</v>
      </c>
      <c r="C16" s="193" t="s">
        <v>48</v>
      </c>
      <c r="D16" s="24">
        <v>124654</v>
      </c>
      <c r="E16" s="28" t="s">
        <v>38</v>
      </c>
      <c r="F16" s="28">
        <v>3500</v>
      </c>
      <c r="G16" s="26">
        <f>SUM(J16:DL16)</f>
        <v>0</v>
      </c>
      <c r="H16" s="55">
        <v>16.38</v>
      </c>
      <c r="I16" s="24">
        <v>30</v>
      </c>
      <c r="J16" s="21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21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21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21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21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</row>
    <row r="17" spans="1:116" ht="13.5" customHeight="1" x14ac:dyDescent="0.2">
      <c r="A17" s="94">
        <v>1106</v>
      </c>
      <c r="B17" s="81" t="s">
        <v>30</v>
      </c>
      <c r="C17" s="25"/>
      <c r="D17" s="24"/>
      <c r="E17" s="25"/>
      <c r="F17" s="25"/>
      <c r="G17" s="26"/>
      <c r="H17" s="27"/>
      <c r="I17" s="25"/>
      <c r="J17" s="21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21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21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21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21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</row>
    <row r="18" spans="1:116" ht="13.5" customHeight="1" x14ac:dyDescent="0.2">
      <c r="A18" s="94">
        <v>1106</v>
      </c>
      <c r="B18" s="81" t="s">
        <v>30</v>
      </c>
      <c r="C18" s="193" t="s">
        <v>48</v>
      </c>
      <c r="D18" s="24">
        <v>126045</v>
      </c>
      <c r="E18" s="28" t="s">
        <v>38</v>
      </c>
      <c r="F18" s="28">
        <v>7510</v>
      </c>
      <c r="G18" s="26">
        <f>SUM(J18:DL18)</f>
        <v>1638.8800509067769</v>
      </c>
      <c r="H18" s="55">
        <v>31.43</v>
      </c>
      <c r="I18" s="24">
        <v>20</v>
      </c>
      <c r="J18" s="34">
        <f>J263*J292*J310*60/$H$18</f>
        <v>22.908049634107542</v>
      </c>
      <c r="K18" s="24">
        <f t="shared" ref="K18:S18" si="16">K263*K292*K310*60/$H$18</f>
        <v>88.29144129812282</v>
      </c>
      <c r="L18" s="24">
        <f t="shared" si="16"/>
        <v>143.65256124721603</v>
      </c>
      <c r="M18" s="24">
        <f t="shared" si="16"/>
        <v>184.69615017499206</v>
      </c>
      <c r="N18" s="24">
        <f t="shared" si="16"/>
        <v>0</v>
      </c>
      <c r="O18" s="24">
        <f t="shared" si="16"/>
        <v>178.49188673242125</v>
      </c>
      <c r="P18" s="24">
        <f t="shared" si="16"/>
        <v>137.44829780464525</v>
      </c>
      <c r="Q18" s="24">
        <f t="shared" si="16"/>
        <v>247.21603563474389</v>
      </c>
      <c r="R18" s="24">
        <f t="shared" si="16"/>
        <v>307.82691695832006</v>
      </c>
      <c r="S18" s="24">
        <f t="shared" si="16"/>
        <v>328.34871142220811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21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21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21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21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</row>
    <row r="19" spans="1:116" ht="13.5" customHeight="1" x14ac:dyDescent="0.2">
      <c r="A19" s="94">
        <v>1106</v>
      </c>
      <c r="B19" s="81" t="s">
        <v>30</v>
      </c>
      <c r="C19" s="25"/>
      <c r="D19" s="24"/>
      <c r="E19" s="25"/>
      <c r="F19" s="25"/>
      <c r="G19" s="26"/>
      <c r="H19" s="27"/>
      <c r="I19" s="25"/>
      <c r="J19" s="21">
        <v>0.1</v>
      </c>
      <c r="K19" s="17">
        <v>0.25</v>
      </c>
      <c r="L19" s="17">
        <v>0.35</v>
      </c>
      <c r="M19" s="17">
        <v>0.45</v>
      </c>
      <c r="N19" s="17"/>
      <c r="O19" s="17">
        <v>0.55000000000000004</v>
      </c>
      <c r="P19" s="17">
        <v>0.6</v>
      </c>
      <c r="Q19" s="17">
        <v>0.7</v>
      </c>
      <c r="R19" s="17">
        <v>0.75</v>
      </c>
      <c r="S19" s="17">
        <v>0.8</v>
      </c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21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21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21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21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</row>
    <row r="20" spans="1:116" ht="13.5" customHeight="1" x14ac:dyDescent="0.2">
      <c r="A20" s="94">
        <v>1106</v>
      </c>
      <c r="B20" s="81" t="s">
        <v>30</v>
      </c>
      <c r="C20" s="200" t="s">
        <v>89</v>
      </c>
      <c r="D20" s="24" t="s">
        <v>98</v>
      </c>
      <c r="E20" s="25" t="s">
        <v>66</v>
      </c>
      <c r="F20" s="25">
        <v>22000</v>
      </c>
      <c r="G20" s="26">
        <f>SUM(J20:DL20)</f>
        <v>14820.638020833328</v>
      </c>
      <c r="H20" s="27">
        <v>9.2159999999999993</v>
      </c>
      <c r="I20" s="25">
        <v>22</v>
      </c>
      <c r="J20" s="21"/>
      <c r="K20" s="17"/>
      <c r="L20" s="17"/>
      <c r="M20" s="17"/>
      <c r="N20" s="17"/>
      <c r="O20" s="17"/>
      <c r="P20" s="17"/>
      <c r="Q20" s="17"/>
      <c r="R20" s="17"/>
      <c r="S20" s="17"/>
      <c r="T20" s="161">
        <f>T263*T292*T310*60/$H$20</f>
        <v>76.985677083333357</v>
      </c>
      <c r="U20" s="161">
        <f t="shared" ref="U20:AH20" si="17">U263*U292*U310*60/$H$20</f>
        <v>182.6171875</v>
      </c>
      <c r="V20" s="161">
        <f t="shared" si="17"/>
        <v>397.46093750000006</v>
      </c>
      <c r="W20" s="161">
        <f t="shared" si="17"/>
        <v>692.87109375</v>
      </c>
      <c r="X20" s="161">
        <f t="shared" si="17"/>
        <v>923.82812500000011</v>
      </c>
      <c r="Y20" s="161">
        <f t="shared" si="17"/>
        <v>794.92187500000011</v>
      </c>
      <c r="Z20" s="161">
        <f t="shared" si="17"/>
        <v>791.34114583333348</v>
      </c>
      <c r="AA20" s="161">
        <f t="shared" si="17"/>
        <v>861.16536458333337</v>
      </c>
      <c r="AB20" s="161">
        <f t="shared" si="17"/>
        <v>1000.8138020833334</v>
      </c>
      <c r="AC20" s="161">
        <f t="shared" si="17"/>
        <v>1077.7994791666665</v>
      </c>
      <c r="AD20" s="161">
        <f t="shared" si="17"/>
        <v>1077.7994791666665</v>
      </c>
      <c r="AE20" s="161">
        <f t="shared" si="17"/>
        <v>927.40885416666674</v>
      </c>
      <c r="AF20" s="168">
        <f t="shared" si="17"/>
        <v>852.21354166666652</v>
      </c>
      <c r="AG20" s="161">
        <f t="shared" si="17"/>
        <v>852.21354166666652</v>
      </c>
      <c r="AH20" s="161">
        <f t="shared" si="17"/>
        <v>1077.7994791666665</v>
      </c>
      <c r="AI20" s="161">
        <f>AI263*AI292*AI310*60/$H$20</f>
        <v>1077.7994791666665</v>
      </c>
      <c r="AJ20" s="161">
        <f>AJ263*AJ292*AJ310*60/$H$20</f>
        <v>1077.7994791666665</v>
      </c>
      <c r="AK20" s="161">
        <f>AK263*AK292*AK310*60/$H$20</f>
        <v>1077.7994791666665</v>
      </c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21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21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21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</row>
    <row r="21" spans="1:116" ht="13.5" customHeight="1" thickBot="1" x14ac:dyDescent="0.25">
      <c r="A21" s="94">
        <v>1106</v>
      </c>
      <c r="B21" s="81" t="s">
        <v>30</v>
      </c>
      <c r="C21" s="25"/>
      <c r="D21" s="24"/>
      <c r="E21" s="25"/>
      <c r="F21" s="25"/>
      <c r="G21" s="26"/>
      <c r="H21" s="27"/>
      <c r="I21" s="25"/>
      <c r="J21" s="21"/>
      <c r="K21" s="17"/>
      <c r="L21" s="17"/>
      <c r="M21" s="17"/>
      <c r="N21" s="17"/>
      <c r="O21" s="17"/>
      <c r="P21" s="17"/>
      <c r="Q21" s="17"/>
      <c r="R21" s="17"/>
      <c r="S21" s="17"/>
      <c r="T21" s="17">
        <v>0.05</v>
      </c>
      <c r="U21" s="17">
        <v>0.15</v>
      </c>
      <c r="V21" s="17">
        <v>0.3</v>
      </c>
      <c r="W21" s="17">
        <v>0.45</v>
      </c>
      <c r="X21" s="17">
        <v>0.6</v>
      </c>
      <c r="Y21" s="17">
        <v>0.6</v>
      </c>
      <c r="Z21" s="17">
        <v>0.65</v>
      </c>
      <c r="AA21" s="17">
        <v>0.65</v>
      </c>
      <c r="AB21" s="17">
        <v>0.65</v>
      </c>
      <c r="AC21" s="17">
        <v>0.7</v>
      </c>
      <c r="AD21" s="17">
        <v>0.7</v>
      </c>
      <c r="AE21" s="17">
        <v>0.7</v>
      </c>
      <c r="AF21" s="21">
        <v>0.7</v>
      </c>
      <c r="AG21" s="17">
        <v>0.7</v>
      </c>
      <c r="AH21" s="17">
        <v>0.7</v>
      </c>
      <c r="AI21" s="17">
        <v>0.7</v>
      </c>
      <c r="AJ21" s="17">
        <v>0.7</v>
      </c>
      <c r="AK21" s="17">
        <v>0.7</v>
      </c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21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21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21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</row>
    <row r="22" spans="1:116" s="102" customFormat="1" ht="14.1" customHeight="1" x14ac:dyDescent="0.2">
      <c r="A22" s="115">
        <v>1170</v>
      </c>
      <c r="B22" s="113" t="s">
        <v>30</v>
      </c>
      <c r="C22" s="135" t="s">
        <v>58</v>
      </c>
      <c r="D22" s="48">
        <v>1458</v>
      </c>
      <c r="E22" s="132" t="s">
        <v>38</v>
      </c>
      <c r="F22" s="132">
        <v>2004</v>
      </c>
      <c r="G22" s="133">
        <f>SUM(J22:DL22)</f>
        <v>610.75967240892408</v>
      </c>
      <c r="H22" s="134">
        <f>(18.35+17.06)/2</f>
        <v>17.704999999999998</v>
      </c>
      <c r="I22" s="132">
        <v>27</v>
      </c>
      <c r="J22" s="109">
        <f>J252*J281*J311*60/$H$22</f>
        <v>54.899745834510043</v>
      </c>
      <c r="K22" s="48">
        <f>K252*K281*K311*60/$H$22</f>
        <v>211.59277040384075</v>
      </c>
      <c r="L22" s="48">
        <f>L252*L281*L311*60/$H$22</f>
        <v>344.26715617057329</v>
      </c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1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1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100"/>
      <c r="BP22" s="100"/>
      <c r="BQ22" s="100"/>
      <c r="BR22" s="100"/>
      <c r="BS22" s="100"/>
      <c r="BT22" s="100"/>
      <c r="BU22" s="100"/>
      <c r="BV22" s="100"/>
      <c r="BW22" s="100"/>
      <c r="BX22" s="100"/>
      <c r="BY22" s="100"/>
      <c r="BZ22" s="100"/>
      <c r="CA22" s="100"/>
      <c r="CB22" s="101"/>
      <c r="CC22" s="100"/>
      <c r="CD22" s="100"/>
      <c r="CE22" s="100"/>
      <c r="CF22" s="100"/>
      <c r="CG22" s="100"/>
      <c r="CH22" s="100"/>
      <c r="CI22" s="100"/>
      <c r="CJ22" s="100"/>
      <c r="CK22" s="100"/>
      <c r="CL22" s="100"/>
      <c r="CM22" s="100"/>
      <c r="CN22" s="100"/>
      <c r="CO22" s="100"/>
      <c r="CP22" s="100"/>
      <c r="CQ22" s="100"/>
      <c r="CR22" s="100"/>
      <c r="CS22" s="100"/>
      <c r="CT22" s="101"/>
      <c r="CU22" s="100"/>
      <c r="CV22" s="100"/>
      <c r="CW22" s="100"/>
      <c r="CX22" s="100"/>
      <c r="CY22" s="100"/>
      <c r="CZ22" s="100"/>
      <c r="DA22" s="100"/>
      <c r="DB22" s="100"/>
      <c r="DC22" s="100"/>
      <c r="DD22" s="100"/>
      <c r="DE22" s="100"/>
      <c r="DF22" s="100"/>
      <c r="DG22" s="100"/>
      <c r="DH22" s="100"/>
      <c r="DI22" s="100"/>
      <c r="DJ22" s="100"/>
      <c r="DK22" s="100"/>
      <c r="DL22" s="100"/>
    </row>
    <row r="23" spans="1:116" ht="14.1" customHeight="1" x14ac:dyDescent="0.2">
      <c r="A23" s="84">
        <v>1170</v>
      </c>
      <c r="B23" s="81" t="s">
        <v>30</v>
      </c>
      <c r="C23" s="25"/>
      <c r="D23" s="24"/>
      <c r="E23" s="25"/>
      <c r="F23" s="25"/>
      <c r="G23" s="26"/>
      <c r="H23" s="27"/>
      <c r="I23" s="25"/>
      <c r="J23" s="79">
        <v>0.1</v>
      </c>
      <c r="K23" s="78">
        <v>0.25</v>
      </c>
      <c r="L23" s="78">
        <v>0.35</v>
      </c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9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9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  <c r="BP23" s="78"/>
      <c r="BQ23" s="78"/>
      <c r="BR23" s="78"/>
      <c r="BS23" s="78"/>
      <c r="BT23" s="78"/>
      <c r="BU23" s="78"/>
      <c r="BV23" s="78"/>
      <c r="BW23" s="78"/>
      <c r="BX23" s="78"/>
      <c r="BY23" s="78"/>
      <c r="BZ23" s="78"/>
      <c r="CA23" s="78"/>
      <c r="CB23" s="79"/>
      <c r="CC23" s="78"/>
      <c r="CD23" s="78"/>
      <c r="CE23" s="78"/>
      <c r="CF23" s="78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/>
      <c r="CS23" s="78"/>
      <c r="CT23" s="79"/>
      <c r="CU23" s="78"/>
      <c r="CV23" s="78"/>
      <c r="CW23" s="78"/>
      <c r="CX23" s="78"/>
      <c r="CY23" s="78"/>
      <c r="CZ23" s="78"/>
      <c r="DA23" s="78"/>
      <c r="DB23" s="78"/>
      <c r="DC23" s="78"/>
      <c r="DD23" s="78"/>
      <c r="DE23" s="78"/>
      <c r="DF23" s="78"/>
      <c r="DG23" s="78"/>
      <c r="DH23" s="78"/>
      <c r="DI23" s="78"/>
      <c r="DJ23" s="78"/>
      <c r="DK23" s="78"/>
      <c r="DL23" s="78"/>
    </row>
    <row r="24" spans="1:116" ht="14.1" customHeight="1" x14ac:dyDescent="0.2">
      <c r="A24" s="84">
        <v>1170</v>
      </c>
      <c r="B24" s="81" t="s">
        <v>30</v>
      </c>
      <c r="C24" s="28" t="s">
        <v>58</v>
      </c>
      <c r="D24" s="24">
        <v>1590</v>
      </c>
      <c r="E24" s="25" t="s">
        <v>38</v>
      </c>
      <c r="F24" s="25">
        <v>5124</v>
      </c>
      <c r="G24" s="26">
        <f>SUM(J24:DL24)</f>
        <v>5029.5</v>
      </c>
      <c r="H24" s="27">
        <v>22</v>
      </c>
      <c r="I24" s="153">
        <v>28</v>
      </c>
      <c r="J24" s="79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9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9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9"/>
      <c r="CC24" s="78"/>
      <c r="CD24" s="78"/>
      <c r="CE24" s="78"/>
      <c r="CF24" s="78"/>
      <c r="CG24" s="78"/>
      <c r="CH24" s="78"/>
      <c r="CI24" s="78"/>
      <c r="CJ24" s="78"/>
      <c r="CK24" s="78"/>
      <c r="CL24" s="78"/>
      <c r="CM24" s="78"/>
      <c r="CN24" s="78"/>
      <c r="CO24" s="78"/>
      <c r="CP24" s="78"/>
      <c r="CQ24" s="78"/>
      <c r="CR24" s="78"/>
      <c r="CS24" s="78"/>
      <c r="CT24" s="24">
        <f>CT252*CT281*CT311*60/$H$24</f>
        <v>35.31818181818182</v>
      </c>
      <c r="CU24" s="24">
        <f>CU252*CU281*CU311*60/$H$24</f>
        <v>70.63636363636364</v>
      </c>
      <c r="CV24" s="24">
        <f t="shared" ref="CV24:DH24" si="18">CV252*CV281*CV311*60/$H$24</f>
        <v>141.27272727272728</v>
      </c>
      <c r="CW24" s="24">
        <f t="shared" si="18"/>
        <v>194.72727272727272</v>
      </c>
      <c r="CX24" s="24">
        <f t="shared" si="18"/>
        <v>282.54545454545456</v>
      </c>
      <c r="CY24" s="24">
        <f t="shared" si="18"/>
        <v>353.18181818181819</v>
      </c>
      <c r="CZ24" s="24">
        <f t="shared" si="18"/>
        <v>388.50000000000006</v>
      </c>
      <c r="DA24" s="24">
        <f t="shared" si="18"/>
        <v>423.81818181818181</v>
      </c>
      <c r="DB24" s="24">
        <f t="shared" si="18"/>
        <v>421.90909090909093</v>
      </c>
      <c r="DC24" s="24">
        <f t="shared" si="18"/>
        <v>459.13636363636363</v>
      </c>
      <c r="DD24" s="24">
        <f t="shared" si="18"/>
        <v>459.13636363636363</v>
      </c>
      <c r="DE24" s="24">
        <f t="shared" si="18"/>
        <v>459.13636363636363</v>
      </c>
      <c r="DF24" s="24">
        <f t="shared" si="18"/>
        <v>459.13636363636363</v>
      </c>
      <c r="DG24" s="24">
        <f t="shared" si="18"/>
        <v>421.90909090909093</v>
      </c>
      <c r="DH24" s="24">
        <f t="shared" si="18"/>
        <v>459.13636363636363</v>
      </c>
      <c r="DI24" s="78"/>
      <c r="DJ24" s="78"/>
      <c r="DK24" s="78"/>
      <c r="DL24" s="78"/>
    </row>
    <row r="25" spans="1:116" ht="14.1" customHeight="1" x14ac:dyDescent="0.2">
      <c r="A25" s="84">
        <v>1170</v>
      </c>
      <c r="B25" s="81" t="s">
        <v>30</v>
      </c>
      <c r="C25" s="25"/>
      <c r="D25" s="24"/>
      <c r="E25" s="25"/>
      <c r="F25" s="25"/>
      <c r="G25" s="26"/>
      <c r="H25" s="27"/>
      <c r="I25" s="25"/>
      <c r="J25" s="79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9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9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9"/>
      <c r="CC25" s="78"/>
      <c r="CD25" s="78"/>
      <c r="CE25" s="78"/>
      <c r="CF25" s="78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9">
        <v>0.05</v>
      </c>
      <c r="CU25" s="78">
        <v>0.1</v>
      </c>
      <c r="CV25" s="78">
        <v>0.2</v>
      </c>
      <c r="CW25" s="78">
        <v>0.3</v>
      </c>
      <c r="CX25" s="78">
        <v>0.4</v>
      </c>
      <c r="CY25" s="78">
        <v>0.5</v>
      </c>
      <c r="CZ25" s="78">
        <v>0.55000000000000004</v>
      </c>
      <c r="DA25" s="78">
        <v>0.6</v>
      </c>
      <c r="DB25" s="78">
        <v>0.65</v>
      </c>
      <c r="DC25" s="78">
        <v>0.65</v>
      </c>
      <c r="DD25" s="78">
        <v>0.65</v>
      </c>
      <c r="DE25" s="78">
        <v>0.65</v>
      </c>
      <c r="DF25" s="78">
        <v>0.65</v>
      </c>
      <c r="DG25" s="78">
        <v>0.65</v>
      </c>
      <c r="DH25" s="78">
        <v>0.65</v>
      </c>
      <c r="DI25" s="78"/>
      <c r="DJ25" s="78"/>
      <c r="DK25" s="78"/>
      <c r="DL25" s="78"/>
    </row>
    <row r="26" spans="1:116" ht="14.1" customHeight="1" x14ac:dyDescent="0.2">
      <c r="A26" s="84">
        <v>1170</v>
      </c>
      <c r="B26" s="81" t="s">
        <v>30</v>
      </c>
      <c r="C26" s="25" t="s">
        <v>32</v>
      </c>
      <c r="D26" s="24">
        <v>101857</v>
      </c>
      <c r="E26" s="25" t="s">
        <v>29</v>
      </c>
      <c r="F26" s="25">
        <v>222754</v>
      </c>
      <c r="G26" s="26">
        <f>SUM(J26:DL26)</f>
        <v>0</v>
      </c>
      <c r="H26" s="314">
        <v>9.5</v>
      </c>
      <c r="I26" s="25"/>
      <c r="J26" s="79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9"/>
      <c r="AG26" s="78"/>
      <c r="AH26" s="78"/>
      <c r="AI26" s="78"/>
      <c r="AJ26" s="78"/>
      <c r="AK26" s="78"/>
      <c r="AL26" s="78"/>
      <c r="AM26" s="78"/>
      <c r="AN26" s="78"/>
      <c r="AO26" s="78"/>
      <c r="AP26" s="161"/>
      <c r="AQ26" s="161"/>
      <c r="AR26" s="161"/>
      <c r="AS26" s="161"/>
      <c r="AT26" s="161"/>
      <c r="AU26" s="161"/>
      <c r="AV26" s="161"/>
      <c r="AW26" s="161"/>
      <c r="AX26" s="161"/>
      <c r="AY26" s="161"/>
      <c r="AZ26" s="168"/>
      <c r="BA26" s="161"/>
      <c r="BB26" s="161"/>
      <c r="BC26" s="161"/>
      <c r="BD26" s="161"/>
      <c r="BE26" s="161"/>
      <c r="BF26" s="161"/>
      <c r="BG26" s="161"/>
      <c r="BH26" s="161"/>
      <c r="BI26" s="161"/>
      <c r="BJ26" s="161"/>
      <c r="BK26" s="161"/>
      <c r="BL26" s="161"/>
      <c r="BM26" s="161"/>
      <c r="BN26" s="161"/>
      <c r="BO26" s="161"/>
      <c r="BP26" s="161"/>
      <c r="BQ26" s="161"/>
      <c r="BR26" s="161"/>
      <c r="BS26" s="161"/>
      <c r="BT26" s="161"/>
      <c r="BU26" s="161"/>
      <c r="BV26" s="161"/>
      <c r="BW26" s="161"/>
      <c r="BX26" s="161"/>
      <c r="BY26" s="161"/>
      <c r="BZ26" s="161"/>
      <c r="CA26" s="161"/>
      <c r="CB26" s="304">
        <f t="shared" ref="CB26:CS26" si="19">CB252*CB281*CB311*60/$H$26</f>
        <v>0</v>
      </c>
      <c r="CC26" s="157">
        <f t="shared" si="19"/>
        <v>0</v>
      </c>
      <c r="CD26" s="157">
        <f t="shared" si="19"/>
        <v>0</v>
      </c>
      <c r="CE26" s="157">
        <f t="shared" si="19"/>
        <v>0</v>
      </c>
      <c r="CF26" s="157">
        <f t="shared" si="19"/>
        <v>0</v>
      </c>
      <c r="CG26" s="157">
        <f t="shared" si="19"/>
        <v>0</v>
      </c>
      <c r="CH26" s="157">
        <f t="shared" si="19"/>
        <v>0</v>
      </c>
      <c r="CI26" s="157">
        <f t="shared" si="19"/>
        <v>0</v>
      </c>
      <c r="CJ26" s="157">
        <f t="shared" si="19"/>
        <v>0</v>
      </c>
      <c r="CK26" s="157">
        <f t="shared" si="19"/>
        <v>0</v>
      </c>
      <c r="CL26" s="157">
        <f t="shared" si="19"/>
        <v>0</v>
      </c>
      <c r="CM26" s="157">
        <f t="shared" si="19"/>
        <v>0</v>
      </c>
      <c r="CN26" s="157">
        <f t="shared" si="19"/>
        <v>0</v>
      </c>
      <c r="CO26" s="157">
        <f t="shared" si="19"/>
        <v>0</v>
      </c>
      <c r="CP26" s="157">
        <f t="shared" si="19"/>
        <v>0</v>
      </c>
      <c r="CQ26" s="157">
        <f t="shared" si="19"/>
        <v>0</v>
      </c>
      <c r="CR26" s="157">
        <f t="shared" si="19"/>
        <v>0</v>
      </c>
      <c r="CS26" s="157">
        <f t="shared" si="19"/>
        <v>0</v>
      </c>
      <c r="CT26" s="79"/>
      <c r="CU26" s="78"/>
      <c r="CV26" s="78"/>
      <c r="CW26" s="78"/>
      <c r="CX26" s="78"/>
      <c r="CY26" s="78"/>
      <c r="CZ26" s="78"/>
      <c r="DA26" s="78"/>
      <c r="DB26" s="78"/>
      <c r="DC26" s="78"/>
      <c r="DD26" s="78"/>
      <c r="DE26" s="78"/>
      <c r="DF26" s="78"/>
      <c r="DG26" s="78"/>
      <c r="DH26" s="78"/>
      <c r="DI26" s="58"/>
      <c r="DJ26" s="58"/>
      <c r="DK26" s="58"/>
      <c r="DL26" s="58"/>
    </row>
    <row r="27" spans="1:116" ht="14.1" customHeight="1" x14ac:dyDescent="0.2">
      <c r="A27" s="84">
        <v>1170</v>
      </c>
      <c r="B27" s="81" t="s">
        <v>30</v>
      </c>
      <c r="C27" s="25"/>
      <c r="D27" s="24"/>
      <c r="E27" s="25"/>
      <c r="F27" s="25"/>
      <c r="G27" s="26"/>
      <c r="H27" s="27"/>
      <c r="I27" s="25"/>
      <c r="J27" s="79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9"/>
      <c r="AG27" s="78"/>
      <c r="AH27" s="78"/>
      <c r="AI27" s="78"/>
      <c r="AJ27" s="78"/>
      <c r="AK27" s="78"/>
      <c r="AL27" s="78"/>
      <c r="AM27" s="78"/>
      <c r="AN27" s="78"/>
      <c r="AO27" s="78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21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21">
        <v>0.75</v>
      </c>
      <c r="CC27" s="17">
        <v>0.75</v>
      </c>
      <c r="CD27" s="17">
        <v>0.75</v>
      </c>
      <c r="CE27" s="17">
        <v>0.75</v>
      </c>
      <c r="CF27" s="17">
        <v>0.75</v>
      </c>
      <c r="CG27" s="17">
        <v>0.75</v>
      </c>
      <c r="CH27" s="17">
        <v>0.75</v>
      </c>
      <c r="CI27" s="17">
        <v>0.75</v>
      </c>
      <c r="CJ27" s="17">
        <v>0.75</v>
      </c>
      <c r="CK27" s="17">
        <v>0.75</v>
      </c>
      <c r="CL27" s="17">
        <v>0.75</v>
      </c>
      <c r="CM27" s="17">
        <v>0.75</v>
      </c>
      <c r="CN27" s="17">
        <v>0.75</v>
      </c>
      <c r="CO27" s="17">
        <v>0.75</v>
      </c>
      <c r="CP27" s="17">
        <v>0.75</v>
      </c>
      <c r="CQ27" s="17">
        <v>0.75</v>
      </c>
      <c r="CR27" s="17">
        <v>0.75</v>
      </c>
      <c r="CS27" s="17">
        <v>0.75</v>
      </c>
      <c r="CT27" s="79"/>
      <c r="CU27" s="78"/>
      <c r="CV27" s="78"/>
      <c r="CW27" s="78"/>
      <c r="CX27" s="78"/>
      <c r="CY27" s="78"/>
      <c r="CZ27" s="78"/>
      <c r="DA27" s="78"/>
      <c r="DB27" s="78"/>
      <c r="DC27" s="78"/>
      <c r="DD27" s="78"/>
      <c r="DE27" s="78"/>
      <c r="DF27" s="78"/>
      <c r="DG27" s="78"/>
      <c r="DH27" s="78"/>
      <c r="DI27" s="78"/>
      <c r="DJ27" s="78"/>
      <c r="DK27" s="78"/>
      <c r="DL27" s="78"/>
    </row>
    <row r="28" spans="1:116" ht="14.1" customHeight="1" x14ac:dyDescent="0.2">
      <c r="A28" s="84">
        <v>1170</v>
      </c>
      <c r="B28" s="81" t="s">
        <v>30</v>
      </c>
      <c r="C28" s="28" t="s">
        <v>32</v>
      </c>
      <c r="D28" s="24">
        <v>106956</v>
      </c>
      <c r="E28" s="28" t="s">
        <v>72</v>
      </c>
      <c r="F28" s="28"/>
      <c r="G28" s="26">
        <f>SUM(J28:DL28)</f>
        <v>5900.7731958762888</v>
      </c>
      <c r="H28" s="27">
        <v>8.73</v>
      </c>
      <c r="I28" s="198">
        <v>19</v>
      </c>
      <c r="J28" s="79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24">
        <f>V252*V281*V311*60/$H$28</f>
        <v>483.16151202749148</v>
      </c>
      <c r="W28" s="24">
        <f>W252*W281*W311*60/$H$28</f>
        <v>842.26804123711338</v>
      </c>
      <c r="X28" s="24">
        <f>X252*X281*X311*60/$H$28</f>
        <v>912.45704467353937</v>
      </c>
      <c r="Y28" s="165" t="s">
        <v>107</v>
      </c>
      <c r="Z28" s="165"/>
      <c r="AA28" s="165"/>
      <c r="AB28" s="165"/>
      <c r="AC28" s="165"/>
      <c r="AD28" s="165"/>
      <c r="AE28" s="165"/>
      <c r="AF28" s="166"/>
      <c r="AG28" s="165"/>
      <c r="AH28" s="165"/>
      <c r="AI28" s="165"/>
      <c r="AJ28" s="24">
        <f t="shared" ref="AJ28:AO28" si="20">AJ252*AJ281*AJ311*60/$H$28</f>
        <v>350.94501718213058</v>
      </c>
      <c r="AK28" s="24">
        <f t="shared" si="20"/>
        <v>631.70103092783518</v>
      </c>
      <c r="AL28" s="24">
        <f t="shared" si="20"/>
        <v>721.47766323024052</v>
      </c>
      <c r="AM28" s="24">
        <f t="shared" si="20"/>
        <v>0</v>
      </c>
      <c r="AN28" s="24">
        <f t="shared" si="20"/>
        <v>905.92783505154637</v>
      </c>
      <c r="AO28" s="24">
        <f t="shared" si="20"/>
        <v>1052.8350515463917</v>
      </c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9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  <c r="BP28" s="78"/>
      <c r="BQ28" s="78"/>
      <c r="BR28" s="78"/>
      <c r="BS28" s="78"/>
      <c r="BT28" s="78"/>
      <c r="BU28" s="78"/>
      <c r="BV28" s="78"/>
      <c r="BW28" s="78"/>
      <c r="BX28" s="78"/>
      <c r="BY28" s="78"/>
      <c r="BZ28" s="78"/>
      <c r="CA28" s="78"/>
      <c r="CB28" s="79"/>
      <c r="CC28" s="78"/>
      <c r="CD28" s="78"/>
      <c r="CE28" s="78"/>
      <c r="CF28" s="78"/>
      <c r="CG28" s="78"/>
      <c r="CH28" s="78"/>
      <c r="CI28" s="78"/>
      <c r="CJ28" s="78"/>
      <c r="CK28" s="78"/>
      <c r="CL28" s="78"/>
      <c r="CM28" s="78"/>
      <c r="CN28" s="78"/>
      <c r="CO28" s="78"/>
      <c r="CP28" s="78"/>
      <c r="CQ28" s="78"/>
      <c r="CR28" s="78"/>
      <c r="CS28" s="78"/>
      <c r="CT28" s="79"/>
      <c r="CU28" s="78"/>
      <c r="CV28" s="78"/>
      <c r="CW28" s="78"/>
      <c r="CX28" s="78"/>
      <c r="CY28" s="78"/>
      <c r="CZ28" s="78"/>
      <c r="DA28" s="78"/>
      <c r="DB28" s="78"/>
      <c r="DC28" s="78"/>
      <c r="DD28" s="78"/>
      <c r="DE28" s="78"/>
      <c r="DF28" s="78"/>
      <c r="DG28" s="78"/>
      <c r="DH28" s="78"/>
      <c r="DI28" s="78"/>
      <c r="DJ28" s="78"/>
      <c r="DK28" s="78"/>
      <c r="DL28" s="78"/>
    </row>
    <row r="29" spans="1:116" ht="14.1" customHeight="1" x14ac:dyDescent="0.2">
      <c r="A29" s="84">
        <v>1170</v>
      </c>
      <c r="B29" s="81" t="s">
        <v>30</v>
      </c>
      <c r="C29" s="25"/>
      <c r="D29" s="24"/>
      <c r="E29" s="25"/>
      <c r="F29" s="25"/>
      <c r="G29" s="26"/>
      <c r="H29" s="27"/>
      <c r="I29" s="25"/>
      <c r="J29" s="79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>
        <v>0.4</v>
      </c>
      <c r="W29" s="78">
        <v>0.6</v>
      </c>
      <c r="X29" s="78">
        <v>0.65</v>
      </c>
      <c r="Y29" s="78"/>
      <c r="Z29" s="78"/>
      <c r="AA29" s="78"/>
      <c r="AB29" s="78"/>
      <c r="AC29" s="78"/>
      <c r="AD29" s="78"/>
      <c r="AE29" s="78"/>
      <c r="AF29" s="79"/>
      <c r="AG29" s="78"/>
      <c r="AH29" s="78"/>
      <c r="AI29" s="78"/>
      <c r="AJ29" s="78">
        <v>0.25</v>
      </c>
      <c r="AK29" s="78">
        <v>0.45</v>
      </c>
      <c r="AL29" s="78">
        <v>0.65</v>
      </c>
      <c r="AM29" s="78"/>
      <c r="AN29" s="78">
        <v>0.75</v>
      </c>
      <c r="AO29" s="78">
        <v>0.75</v>
      </c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9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  <c r="BQ29" s="78"/>
      <c r="BR29" s="78"/>
      <c r="BS29" s="78"/>
      <c r="BT29" s="78"/>
      <c r="BU29" s="78"/>
      <c r="BV29" s="78"/>
      <c r="BW29" s="78"/>
      <c r="BX29" s="78"/>
      <c r="BY29" s="78"/>
      <c r="BZ29" s="78"/>
      <c r="CA29" s="78"/>
      <c r="CB29" s="79"/>
      <c r="CC29" s="78"/>
      <c r="CD29" s="78"/>
      <c r="CE29" s="78"/>
      <c r="CF29" s="78"/>
      <c r="CG29" s="78"/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9"/>
      <c r="CU29" s="78"/>
      <c r="CV29" s="78"/>
      <c r="CW29" s="78"/>
      <c r="CX29" s="78"/>
      <c r="CY29" s="78"/>
      <c r="CZ29" s="78"/>
      <c r="DA29" s="78"/>
      <c r="DB29" s="78"/>
      <c r="DC29" s="78"/>
      <c r="DD29" s="78"/>
      <c r="DE29" s="78"/>
      <c r="DF29" s="78"/>
      <c r="DG29" s="78"/>
      <c r="DH29" s="78"/>
      <c r="DI29" s="78"/>
      <c r="DJ29" s="78"/>
      <c r="DK29" s="78"/>
      <c r="DL29" s="78"/>
    </row>
    <row r="30" spans="1:116" ht="14.1" customHeight="1" x14ac:dyDescent="0.2">
      <c r="A30" s="84">
        <v>1170</v>
      </c>
      <c r="B30" s="81" t="s">
        <v>30</v>
      </c>
      <c r="C30" s="28" t="s">
        <v>32</v>
      </c>
      <c r="D30" s="24">
        <v>106954</v>
      </c>
      <c r="E30" s="28" t="s">
        <v>72</v>
      </c>
      <c r="F30" s="28"/>
      <c r="G30" s="26">
        <f>SUM(J30:DL30)</f>
        <v>4105.9000000000005</v>
      </c>
      <c r="H30" s="27">
        <v>7.5</v>
      </c>
      <c r="I30" s="25">
        <v>19</v>
      </c>
      <c r="J30" s="79"/>
      <c r="K30" s="78"/>
      <c r="L30" s="78"/>
      <c r="M30" s="24">
        <f t="shared" ref="M30:U30" si="21">M252*M281*M311*60/$H$30</f>
        <v>81.7</v>
      </c>
      <c r="N30" s="24">
        <f t="shared" si="21"/>
        <v>0</v>
      </c>
      <c r="O30" s="24">
        <f t="shared" si="21"/>
        <v>129.20000000000002</v>
      </c>
      <c r="P30" s="24">
        <f t="shared" si="21"/>
        <v>182.4</v>
      </c>
      <c r="Q30" s="24">
        <f t="shared" si="21"/>
        <v>421.8</v>
      </c>
      <c r="R30" s="24">
        <f t="shared" si="21"/>
        <v>653.6</v>
      </c>
      <c r="S30" s="24">
        <f t="shared" si="21"/>
        <v>817</v>
      </c>
      <c r="T30" s="24">
        <f t="shared" si="21"/>
        <v>980.4</v>
      </c>
      <c r="U30" s="24">
        <f t="shared" si="21"/>
        <v>839.8</v>
      </c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9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9"/>
      <c r="BA30" s="78"/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  <c r="BU30" s="78"/>
      <c r="BV30" s="78"/>
      <c r="BW30" s="78"/>
      <c r="BX30" s="78"/>
      <c r="BY30" s="78"/>
      <c r="BZ30" s="78"/>
      <c r="CA30" s="78"/>
      <c r="CB30" s="79"/>
      <c r="CC30" s="78"/>
      <c r="CD30" s="78"/>
      <c r="CE30" s="78"/>
      <c r="CF30" s="78"/>
      <c r="CG30" s="78"/>
      <c r="CH30" s="78"/>
      <c r="CI30" s="78"/>
      <c r="CJ30" s="78"/>
      <c r="CK30" s="78"/>
      <c r="CL30" s="78"/>
      <c r="CM30" s="78"/>
      <c r="CN30" s="78"/>
      <c r="CO30" s="78"/>
      <c r="CP30" s="78"/>
      <c r="CQ30" s="78"/>
      <c r="CR30" s="78"/>
      <c r="CS30" s="78"/>
      <c r="CT30" s="79"/>
      <c r="CU30" s="78"/>
      <c r="CV30" s="78"/>
      <c r="CW30" s="78"/>
      <c r="CX30" s="78"/>
      <c r="CY30" s="78"/>
      <c r="CZ30" s="78"/>
      <c r="DA30" s="78"/>
      <c r="DB30" s="78"/>
      <c r="DC30" s="78"/>
      <c r="DD30" s="78"/>
      <c r="DE30" s="78"/>
      <c r="DF30" s="78"/>
      <c r="DG30" s="78"/>
      <c r="DH30" s="78"/>
      <c r="DI30" s="78"/>
      <c r="DJ30" s="78"/>
      <c r="DK30" s="78"/>
      <c r="DL30" s="78"/>
    </row>
    <row r="31" spans="1:116" ht="14.1" customHeight="1" thickBot="1" x14ac:dyDescent="0.25">
      <c r="A31" s="84">
        <v>1170</v>
      </c>
      <c r="B31" s="81" t="s">
        <v>30</v>
      </c>
      <c r="C31" s="25"/>
      <c r="D31" s="24"/>
      <c r="E31" s="25"/>
      <c r="F31" s="25"/>
      <c r="G31" s="26"/>
      <c r="H31" s="27"/>
      <c r="I31" s="25"/>
      <c r="J31" s="79"/>
      <c r="K31" s="78"/>
      <c r="L31" s="78"/>
      <c r="M31" s="78">
        <v>0.05</v>
      </c>
      <c r="N31" s="78"/>
      <c r="O31" s="78">
        <v>0.1</v>
      </c>
      <c r="P31" s="78">
        <v>0.2</v>
      </c>
      <c r="Q31" s="78">
        <v>0.3</v>
      </c>
      <c r="R31" s="78">
        <v>0.4</v>
      </c>
      <c r="S31" s="78">
        <v>0.5</v>
      </c>
      <c r="T31" s="78">
        <v>0.6</v>
      </c>
      <c r="U31" s="78">
        <v>0.65</v>
      </c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9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9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  <c r="BR31" s="78"/>
      <c r="BS31" s="78"/>
      <c r="BT31" s="78"/>
      <c r="BU31" s="78"/>
      <c r="BV31" s="78"/>
      <c r="BW31" s="78"/>
      <c r="BX31" s="78"/>
      <c r="BY31" s="78"/>
      <c r="BZ31" s="78"/>
      <c r="CA31" s="78"/>
      <c r="CB31" s="79"/>
      <c r="CC31" s="78"/>
      <c r="CD31" s="78"/>
      <c r="CE31" s="78"/>
      <c r="CF31" s="78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9"/>
      <c r="CU31" s="78"/>
      <c r="CV31" s="78"/>
      <c r="CW31" s="78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78"/>
      <c r="DI31" s="78"/>
      <c r="DJ31" s="78"/>
      <c r="DK31" s="78"/>
      <c r="DL31" s="78"/>
    </row>
    <row r="32" spans="1:116" s="102" customFormat="1" ht="14.1" customHeight="1" x14ac:dyDescent="0.2">
      <c r="A32" s="112">
        <v>1150</v>
      </c>
      <c r="B32" s="113" t="s">
        <v>30</v>
      </c>
      <c r="C32" s="132" t="s">
        <v>32</v>
      </c>
      <c r="D32" s="48">
        <v>101857</v>
      </c>
      <c r="E32" s="132" t="s">
        <v>29</v>
      </c>
      <c r="F32" s="132">
        <v>222754</v>
      </c>
      <c r="G32" s="133">
        <f>SUM(J32:DL32)</f>
        <v>80817.157894736913</v>
      </c>
      <c r="H32" s="313">
        <v>9.5</v>
      </c>
      <c r="I32" s="132">
        <v>23</v>
      </c>
      <c r="J32" s="101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48">
        <f t="shared" ref="AK32:CW32" si="22">AK267*AK296*AK326*60/$H$32</f>
        <v>156.15789473684211</v>
      </c>
      <c r="AL32" s="48">
        <f t="shared" si="22"/>
        <v>308.68421052631578</v>
      </c>
      <c r="AM32" s="48">
        <f t="shared" si="22"/>
        <v>0</v>
      </c>
      <c r="AN32" s="48">
        <f t="shared" si="22"/>
        <v>470.28947368421041</v>
      </c>
      <c r="AO32" s="48">
        <f t="shared" si="22"/>
        <v>936.9473684210526</v>
      </c>
      <c r="AP32" s="48">
        <f t="shared" si="22"/>
        <v>1015.0263157894736</v>
      </c>
      <c r="AQ32" s="48">
        <f t="shared" si="22"/>
        <v>864.31578947368416</v>
      </c>
      <c r="AR32" s="48">
        <f t="shared" si="22"/>
        <v>1007.7631578947369</v>
      </c>
      <c r="AS32" s="48">
        <f t="shared" si="22"/>
        <v>1171.1842105263158</v>
      </c>
      <c r="AT32" s="48">
        <f t="shared" si="22"/>
        <v>1171.1842105263158</v>
      </c>
      <c r="AU32" s="48">
        <f t="shared" si="22"/>
        <v>1171.1842105263158</v>
      </c>
      <c r="AV32" s="48">
        <f t="shared" si="22"/>
        <v>926.0526315789474</v>
      </c>
      <c r="AW32" s="48">
        <f t="shared" si="22"/>
        <v>653.68421052631584</v>
      </c>
      <c r="AX32" s="48">
        <f t="shared" si="22"/>
        <v>1171.1842105263158</v>
      </c>
      <c r="AY32" s="48">
        <f t="shared" si="22"/>
        <v>1171.1842105263158</v>
      </c>
      <c r="AZ32" s="109">
        <f t="shared" si="22"/>
        <v>1249.2631578947369</v>
      </c>
      <c r="BA32" s="48">
        <f t="shared" si="22"/>
        <v>1249.2631578947369</v>
      </c>
      <c r="BB32" s="48">
        <f t="shared" si="22"/>
        <v>1074.9473684210527</v>
      </c>
      <c r="BC32" s="48">
        <f t="shared" si="22"/>
        <v>987.78947368421052</v>
      </c>
      <c r="BD32" s="48">
        <f t="shared" si="22"/>
        <v>987.78947368421052</v>
      </c>
      <c r="BE32" s="48">
        <f t="shared" si="22"/>
        <v>1249.2631578947369</v>
      </c>
      <c r="BF32" s="48">
        <f t="shared" si="22"/>
        <v>1249.2631578947369</v>
      </c>
      <c r="BG32" s="48">
        <f t="shared" si="22"/>
        <v>1074.9473684210527</v>
      </c>
      <c r="BH32" s="48">
        <f t="shared" si="22"/>
        <v>0</v>
      </c>
      <c r="BI32" s="48">
        <f t="shared" si="22"/>
        <v>987.78947368421052</v>
      </c>
      <c r="BJ32" s="48">
        <f>BJ267*BJ296*BJ326*60/$H$32</f>
        <v>697.26315789473688</v>
      </c>
      <c r="BK32" s="48">
        <f t="shared" si="22"/>
        <v>1249.2631578947369</v>
      </c>
      <c r="BL32" s="48">
        <f t="shared" si="22"/>
        <v>1249.2631578947369</v>
      </c>
      <c r="BM32" s="48">
        <f t="shared" si="22"/>
        <v>1249.2631578947369</v>
      </c>
      <c r="BN32" s="48">
        <f t="shared" si="22"/>
        <v>987.78947368421052</v>
      </c>
      <c r="BO32" s="48">
        <f t="shared" si="22"/>
        <v>987.78947368421052</v>
      </c>
      <c r="BP32" s="48">
        <f t="shared" si="22"/>
        <v>697.26315789473688</v>
      </c>
      <c r="BQ32" s="48">
        <f t="shared" si="22"/>
        <v>1249.2631578947369</v>
      </c>
      <c r="BR32" s="48">
        <f t="shared" si="22"/>
        <v>1249.2631578947369</v>
      </c>
      <c r="BS32" s="48">
        <f t="shared" si="22"/>
        <v>1249.2631578947369</v>
      </c>
      <c r="BT32" s="48">
        <f t="shared" si="22"/>
        <v>1074.9473684210527</v>
      </c>
      <c r="BU32" s="48">
        <f t="shared" si="22"/>
        <v>987.78947368421052</v>
      </c>
      <c r="BV32" s="48">
        <f t="shared" si="22"/>
        <v>697.26315789473688</v>
      </c>
      <c r="BW32" s="48">
        <f t="shared" si="22"/>
        <v>1249.2631578947369</v>
      </c>
      <c r="BX32" s="48">
        <f t="shared" si="22"/>
        <v>1249.2631578947369</v>
      </c>
      <c r="BY32" s="48">
        <f t="shared" si="22"/>
        <v>1249.2631578947369</v>
      </c>
      <c r="BZ32" s="48">
        <f t="shared" si="22"/>
        <v>1074.9473684210527</v>
      </c>
      <c r="CA32" s="48">
        <f t="shared" si="22"/>
        <v>987.78947368421052</v>
      </c>
      <c r="CB32" s="109">
        <f t="shared" si="22"/>
        <v>1074.9473684210527</v>
      </c>
      <c r="CC32" s="48">
        <f t="shared" si="22"/>
        <v>1074.9473684210527</v>
      </c>
      <c r="CD32" s="48">
        <f t="shared" si="22"/>
        <v>987.78947368421052</v>
      </c>
      <c r="CE32" s="48">
        <f t="shared" si="22"/>
        <v>1074.9473684210527</v>
      </c>
      <c r="CF32" s="48">
        <f t="shared" si="22"/>
        <v>1074.9473684210527</v>
      </c>
      <c r="CG32" s="48">
        <f t="shared" si="22"/>
        <v>1074.9473684210527</v>
      </c>
      <c r="CH32" s="48">
        <f t="shared" si="22"/>
        <v>1074.9473684210527</v>
      </c>
      <c r="CI32" s="48">
        <f t="shared" si="22"/>
        <v>987.78947368421052</v>
      </c>
      <c r="CJ32" s="48">
        <f t="shared" si="22"/>
        <v>1074.9473684210527</v>
      </c>
      <c r="CK32" s="48">
        <f t="shared" si="22"/>
        <v>1074.9473684210527</v>
      </c>
      <c r="CL32" s="48">
        <f t="shared" si="22"/>
        <v>1074.9473684210527</v>
      </c>
      <c r="CM32" s="48">
        <f t="shared" si="22"/>
        <v>1074.9473684210527</v>
      </c>
      <c r="CN32" s="48">
        <f t="shared" si="22"/>
        <v>987.78947368421052</v>
      </c>
      <c r="CO32" s="48">
        <f t="shared" si="22"/>
        <v>1074.9473684210527</v>
      </c>
      <c r="CP32" s="48">
        <f t="shared" si="22"/>
        <v>1074.9473684210527</v>
      </c>
      <c r="CQ32" s="48">
        <f t="shared" si="22"/>
        <v>1074.9473684210527</v>
      </c>
      <c r="CR32" s="48">
        <f t="shared" si="22"/>
        <v>1074.9473684210527</v>
      </c>
      <c r="CS32" s="48">
        <f t="shared" si="22"/>
        <v>987.78947368421052</v>
      </c>
      <c r="CT32" s="109">
        <f t="shared" si="22"/>
        <v>1074.9473684210527</v>
      </c>
      <c r="CU32" s="48">
        <f t="shared" si="22"/>
        <v>1074.9473684210527</v>
      </c>
      <c r="CV32" s="48">
        <f t="shared" si="22"/>
        <v>1074.9473684210527</v>
      </c>
      <c r="CW32" s="48">
        <f t="shared" si="22"/>
        <v>987.78947368421052</v>
      </c>
      <c r="CX32" s="48">
        <f t="shared" ref="CX32:DL32" si="23">CX267*CX296*CX326*60/$H$32</f>
        <v>1074.9473684210527</v>
      </c>
      <c r="CY32" s="48">
        <f t="shared" si="23"/>
        <v>1074.9473684210527</v>
      </c>
      <c r="CZ32" s="48">
        <f t="shared" si="23"/>
        <v>1074.9473684210527</v>
      </c>
      <c r="DA32" s="48">
        <f t="shared" si="23"/>
        <v>1074.9473684210527</v>
      </c>
      <c r="DB32" s="48">
        <f t="shared" si="23"/>
        <v>987.78947368421052</v>
      </c>
      <c r="DC32" s="48">
        <f t="shared" si="23"/>
        <v>1074.9473684210527</v>
      </c>
      <c r="DD32" s="48">
        <f t="shared" si="23"/>
        <v>1074.9473684210527</v>
      </c>
      <c r="DE32" s="48">
        <f t="shared" si="23"/>
        <v>1074.9473684210527</v>
      </c>
      <c r="DF32" s="48">
        <f t="shared" si="23"/>
        <v>1074.9473684210527</v>
      </c>
      <c r="DG32" s="48">
        <f t="shared" si="23"/>
        <v>987.78947368421052</v>
      </c>
      <c r="DH32" s="48">
        <f t="shared" si="23"/>
        <v>1074.9473684210527</v>
      </c>
      <c r="DI32" s="48">
        <f t="shared" si="23"/>
        <v>1074.9473684210527</v>
      </c>
      <c r="DJ32" s="48">
        <f t="shared" si="23"/>
        <v>1074.9473684210527</v>
      </c>
      <c r="DK32" s="48">
        <f t="shared" si="23"/>
        <v>1074.9473684210527</v>
      </c>
      <c r="DL32" s="48">
        <f t="shared" si="23"/>
        <v>987.78947368421052</v>
      </c>
    </row>
    <row r="33" spans="1:116" ht="14.1" customHeight="1" x14ac:dyDescent="0.2">
      <c r="A33" s="94">
        <v>1150</v>
      </c>
      <c r="B33" s="81" t="s">
        <v>30</v>
      </c>
      <c r="C33" s="25"/>
      <c r="D33" s="24"/>
      <c r="E33" s="25"/>
      <c r="F33" s="25"/>
      <c r="G33" s="26"/>
      <c r="H33" s="27"/>
      <c r="I33" s="25"/>
      <c r="J33" s="21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21">
        <v>0.1</v>
      </c>
      <c r="AL33" s="21">
        <v>0.25</v>
      </c>
      <c r="AM33" s="17"/>
      <c r="AN33" s="17">
        <v>0.35</v>
      </c>
      <c r="AO33" s="17">
        <v>0.6</v>
      </c>
      <c r="AP33" s="17">
        <v>0.65</v>
      </c>
      <c r="AQ33" s="17">
        <v>0.7</v>
      </c>
      <c r="AR33" s="17">
        <v>0.75</v>
      </c>
      <c r="AS33" s="17">
        <v>0.75</v>
      </c>
      <c r="AT33" s="17">
        <v>0.75</v>
      </c>
      <c r="AU33" s="17">
        <v>0.75</v>
      </c>
      <c r="AV33" s="17">
        <v>0.75</v>
      </c>
      <c r="AW33" s="17">
        <v>0.75</v>
      </c>
      <c r="AX33" s="17">
        <v>0.75</v>
      </c>
      <c r="AY33" s="17">
        <v>0.75</v>
      </c>
      <c r="AZ33" s="21">
        <v>0.8</v>
      </c>
      <c r="BA33" s="17">
        <v>0.8</v>
      </c>
      <c r="BB33" s="17">
        <v>0.8</v>
      </c>
      <c r="BC33" s="17">
        <v>0.8</v>
      </c>
      <c r="BD33" s="17">
        <v>0.8</v>
      </c>
      <c r="BE33" s="17">
        <v>0.8</v>
      </c>
      <c r="BF33" s="17">
        <v>0.8</v>
      </c>
      <c r="BG33" s="17">
        <v>0.8</v>
      </c>
      <c r="BH33" s="17"/>
      <c r="BI33" s="348">
        <v>0.8</v>
      </c>
      <c r="BJ33" s="348">
        <v>0.8</v>
      </c>
      <c r="BK33" s="17">
        <v>0.8</v>
      </c>
      <c r="BL33" s="17">
        <v>0.8</v>
      </c>
      <c r="BM33" s="17">
        <v>0.8</v>
      </c>
      <c r="BN33" s="17">
        <v>0.8</v>
      </c>
      <c r="BO33" s="17">
        <v>0.8</v>
      </c>
      <c r="BP33" s="17">
        <v>0.8</v>
      </c>
      <c r="BQ33" s="17">
        <v>0.8</v>
      </c>
      <c r="BR33" s="17">
        <v>0.8</v>
      </c>
      <c r="BS33" s="17">
        <v>0.8</v>
      </c>
      <c r="BT33" s="17">
        <v>0.8</v>
      </c>
      <c r="BU33" s="17">
        <v>0.8</v>
      </c>
      <c r="BV33" s="17">
        <v>0.8</v>
      </c>
      <c r="BW33" s="17">
        <v>0.8</v>
      </c>
      <c r="BX33" s="17">
        <v>0.8</v>
      </c>
      <c r="BY33" s="17">
        <v>0.8</v>
      </c>
      <c r="BZ33" s="17">
        <v>0.8</v>
      </c>
      <c r="CA33" s="17">
        <v>0.8</v>
      </c>
      <c r="CB33" s="21">
        <v>0.8</v>
      </c>
      <c r="CC33" s="17">
        <v>0.8</v>
      </c>
      <c r="CD33" s="17">
        <v>0.8</v>
      </c>
      <c r="CE33" s="17">
        <v>0.8</v>
      </c>
      <c r="CF33" s="17">
        <v>0.8</v>
      </c>
      <c r="CG33" s="17">
        <v>0.8</v>
      </c>
      <c r="CH33" s="17">
        <v>0.8</v>
      </c>
      <c r="CI33" s="17">
        <v>0.8</v>
      </c>
      <c r="CJ33" s="17">
        <v>0.8</v>
      </c>
      <c r="CK33" s="17">
        <v>0.8</v>
      </c>
      <c r="CL33" s="17">
        <v>0.8</v>
      </c>
      <c r="CM33" s="17">
        <v>0.8</v>
      </c>
      <c r="CN33" s="17">
        <v>0.8</v>
      </c>
      <c r="CO33" s="17">
        <v>0.8</v>
      </c>
      <c r="CP33" s="17">
        <v>0.8</v>
      </c>
      <c r="CQ33" s="17">
        <v>0.8</v>
      </c>
      <c r="CR33" s="17">
        <v>0.8</v>
      </c>
      <c r="CS33" s="17">
        <v>0.8</v>
      </c>
      <c r="CT33" s="21">
        <v>0.8</v>
      </c>
      <c r="CU33" s="17">
        <v>0.8</v>
      </c>
      <c r="CV33" s="17">
        <v>0.8</v>
      </c>
      <c r="CW33" s="17">
        <v>0.8</v>
      </c>
      <c r="CX33" s="17">
        <v>0.8</v>
      </c>
      <c r="CY33" s="17">
        <v>0.8</v>
      </c>
      <c r="CZ33" s="17">
        <v>0.8</v>
      </c>
      <c r="DA33" s="17">
        <v>0.8</v>
      </c>
      <c r="DB33" s="17">
        <v>0.8</v>
      </c>
      <c r="DC33" s="17">
        <v>0.8</v>
      </c>
      <c r="DD33" s="17">
        <v>0.8</v>
      </c>
      <c r="DE33" s="17">
        <v>0.8</v>
      </c>
      <c r="DF33" s="17">
        <v>0.8</v>
      </c>
      <c r="DG33" s="17">
        <v>0.8</v>
      </c>
      <c r="DH33" s="17">
        <v>0.8</v>
      </c>
      <c r="DI33" s="17">
        <v>0.8</v>
      </c>
      <c r="DJ33" s="17">
        <v>0.8</v>
      </c>
      <c r="DK33" s="17">
        <v>0.8</v>
      </c>
      <c r="DL33" s="17">
        <v>0.8</v>
      </c>
    </row>
    <row r="34" spans="1:116" ht="14.1" customHeight="1" x14ac:dyDescent="0.2">
      <c r="A34" s="94">
        <v>1150</v>
      </c>
      <c r="B34" s="81" t="s">
        <v>30</v>
      </c>
      <c r="C34" s="224" t="s">
        <v>48</v>
      </c>
      <c r="D34" s="25">
        <v>107241</v>
      </c>
      <c r="E34" s="25" t="s">
        <v>38</v>
      </c>
      <c r="F34" s="26">
        <f>31891*1.03</f>
        <v>32847.730000000003</v>
      </c>
      <c r="G34" s="26">
        <f>SUM(J34:DL34)</f>
        <v>3366.9041095890411</v>
      </c>
      <c r="H34" s="27">
        <v>18.25</v>
      </c>
      <c r="I34" s="24">
        <v>28</v>
      </c>
      <c r="J34" s="226">
        <f t="shared" ref="J34:Q34" si="24">J267*J296*J326*60/$H$34</f>
        <v>303.78082191780823</v>
      </c>
      <c r="K34" s="225">
        <f t="shared" si="24"/>
        <v>468.32876712328778</v>
      </c>
      <c r="L34" s="225">
        <f t="shared" si="24"/>
        <v>544.27397260273972</v>
      </c>
      <c r="M34" s="225">
        <f t="shared" si="24"/>
        <v>544.27397260273972</v>
      </c>
      <c r="N34" s="225">
        <f t="shared" si="24"/>
        <v>303.78082191780823</v>
      </c>
      <c r="O34" s="225">
        <f t="shared" si="24"/>
        <v>430.35616438356163</v>
      </c>
      <c r="P34" s="225">
        <f t="shared" si="24"/>
        <v>303.78082191780823</v>
      </c>
      <c r="Q34" s="225">
        <f t="shared" si="24"/>
        <v>468.32876712328778</v>
      </c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21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21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21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21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</row>
    <row r="35" spans="1:116" ht="14.1" customHeight="1" x14ac:dyDescent="0.2">
      <c r="A35" s="94">
        <v>1150</v>
      </c>
      <c r="B35" s="81" t="s">
        <v>30</v>
      </c>
      <c r="C35" s="25"/>
      <c r="D35" s="24"/>
      <c r="E35" s="25"/>
      <c r="F35" s="25"/>
      <c r="G35" s="26"/>
      <c r="H35" s="27"/>
      <c r="I35" s="25"/>
      <c r="J35" s="21">
        <v>0.55000000000000004</v>
      </c>
      <c r="K35" s="17">
        <v>0.55000000000000004</v>
      </c>
      <c r="L35" s="17">
        <v>0.55000000000000004</v>
      </c>
      <c r="M35" s="17">
        <v>0.55000000000000004</v>
      </c>
      <c r="N35" s="17">
        <v>0.55000000000000004</v>
      </c>
      <c r="O35" s="17">
        <v>0.55000000000000004</v>
      </c>
      <c r="P35" s="17">
        <v>0.55000000000000004</v>
      </c>
      <c r="Q35" s="17">
        <v>0.55000000000000004</v>
      </c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21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21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21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21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</row>
    <row r="36" spans="1:116" ht="14.1" customHeight="1" x14ac:dyDescent="0.2">
      <c r="A36" s="94">
        <v>1150</v>
      </c>
      <c r="B36" s="81" t="s">
        <v>30</v>
      </c>
      <c r="C36" s="200" t="s">
        <v>89</v>
      </c>
      <c r="D36" s="24" t="s">
        <v>100</v>
      </c>
      <c r="E36" s="25" t="s">
        <v>29</v>
      </c>
      <c r="F36" s="25">
        <v>21526</v>
      </c>
      <c r="G36" s="26">
        <f>SUM(J36:DL36)</f>
        <v>7576.0074976569813</v>
      </c>
      <c r="H36" s="27">
        <v>24.0075</v>
      </c>
      <c r="I36" s="25">
        <v>28</v>
      </c>
      <c r="J36" s="21"/>
      <c r="K36" s="17"/>
      <c r="L36" s="17"/>
      <c r="M36" s="17"/>
      <c r="N36" s="17"/>
      <c r="O36" s="17"/>
      <c r="P36" s="17"/>
      <c r="Q36" s="17"/>
      <c r="R36" s="161">
        <f t="shared" ref="R36:AD36" si="25">R267*R296*R326*60/$H$36</f>
        <v>37.613245860668542</v>
      </c>
      <c r="S36" s="161">
        <f t="shared" si="25"/>
        <v>75.226491721337084</v>
      </c>
      <c r="T36" s="161">
        <f t="shared" si="25"/>
        <v>150.45298344267417</v>
      </c>
      <c r="U36" s="161">
        <f t="shared" si="25"/>
        <v>208.18494220556076</v>
      </c>
      <c r="V36" s="161">
        <f t="shared" si="25"/>
        <v>291.28397375820055</v>
      </c>
      <c r="W36" s="161">
        <f t="shared" si="25"/>
        <v>413.74570446735396</v>
      </c>
      <c r="X36" s="161">
        <f t="shared" si="25"/>
        <v>451.3589503280225</v>
      </c>
      <c r="Y36" s="161">
        <f t="shared" si="25"/>
        <v>420.74351765073413</v>
      </c>
      <c r="Z36" s="161">
        <f t="shared" si="25"/>
        <v>386.62917838175571</v>
      </c>
      <c r="AA36" s="161">
        <f t="shared" si="25"/>
        <v>453.10840362386745</v>
      </c>
      <c r="AB36" s="161">
        <f t="shared" si="25"/>
        <v>526.58544204935959</v>
      </c>
      <c r="AC36" s="161">
        <f t="shared" si="25"/>
        <v>526.58544204935959</v>
      </c>
      <c r="AD36" s="161">
        <f t="shared" si="25"/>
        <v>564.19868791002807</v>
      </c>
      <c r="AE36" s="161">
        <f t="shared" ref="AE36:AJ36" si="26">AE267*AE296*AE326*60/$H$36</f>
        <v>485.47328959700093</v>
      </c>
      <c r="AF36" s="168">
        <f t="shared" si="26"/>
        <v>446.11059044048733</v>
      </c>
      <c r="AG36" s="161">
        <f t="shared" si="26"/>
        <v>446.11059044048733</v>
      </c>
      <c r="AH36" s="161">
        <f t="shared" si="26"/>
        <v>564.19868791002807</v>
      </c>
      <c r="AI36" s="161">
        <f t="shared" si="26"/>
        <v>564.19868791002807</v>
      </c>
      <c r="AJ36" s="161">
        <f t="shared" si="26"/>
        <v>564.19868791002807</v>
      </c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21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21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21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</row>
    <row r="37" spans="1:116" ht="14.1" customHeight="1" thickBot="1" x14ac:dyDescent="0.25">
      <c r="A37" s="94">
        <v>1150</v>
      </c>
      <c r="B37" s="81" t="s">
        <v>30</v>
      </c>
      <c r="C37" s="25"/>
      <c r="D37" s="24"/>
      <c r="E37" s="25"/>
      <c r="F37" s="25"/>
      <c r="G37" s="26"/>
      <c r="H37" s="27"/>
      <c r="I37" s="25"/>
      <c r="J37" s="21"/>
      <c r="K37" s="17"/>
      <c r="L37" s="17"/>
      <c r="M37" s="17"/>
      <c r="N37" s="17"/>
      <c r="O37" s="17"/>
      <c r="P37" s="17"/>
      <c r="Q37" s="17"/>
      <c r="R37" s="17">
        <v>0.05</v>
      </c>
      <c r="S37" s="17">
        <v>0.1</v>
      </c>
      <c r="T37" s="17">
        <v>0.2</v>
      </c>
      <c r="U37" s="17">
        <v>0.35</v>
      </c>
      <c r="V37" s="17">
        <v>0.45</v>
      </c>
      <c r="W37" s="17">
        <v>0.55000000000000004</v>
      </c>
      <c r="X37" s="17">
        <v>0.6</v>
      </c>
      <c r="Y37" s="17">
        <v>0.65</v>
      </c>
      <c r="Z37" s="17">
        <v>0.65</v>
      </c>
      <c r="AA37" s="17">
        <v>0.7</v>
      </c>
      <c r="AB37" s="17">
        <v>0.7</v>
      </c>
      <c r="AC37" s="17">
        <v>0.7</v>
      </c>
      <c r="AD37" s="17">
        <v>0.75</v>
      </c>
      <c r="AE37" s="17">
        <v>0.75</v>
      </c>
      <c r="AF37" s="21">
        <v>0.75</v>
      </c>
      <c r="AG37" s="17">
        <v>0.75</v>
      </c>
      <c r="AH37" s="17">
        <v>0.75</v>
      </c>
      <c r="AI37" s="17">
        <v>0.75</v>
      </c>
      <c r="AJ37" s="17">
        <v>0.75</v>
      </c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21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21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21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</row>
    <row r="38" spans="1:116" s="102" customFormat="1" ht="12.75" customHeight="1" x14ac:dyDescent="0.2">
      <c r="A38" s="110">
        <v>1115</v>
      </c>
      <c r="B38" s="113" t="s">
        <v>30</v>
      </c>
      <c r="C38" s="332" t="s">
        <v>48</v>
      </c>
      <c r="D38" s="132">
        <v>107241</v>
      </c>
      <c r="E38" s="132" t="s">
        <v>38</v>
      </c>
      <c r="F38" s="133">
        <f>31891*1.03</f>
        <v>32847.730000000003</v>
      </c>
      <c r="G38" s="133">
        <f>SUM(J38:DL38)</f>
        <v>3724.5205479452056</v>
      </c>
      <c r="H38" s="134">
        <v>18.25</v>
      </c>
      <c r="I38" s="48">
        <v>30</v>
      </c>
      <c r="J38" s="333">
        <f t="shared" ref="J38:R38" si="27">J275*J304*J334*60/$H$38</f>
        <v>147.94520547945206</v>
      </c>
      <c r="K38" s="334">
        <f t="shared" si="27"/>
        <v>319.3150684931507</v>
      </c>
      <c r="L38" s="334">
        <f t="shared" si="27"/>
        <v>477.1232876712329</v>
      </c>
      <c r="M38" s="334">
        <f t="shared" si="27"/>
        <v>583.15068493150682</v>
      </c>
      <c r="N38" s="334">
        <f t="shared" si="27"/>
        <v>325.47945205479454</v>
      </c>
      <c r="O38" s="334">
        <f t="shared" si="27"/>
        <v>461.09589041095893</v>
      </c>
      <c r="P38" s="334">
        <f t="shared" si="27"/>
        <v>325.47945205479454</v>
      </c>
      <c r="Q38" s="334">
        <f t="shared" si="27"/>
        <v>501.78082191780823</v>
      </c>
      <c r="R38" s="334">
        <f t="shared" si="27"/>
        <v>583.15068493150682</v>
      </c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1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1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00"/>
      <c r="BP38" s="100"/>
      <c r="BQ38" s="100"/>
      <c r="BR38" s="100"/>
      <c r="BS38" s="100"/>
      <c r="BT38" s="100"/>
      <c r="BU38" s="100"/>
      <c r="BV38" s="100"/>
      <c r="BW38" s="100"/>
      <c r="BX38" s="100"/>
      <c r="BY38" s="100"/>
      <c r="BZ38" s="100"/>
      <c r="CA38" s="100"/>
      <c r="CB38" s="101"/>
      <c r="CC38" s="100"/>
      <c r="CD38" s="100"/>
      <c r="CE38" s="100"/>
      <c r="CF38" s="100"/>
      <c r="CG38" s="100"/>
      <c r="CH38" s="100"/>
      <c r="CI38" s="100"/>
      <c r="CJ38" s="100"/>
      <c r="CK38" s="100"/>
      <c r="CL38" s="100"/>
      <c r="CM38" s="100"/>
      <c r="CN38" s="100"/>
      <c r="CO38" s="100"/>
      <c r="CP38" s="100"/>
      <c r="CQ38" s="100"/>
      <c r="CR38" s="100"/>
      <c r="CS38" s="100"/>
      <c r="CT38" s="101"/>
      <c r="CU38" s="100"/>
      <c r="CV38" s="100"/>
      <c r="CW38" s="100"/>
      <c r="CX38" s="100"/>
      <c r="CY38" s="100"/>
      <c r="CZ38" s="100"/>
      <c r="DA38" s="100"/>
      <c r="DB38" s="100"/>
      <c r="DC38" s="100"/>
      <c r="DD38" s="100"/>
      <c r="DE38" s="100"/>
      <c r="DF38" s="100"/>
      <c r="DG38" s="100"/>
      <c r="DH38" s="100"/>
      <c r="DI38" s="100"/>
      <c r="DJ38" s="100"/>
      <c r="DK38" s="100"/>
      <c r="DL38" s="100"/>
    </row>
    <row r="39" spans="1:116" ht="12.75" customHeight="1" x14ac:dyDescent="0.2">
      <c r="A39" s="95">
        <v>1115</v>
      </c>
      <c r="B39" s="81" t="s">
        <v>30</v>
      </c>
      <c r="C39" s="28"/>
      <c r="D39" s="24"/>
      <c r="E39" s="28"/>
      <c r="F39" s="28"/>
      <c r="G39" s="26"/>
      <c r="H39" s="28"/>
      <c r="I39" s="28"/>
      <c r="J39" s="21">
        <v>0.25</v>
      </c>
      <c r="K39" s="17">
        <v>0.35</v>
      </c>
      <c r="L39" s="17">
        <v>0.45</v>
      </c>
      <c r="M39" s="17">
        <v>0.55000000000000004</v>
      </c>
      <c r="N39" s="17">
        <v>0.55000000000000004</v>
      </c>
      <c r="O39" s="17">
        <v>0.55000000000000004</v>
      </c>
      <c r="P39" s="17">
        <v>0.55000000000000004</v>
      </c>
      <c r="Q39" s="17">
        <v>0.55000000000000004</v>
      </c>
      <c r="R39" s="17">
        <v>0.55000000000000004</v>
      </c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21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21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21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</row>
    <row r="40" spans="1:116" ht="12.75" customHeight="1" x14ac:dyDescent="0.2">
      <c r="A40" s="95">
        <v>1115</v>
      </c>
      <c r="B40" s="81" t="s">
        <v>30</v>
      </c>
      <c r="C40" s="185" t="s">
        <v>48</v>
      </c>
      <c r="D40" s="24">
        <v>126042</v>
      </c>
      <c r="E40" s="28" t="s">
        <v>38</v>
      </c>
      <c r="F40" s="28">
        <v>5489</v>
      </c>
      <c r="G40" s="26">
        <f>SUM(J40:DL40)</f>
        <v>3976.0802469135806</v>
      </c>
      <c r="H40" s="329">
        <v>29.16</v>
      </c>
      <c r="I40" s="160">
        <v>30</v>
      </c>
      <c r="J40" s="21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21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21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60">
        <f t="shared" ref="BO40:BZ40" si="28">BO275*BO304*BO334*60/$H$40</f>
        <v>78.703703703703709</v>
      </c>
      <c r="BP40" s="160">
        <f t="shared" si="28"/>
        <v>111.11111111111111</v>
      </c>
      <c r="BQ40" s="160">
        <f t="shared" si="28"/>
        <v>265.4320987654321</v>
      </c>
      <c r="BR40" s="160">
        <f t="shared" si="28"/>
        <v>331.79012345679013</v>
      </c>
      <c r="BS40" s="160">
        <f t="shared" si="28"/>
        <v>398.14814814814815</v>
      </c>
      <c r="BT40" s="160">
        <f t="shared" si="28"/>
        <v>371.14197530864197</v>
      </c>
      <c r="BU40" s="160">
        <f t="shared" si="28"/>
        <v>367.28395061728395</v>
      </c>
      <c r="BV40" s="160">
        <f t="shared" si="28"/>
        <v>259.25925925925924</v>
      </c>
      <c r="BW40" s="160">
        <f t="shared" si="28"/>
        <v>464.50617283950618</v>
      </c>
      <c r="BX40" s="160">
        <f t="shared" si="28"/>
        <v>464.50617283950618</v>
      </c>
      <c r="BY40" s="160">
        <f t="shared" si="28"/>
        <v>464.50617283950618</v>
      </c>
      <c r="BZ40" s="160">
        <f t="shared" si="28"/>
        <v>399.69135802469134</v>
      </c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21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</row>
    <row r="41" spans="1:116" ht="12.75" customHeight="1" x14ac:dyDescent="0.2">
      <c r="A41" s="95">
        <v>1115</v>
      </c>
      <c r="B41" s="81" t="s">
        <v>30</v>
      </c>
      <c r="C41" s="28"/>
      <c r="D41" s="24"/>
      <c r="E41" s="28"/>
      <c r="F41" s="28"/>
      <c r="G41" s="26"/>
      <c r="H41" s="28"/>
      <c r="I41" s="28"/>
      <c r="J41" s="21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21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21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>
        <v>0.15</v>
      </c>
      <c r="BP41" s="17">
        <v>0.3</v>
      </c>
      <c r="BQ41" s="17">
        <v>0.4</v>
      </c>
      <c r="BR41" s="17">
        <v>0.5</v>
      </c>
      <c r="BS41" s="17">
        <v>0.6</v>
      </c>
      <c r="BT41" s="17">
        <v>0.65</v>
      </c>
      <c r="BU41" s="17">
        <v>0.7</v>
      </c>
      <c r="BV41" s="17">
        <v>0.7</v>
      </c>
      <c r="BW41" s="17">
        <v>0.7</v>
      </c>
      <c r="BX41" s="17">
        <v>0.7</v>
      </c>
      <c r="BY41" s="17">
        <v>0.7</v>
      </c>
      <c r="BZ41" s="17">
        <v>0.7</v>
      </c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21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</row>
    <row r="42" spans="1:116" ht="13.5" customHeight="1" x14ac:dyDescent="0.2">
      <c r="A42" s="95">
        <v>1115</v>
      </c>
      <c r="B42" s="81" t="s">
        <v>30</v>
      </c>
      <c r="C42" s="292" t="s">
        <v>48</v>
      </c>
      <c r="D42" s="24">
        <v>128120</v>
      </c>
      <c r="E42" s="28" t="s">
        <v>38</v>
      </c>
      <c r="F42" s="28">
        <v>30346</v>
      </c>
      <c r="G42" s="26">
        <f>SUM(J42:DL42)</f>
        <v>10620.453727043572</v>
      </c>
      <c r="H42" s="312">
        <v>27.77</v>
      </c>
      <c r="I42" s="24">
        <v>30</v>
      </c>
      <c r="J42" s="21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21"/>
      <c r="AG42" s="17"/>
      <c r="AH42" s="17"/>
      <c r="AI42" s="17"/>
      <c r="AJ42" s="17"/>
      <c r="AK42" s="17"/>
      <c r="AL42" s="161">
        <f t="shared" ref="AL42:BN42" si="29">AL275*AL304*AL334*60/$H$42</f>
        <v>55.095426719481459</v>
      </c>
      <c r="AM42" s="161">
        <f t="shared" si="29"/>
        <v>0</v>
      </c>
      <c r="AN42" s="161">
        <f t="shared" si="29"/>
        <v>149.89196975153044</v>
      </c>
      <c r="AO42" s="161">
        <f t="shared" si="29"/>
        <v>243.87828592005761</v>
      </c>
      <c r="AP42" s="161">
        <f t="shared" si="29"/>
        <v>313.55779618293121</v>
      </c>
      <c r="AQ42" s="161">
        <f t="shared" si="29"/>
        <v>303.02484695714799</v>
      </c>
      <c r="AR42" s="161">
        <f t="shared" si="29"/>
        <v>389.71912135397912</v>
      </c>
      <c r="AS42" s="161">
        <f t="shared" si="29"/>
        <v>487.75657184011521</v>
      </c>
      <c r="AT42" s="161">
        <f t="shared" si="29"/>
        <v>487.75657184011521</v>
      </c>
      <c r="AU42" s="161">
        <f t="shared" si="29"/>
        <v>487.75657184011521</v>
      </c>
      <c r="AV42" s="161">
        <f t="shared" si="29"/>
        <v>385.66798703637016</v>
      </c>
      <c r="AW42" s="161">
        <f t="shared" si="29"/>
        <v>272.23622614332015</v>
      </c>
      <c r="AX42" s="161">
        <f t="shared" si="29"/>
        <v>487.75657184011521</v>
      </c>
      <c r="AY42" s="161">
        <f t="shared" si="29"/>
        <v>487.75657184011521</v>
      </c>
      <c r="AZ42" s="168">
        <f t="shared" si="29"/>
        <v>487.75657184011521</v>
      </c>
      <c r="BA42" s="161">
        <f t="shared" si="29"/>
        <v>487.75657184011521</v>
      </c>
      <c r="BB42" s="161">
        <f t="shared" si="29"/>
        <v>419.69751530428522</v>
      </c>
      <c r="BC42" s="161">
        <f t="shared" si="29"/>
        <v>385.66798703637016</v>
      </c>
      <c r="BD42" s="161">
        <f t="shared" si="29"/>
        <v>385.66798703637016</v>
      </c>
      <c r="BE42" s="161">
        <f t="shared" si="29"/>
        <v>487.75657184011521</v>
      </c>
      <c r="BF42" s="161">
        <f t="shared" si="29"/>
        <v>487.75657184011521</v>
      </c>
      <c r="BG42" s="161">
        <f t="shared" si="29"/>
        <v>419.69751530428522</v>
      </c>
      <c r="BH42" s="161">
        <f t="shared" si="29"/>
        <v>0</v>
      </c>
      <c r="BI42" s="161">
        <f t="shared" si="29"/>
        <v>385.66798703637016</v>
      </c>
      <c r="BJ42" s="161">
        <f>BJ275*BJ304*BJ334*60/$H$42</f>
        <v>272.23622614332015</v>
      </c>
      <c r="BK42" s="161">
        <f t="shared" si="29"/>
        <v>487.75657184011521</v>
      </c>
      <c r="BL42" s="161">
        <f t="shared" si="29"/>
        <v>487.75657184011521</v>
      </c>
      <c r="BM42" s="161">
        <f t="shared" si="29"/>
        <v>487.75657184011521</v>
      </c>
      <c r="BN42" s="161">
        <f t="shared" si="29"/>
        <v>385.66798703637016</v>
      </c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322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</row>
    <row r="43" spans="1:116" ht="13.5" customHeight="1" x14ac:dyDescent="0.2">
      <c r="A43" s="95">
        <v>1115</v>
      </c>
      <c r="B43" s="81" t="s">
        <v>30</v>
      </c>
      <c r="C43" s="28"/>
      <c r="D43" s="24"/>
      <c r="E43" s="28"/>
      <c r="F43" s="28"/>
      <c r="G43" s="26"/>
      <c r="H43" s="28"/>
      <c r="I43" s="28"/>
      <c r="J43" s="21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21"/>
      <c r="AG43" s="17"/>
      <c r="AH43" s="17"/>
      <c r="AI43" s="17"/>
      <c r="AJ43" s="17"/>
      <c r="AK43" s="17"/>
      <c r="AL43" s="17">
        <v>0.1</v>
      </c>
      <c r="AM43" s="17"/>
      <c r="AN43" s="17">
        <v>0.25</v>
      </c>
      <c r="AO43" s="17">
        <v>0.35</v>
      </c>
      <c r="AP43" s="17">
        <v>0.45</v>
      </c>
      <c r="AQ43" s="17">
        <v>0.55000000000000004</v>
      </c>
      <c r="AR43" s="17">
        <v>0.65</v>
      </c>
      <c r="AS43" s="17">
        <v>0.7</v>
      </c>
      <c r="AT43" s="17">
        <v>0.7</v>
      </c>
      <c r="AU43" s="17">
        <v>0.7</v>
      </c>
      <c r="AV43" s="17">
        <v>0.7</v>
      </c>
      <c r="AW43" s="17">
        <v>0.7</v>
      </c>
      <c r="AX43" s="17">
        <v>0.7</v>
      </c>
      <c r="AY43" s="17">
        <v>0.7</v>
      </c>
      <c r="AZ43" s="21">
        <v>0.7</v>
      </c>
      <c r="BA43" s="17">
        <v>0.7</v>
      </c>
      <c r="BB43" s="17">
        <v>0.7</v>
      </c>
      <c r="BC43" s="17">
        <v>0.7</v>
      </c>
      <c r="BD43" s="17">
        <v>0.7</v>
      </c>
      <c r="BE43" s="17">
        <v>0.7</v>
      </c>
      <c r="BF43" s="17">
        <v>0.7</v>
      </c>
      <c r="BG43" s="17">
        <v>0.7</v>
      </c>
      <c r="BH43" s="17"/>
      <c r="BI43" s="348">
        <v>0.7</v>
      </c>
      <c r="BJ43" s="348">
        <v>0.7</v>
      </c>
      <c r="BK43" s="17">
        <v>0.7</v>
      </c>
      <c r="BL43" s="17">
        <v>0.7</v>
      </c>
      <c r="BM43" s="17">
        <v>0.7</v>
      </c>
      <c r="BN43" s="17">
        <v>0.7</v>
      </c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21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21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</row>
    <row r="44" spans="1:116" ht="13.5" customHeight="1" x14ac:dyDescent="0.2">
      <c r="A44" s="95">
        <v>1115</v>
      </c>
      <c r="B44" s="81" t="s">
        <v>30</v>
      </c>
      <c r="C44" s="200" t="s">
        <v>89</v>
      </c>
      <c r="D44" s="24" t="s">
        <v>100</v>
      </c>
      <c r="E44" s="25" t="s">
        <v>29</v>
      </c>
      <c r="F44" s="25">
        <v>21526</v>
      </c>
      <c r="G44" s="26">
        <f>SUM(J44:DL44)</f>
        <v>7965.2608559825048</v>
      </c>
      <c r="H44" s="27">
        <v>24.0075</v>
      </c>
      <c r="I44" s="25">
        <v>28</v>
      </c>
      <c r="J44" s="21"/>
      <c r="K44" s="17"/>
      <c r="L44" s="17"/>
      <c r="M44" s="17"/>
      <c r="N44" s="17"/>
      <c r="O44" s="17"/>
      <c r="P44" s="17"/>
      <c r="Q44" s="17"/>
      <c r="R44" s="17"/>
      <c r="S44" s="161">
        <f t="shared" ref="S44:AK44" si="30">S275*S304*S334*60/$H$44</f>
        <v>37.613245860668542</v>
      </c>
      <c r="T44" s="161">
        <f t="shared" si="30"/>
        <v>112.83973758200563</v>
      </c>
      <c r="U44" s="161">
        <f t="shared" si="30"/>
        <v>178.44423617619495</v>
      </c>
      <c r="V44" s="161">
        <f t="shared" si="30"/>
        <v>291.28397375820055</v>
      </c>
      <c r="W44" s="161">
        <f t="shared" si="30"/>
        <v>451.3589503280225</v>
      </c>
      <c r="X44" s="161">
        <f t="shared" si="30"/>
        <v>451.3589503280225</v>
      </c>
      <c r="Y44" s="161">
        <f t="shared" si="30"/>
        <v>420.74351765073413</v>
      </c>
      <c r="Z44" s="161">
        <f t="shared" si="30"/>
        <v>386.62917838175571</v>
      </c>
      <c r="AA44" s="161">
        <f t="shared" si="30"/>
        <v>420.74351765073413</v>
      </c>
      <c r="AB44" s="161">
        <f t="shared" si="30"/>
        <v>526.58544204935959</v>
      </c>
      <c r="AC44" s="161">
        <f t="shared" si="30"/>
        <v>526.58544204935959</v>
      </c>
      <c r="AD44" s="161">
        <f t="shared" si="30"/>
        <v>526.58544204935959</v>
      </c>
      <c r="AE44" s="161">
        <f t="shared" si="30"/>
        <v>485.47328959700093</v>
      </c>
      <c r="AF44" s="168">
        <f t="shared" si="30"/>
        <v>446.11059044048733</v>
      </c>
      <c r="AG44" s="161">
        <f t="shared" si="30"/>
        <v>446.11059044048733</v>
      </c>
      <c r="AH44" s="161">
        <f t="shared" si="30"/>
        <v>564.19868791002807</v>
      </c>
      <c r="AI44" s="161">
        <f t="shared" si="30"/>
        <v>564.19868791002807</v>
      </c>
      <c r="AJ44" s="161">
        <f t="shared" si="30"/>
        <v>564.19868791002807</v>
      </c>
      <c r="AK44" s="161">
        <f t="shared" si="30"/>
        <v>564.19868791002807</v>
      </c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21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21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21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</row>
    <row r="45" spans="1:116" ht="13.5" customHeight="1" thickBot="1" x14ac:dyDescent="0.25">
      <c r="A45" s="95">
        <v>1115</v>
      </c>
      <c r="B45" s="81" t="s">
        <v>30</v>
      </c>
      <c r="C45" s="28"/>
      <c r="D45" s="24"/>
      <c r="E45" s="28"/>
      <c r="F45" s="28"/>
      <c r="G45" s="26"/>
      <c r="H45" s="28"/>
      <c r="I45" s="28"/>
      <c r="J45" s="21"/>
      <c r="K45" s="17"/>
      <c r="L45" s="17"/>
      <c r="M45" s="17"/>
      <c r="N45" s="17"/>
      <c r="O45" s="17"/>
      <c r="P45" s="17"/>
      <c r="Q45" s="17"/>
      <c r="R45" s="17"/>
      <c r="S45" s="17">
        <v>0.05</v>
      </c>
      <c r="T45" s="17">
        <v>0.15</v>
      </c>
      <c r="U45" s="17">
        <v>0.3</v>
      </c>
      <c r="V45" s="17">
        <v>0.45</v>
      </c>
      <c r="W45" s="17">
        <v>0.6</v>
      </c>
      <c r="X45" s="17">
        <v>0.6</v>
      </c>
      <c r="Y45" s="17">
        <v>0.65</v>
      </c>
      <c r="Z45" s="17">
        <v>0.65</v>
      </c>
      <c r="AA45" s="17">
        <v>0.65</v>
      </c>
      <c r="AB45" s="17">
        <v>0.7</v>
      </c>
      <c r="AC45" s="17">
        <v>0.7</v>
      </c>
      <c r="AD45" s="17">
        <v>0.7</v>
      </c>
      <c r="AE45" s="17">
        <v>0.75</v>
      </c>
      <c r="AF45" s="21">
        <v>0.75</v>
      </c>
      <c r="AG45" s="17">
        <v>0.75</v>
      </c>
      <c r="AH45" s="17">
        <v>0.75</v>
      </c>
      <c r="AI45" s="17">
        <v>0.75</v>
      </c>
      <c r="AJ45" s="17">
        <v>0.75</v>
      </c>
      <c r="AK45" s="17">
        <v>0.75</v>
      </c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21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21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21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</row>
    <row r="46" spans="1:116" s="102" customFormat="1" ht="14.1" customHeight="1" x14ac:dyDescent="0.2">
      <c r="A46" s="121">
        <v>1102</v>
      </c>
      <c r="B46" s="122" t="s">
        <v>30</v>
      </c>
      <c r="C46" s="132" t="s">
        <v>32</v>
      </c>
      <c r="D46" s="48">
        <v>104141</v>
      </c>
      <c r="E46" s="132" t="s">
        <v>18</v>
      </c>
      <c r="F46" s="132">
        <v>60000</v>
      </c>
      <c r="G46" s="133">
        <f>SUM(J46:DL46)</f>
        <v>16919</v>
      </c>
      <c r="H46" s="144">
        <v>9</v>
      </c>
      <c r="I46" s="132">
        <v>28</v>
      </c>
      <c r="J46" s="101"/>
      <c r="K46" s="100"/>
      <c r="L46" s="100"/>
      <c r="M46" s="100"/>
      <c r="N46" s="100"/>
      <c r="O46" s="100"/>
      <c r="P46" s="100"/>
      <c r="Q46" s="100"/>
      <c r="R46" s="100"/>
      <c r="S46" s="48">
        <f>S264*S293*S323*60/$H$46</f>
        <v>200.66666666666666</v>
      </c>
      <c r="T46" s="48">
        <f>T264*T293*T323*60/$H$46</f>
        <v>602</v>
      </c>
      <c r="U46" s="48">
        <f>U264*U293*U323*60/$H$46</f>
        <v>793.33333333333337</v>
      </c>
      <c r="V46" s="48">
        <f>V264*V293*V323*60/$H$46</f>
        <v>1036</v>
      </c>
      <c r="W46" s="48">
        <f>W264*W293*W323*60/$H$46</f>
        <v>1204</v>
      </c>
      <c r="X46" s="100"/>
      <c r="Y46" s="100"/>
      <c r="Z46" s="100"/>
      <c r="AA46" s="100"/>
      <c r="AB46" s="100"/>
      <c r="AC46" s="100"/>
      <c r="AD46" s="100"/>
      <c r="AE46" s="100"/>
      <c r="AF46" s="101"/>
      <c r="AG46" s="100"/>
      <c r="AH46" s="100"/>
      <c r="AI46" s="100"/>
      <c r="AJ46" s="100"/>
      <c r="AK46" s="100"/>
      <c r="AL46" s="100"/>
      <c r="AM46" s="100"/>
      <c r="AN46" s="100"/>
      <c r="AO46" s="100"/>
      <c r="AP46" s="100"/>
      <c r="AQ46" s="100"/>
      <c r="AR46" s="100"/>
      <c r="AS46" s="100"/>
      <c r="AT46" s="100"/>
      <c r="AU46" s="100"/>
      <c r="AV46" s="100"/>
      <c r="AW46" s="100"/>
      <c r="AX46" s="100"/>
      <c r="AY46" s="100"/>
      <c r="AZ46" s="101"/>
      <c r="BA46" s="48">
        <f t="shared" ref="BA46:BF46" si="31">BA264*BA293*BA323*60/$H$46</f>
        <v>1204</v>
      </c>
      <c r="BB46" s="48">
        <f t="shared" si="31"/>
        <v>1295</v>
      </c>
      <c r="BC46" s="48">
        <f t="shared" si="31"/>
        <v>1190</v>
      </c>
      <c r="BD46" s="48">
        <f t="shared" si="31"/>
        <v>1190</v>
      </c>
      <c r="BE46" s="48">
        <f t="shared" si="31"/>
        <v>1505</v>
      </c>
      <c r="BF46" s="48">
        <f t="shared" si="31"/>
        <v>1505</v>
      </c>
      <c r="BG46" s="100"/>
      <c r="BH46" s="100"/>
      <c r="BI46" s="100"/>
      <c r="BJ46" s="100"/>
      <c r="BK46" s="100"/>
      <c r="BL46" s="100"/>
      <c r="BM46" s="100"/>
      <c r="BN46" s="100"/>
      <c r="BO46" s="100"/>
      <c r="BP46" s="100"/>
      <c r="BQ46" s="100"/>
      <c r="BR46" s="100"/>
      <c r="BS46" s="100"/>
      <c r="BT46" s="100"/>
      <c r="BU46" s="100"/>
      <c r="BV46" s="100"/>
      <c r="BW46" s="100"/>
      <c r="BX46" s="48">
        <f>BX264*BX293*BX323*60/$H$46</f>
        <v>1204</v>
      </c>
      <c r="BY46" s="48">
        <f>BY264*BY293*BY323*60/$H$46</f>
        <v>1505</v>
      </c>
      <c r="BZ46" s="48">
        <f>BZ264*BZ293*BZ323*60/$H$46</f>
        <v>1295</v>
      </c>
      <c r="CA46" s="48">
        <f>CA264*CA293*CA323*60/$H$46</f>
        <v>1190</v>
      </c>
      <c r="CB46" s="101"/>
      <c r="CC46" s="100"/>
      <c r="CD46" s="100"/>
      <c r="CE46" s="100"/>
      <c r="CF46" s="100"/>
      <c r="CG46" s="100"/>
      <c r="CH46" s="100"/>
      <c r="CI46" s="100"/>
      <c r="CJ46" s="100"/>
      <c r="CK46" s="100"/>
      <c r="CL46" s="100"/>
      <c r="CM46" s="100"/>
      <c r="CN46" s="100"/>
      <c r="CO46" s="100"/>
      <c r="CP46" s="100"/>
      <c r="CQ46" s="100"/>
      <c r="CR46" s="100"/>
      <c r="CS46" s="100"/>
      <c r="CT46" s="101"/>
      <c r="CU46" s="100"/>
      <c r="CV46" s="100"/>
      <c r="CW46" s="100"/>
      <c r="CX46" s="100"/>
      <c r="CY46" s="100"/>
      <c r="CZ46" s="100"/>
      <c r="DA46" s="100"/>
      <c r="DB46" s="100"/>
      <c r="DC46" s="100"/>
      <c r="DD46" s="100"/>
      <c r="DE46" s="100"/>
      <c r="DF46" s="100"/>
      <c r="DG46" s="100"/>
      <c r="DH46" s="100"/>
      <c r="DI46" s="100"/>
      <c r="DJ46" s="100"/>
      <c r="DK46" s="100"/>
      <c r="DL46" s="100"/>
    </row>
    <row r="47" spans="1:116" ht="14.1" customHeight="1" x14ac:dyDescent="0.2">
      <c r="A47" s="96">
        <v>1102</v>
      </c>
      <c r="B47" s="82" t="s">
        <v>30</v>
      </c>
      <c r="C47" s="25"/>
      <c r="D47" s="64"/>
      <c r="E47" s="25"/>
      <c r="F47" s="25"/>
      <c r="G47" s="26"/>
      <c r="H47" s="148"/>
      <c r="I47" s="24"/>
      <c r="J47" s="21"/>
      <c r="K47" s="17"/>
      <c r="L47" s="17"/>
      <c r="M47" s="17"/>
      <c r="N47" s="17"/>
      <c r="O47" s="17"/>
      <c r="P47" s="17"/>
      <c r="Q47" s="17"/>
      <c r="R47" s="17"/>
      <c r="S47" s="17">
        <v>0.1</v>
      </c>
      <c r="T47" s="17">
        <v>0.3</v>
      </c>
      <c r="U47" s="17">
        <v>0.5</v>
      </c>
      <c r="V47" s="17">
        <v>0.6</v>
      </c>
      <c r="W47" s="17">
        <v>0.6</v>
      </c>
      <c r="X47" s="17"/>
      <c r="Y47" s="17"/>
      <c r="Z47" s="17"/>
      <c r="AA47" s="17"/>
      <c r="AB47" s="17"/>
      <c r="AC47" s="17"/>
      <c r="AD47" s="17"/>
      <c r="AE47" s="17"/>
      <c r="AF47" s="21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21"/>
      <c r="BA47" s="17">
        <v>0.6</v>
      </c>
      <c r="BB47" s="17">
        <v>0.75</v>
      </c>
      <c r="BC47" s="17">
        <v>0.75</v>
      </c>
      <c r="BD47" s="17">
        <v>0.75</v>
      </c>
      <c r="BE47" s="17">
        <v>0.75</v>
      </c>
      <c r="BF47" s="17">
        <v>0.75</v>
      </c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>
        <v>0.6</v>
      </c>
      <c r="BY47" s="17">
        <v>0.75</v>
      </c>
      <c r="BZ47" s="17">
        <v>0.75</v>
      </c>
      <c r="CA47" s="17">
        <v>0.75</v>
      </c>
      <c r="CB47" s="21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21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</row>
    <row r="48" spans="1:116" ht="14.1" customHeight="1" x14ac:dyDescent="0.2">
      <c r="A48" s="96">
        <v>1102</v>
      </c>
      <c r="B48" s="82" t="s">
        <v>30</v>
      </c>
      <c r="C48" s="25" t="s">
        <v>32</v>
      </c>
      <c r="D48" s="24">
        <v>101257</v>
      </c>
      <c r="E48" s="25" t="s">
        <v>18</v>
      </c>
      <c r="F48" s="25">
        <v>77000</v>
      </c>
      <c r="G48" s="26">
        <f>SUM(J48:DL48)</f>
        <v>76294.285714285768</v>
      </c>
      <c r="H48" s="147">
        <v>9.8000000000000007</v>
      </c>
      <c r="I48" s="24">
        <v>28</v>
      </c>
      <c r="J48" s="21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24">
        <f>X264*X293*X323*60/$H$48</f>
        <v>552.85714285714278</v>
      </c>
      <c r="Y48" s="24">
        <f>Y264*Y293*Y323*60/$H$48</f>
        <v>951.42857142857133</v>
      </c>
      <c r="Z48" s="245" t="s">
        <v>102</v>
      </c>
      <c r="AA48" s="209"/>
      <c r="AB48" s="209"/>
      <c r="AC48" s="209"/>
      <c r="AD48" s="209"/>
      <c r="AE48" s="209"/>
      <c r="AF48" s="221"/>
      <c r="AG48" s="209"/>
      <c r="AH48" s="209"/>
      <c r="AI48" s="209"/>
      <c r="AJ48" s="209"/>
      <c r="AK48" s="209"/>
      <c r="AL48" s="24">
        <f>AL264*AL293*AL323*60/$H$48</f>
        <v>145.71428571428569</v>
      </c>
      <c r="AM48" s="24">
        <f t="shared" ref="AM48:AZ48" si="32">AM264*AM293*AM323*60/$H$48</f>
        <v>0</v>
      </c>
      <c r="AN48" s="24">
        <f t="shared" si="32"/>
        <v>396.42857142857139</v>
      </c>
      <c r="AO48" s="24">
        <f t="shared" si="32"/>
        <v>645</v>
      </c>
      <c r="AP48" s="24">
        <f t="shared" si="32"/>
        <v>829.28571428571411</v>
      </c>
      <c r="AQ48" s="24">
        <f t="shared" si="32"/>
        <v>801.42857142857133</v>
      </c>
      <c r="AR48" s="24">
        <f t="shared" si="32"/>
        <v>872.14285714285722</v>
      </c>
      <c r="AS48" s="24">
        <f t="shared" si="32"/>
        <v>1105.7142857142856</v>
      </c>
      <c r="AT48" s="24">
        <f t="shared" si="32"/>
        <v>1197.8571428571427</v>
      </c>
      <c r="AU48" s="24">
        <f t="shared" si="32"/>
        <v>1290</v>
      </c>
      <c r="AV48" s="24">
        <f t="shared" si="32"/>
        <v>1092.8571428571429</v>
      </c>
      <c r="AW48" s="24">
        <f t="shared" si="32"/>
        <v>771.42857142857133</v>
      </c>
      <c r="AX48" s="24">
        <f t="shared" si="32"/>
        <v>1382.1428571428571</v>
      </c>
      <c r="AY48" s="24">
        <f t="shared" si="32"/>
        <v>1382.1428571428571</v>
      </c>
      <c r="AZ48" s="34">
        <f t="shared" si="32"/>
        <v>1382.1428571428571</v>
      </c>
      <c r="BA48" s="17"/>
      <c r="BB48" s="17"/>
      <c r="BC48" s="17"/>
      <c r="BD48" s="17"/>
      <c r="BE48" s="17"/>
      <c r="BF48" s="17"/>
      <c r="BG48" s="24">
        <f t="shared" ref="BG48:BW48" si="33">BG264*BG293*BG323*60/$H$48</f>
        <v>951.42857142857133</v>
      </c>
      <c r="BH48" s="24">
        <f t="shared" si="33"/>
        <v>0</v>
      </c>
      <c r="BI48" s="24">
        <f t="shared" si="33"/>
        <v>1092.8571428571429</v>
      </c>
      <c r="BJ48" s="24">
        <f>BJ264*BJ293*BJ323*60/$H$48</f>
        <v>771.42857142857133</v>
      </c>
      <c r="BK48" s="24">
        <f t="shared" si="33"/>
        <v>1382.1428571428571</v>
      </c>
      <c r="BL48" s="24">
        <f t="shared" si="33"/>
        <v>1382.1428571428571</v>
      </c>
      <c r="BM48" s="24">
        <f t="shared" si="33"/>
        <v>1382.1428571428571</v>
      </c>
      <c r="BN48" s="24">
        <f t="shared" si="33"/>
        <v>1092.8571428571429</v>
      </c>
      <c r="BO48" s="24">
        <f t="shared" si="33"/>
        <v>1092.8571428571429</v>
      </c>
      <c r="BP48" s="24">
        <f t="shared" si="33"/>
        <v>771.42857142857133</v>
      </c>
      <c r="BQ48" s="24">
        <f t="shared" si="33"/>
        <v>1382.1428571428571</v>
      </c>
      <c r="BR48" s="24">
        <f t="shared" si="33"/>
        <v>1382.1428571428571</v>
      </c>
      <c r="BS48" s="24">
        <f t="shared" si="33"/>
        <v>1382.1428571428571</v>
      </c>
      <c r="BT48" s="24">
        <f t="shared" si="33"/>
        <v>1189.2857142857142</v>
      </c>
      <c r="BU48" s="24">
        <f t="shared" si="33"/>
        <v>1092.8571428571429</v>
      </c>
      <c r="BV48" s="24">
        <f t="shared" si="33"/>
        <v>771.42857142857133</v>
      </c>
      <c r="BW48" s="24">
        <f t="shared" si="33"/>
        <v>1382.1428571428571</v>
      </c>
      <c r="BX48" s="17"/>
      <c r="BY48" s="17"/>
      <c r="BZ48" s="17"/>
      <c r="CA48" s="17"/>
      <c r="CB48" s="34">
        <f t="shared" ref="CB48:DL48" si="34">CB264*CB293*CB323*60/$H$48</f>
        <v>951.42857142857133</v>
      </c>
      <c r="CC48" s="24">
        <f t="shared" si="34"/>
        <v>1189.2857142857142</v>
      </c>
      <c r="CD48" s="24">
        <f t="shared" si="34"/>
        <v>1092.8571428571429</v>
      </c>
      <c r="CE48" s="24">
        <f t="shared" si="34"/>
        <v>1189.2857142857142</v>
      </c>
      <c r="CF48" s="24">
        <f t="shared" si="34"/>
        <v>1189.2857142857142</v>
      </c>
      <c r="CG48" s="24">
        <f t="shared" si="34"/>
        <v>1189.2857142857142</v>
      </c>
      <c r="CH48" s="24">
        <f t="shared" si="34"/>
        <v>1189.2857142857142</v>
      </c>
      <c r="CI48" s="24">
        <f t="shared" si="34"/>
        <v>1092.8571428571429</v>
      </c>
      <c r="CJ48" s="24">
        <f t="shared" si="34"/>
        <v>1189.2857142857142</v>
      </c>
      <c r="CK48" s="24">
        <f t="shared" si="34"/>
        <v>1189.2857142857142</v>
      </c>
      <c r="CL48" s="24">
        <f t="shared" si="34"/>
        <v>1189.2857142857142</v>
      </c>
      <c r="CM48" s="24">
        <f t="shared" si="34"/>
        <v>1189.2857142857142</v>
      </c>
      <c r="CN48" s="24">
        <f t="shared" si="34"/>
        <v>1092.8571428571429</v>
      </c>
      <c r="CO48" s="24">
        <f t="shared" si="34"/>
        <v>1189.2857142857142</v>
      </c>
      <c r="CP48" s="24">
        <f t="shared" si="34"/>
        <v>1189.2857142857142</v>
      </c>
      <c r="CQ48" s="24">
        <f t="shared" si="34"/>
        <v>1189.2857142857142</v>
      </c>
      <c r="CR48" s="24">
        <f t="shared" si="34"/>
        <v>1189.2857142857142</v>
      </c>
      <c r="CS48" s="24">
        <f t="shared" si="34"/>
        <v>1092.8571428571429</v>
      </c>
      <c r="CT48" s="34">
        <f t="shared" si="34"/>
        <v>1189.2857142857142</v>
      </c>
      <c r="CU48" s="24">
        <f t="shared" si="34"/>
        <v>1189.2857142857142</v>
      </c>
      <c r="CV48" s="24">
        <f t="shared" si="34"/>
        <v>1189.2857142857142</v>
      </c>
      <c r="CW48" s="24">
        <f t="shared" si="34"/>
        <v>1092.8571428571429</v>
      </c>
      <c r="CX48" s="24">
        <f t="shared" si="34"/>
        <v>1189.2857142857142</v>
      </c>
      <c r="CY48" s="24">
        <f t="shared" si="34"/>
        <v>1189.2857142857142</v>
      </c>
      <c r="CZ48" s="24">
        <f t="shared" si="34"/>
        <v>1189.2857142857142</v>
      </c>
      <c r="DA48" s="24">
        <f t="shared" si="34"/>
        <v>1189.2857142857142</v>
      </c>
      <c r="DB48" s="24">
        <f t="shared" si="34"/>
        <v>1092.8571428571429</v>
      </c>
      <c r="DC48" s="24">
        <f t="shared" si="34"/>
        <v>1189.2857142857142</v>
      </c>
      <c r="DD48" s="24">
        <f t="shared" si="34"/>
        <v>1189.2857142857142</v>
      </c>
      <c r="DE48" s="24">
        <f t="shared" si="34"/>
        <v>1189.2857142857142</v>
      </c>
      <c r="DF48" s="24">
        <f t="shared" si="34"/>
        <v>1189.2857142857142</v>
      </c>
      <c r="DG48" s="24">
        <f t="shared" si="34"/>
        <v>1092.8571428571429</v>
      </c>
      <c r="DH48" s="24">
        <f t="shared" si="34"/>
        <v>1189.2857142857142</v>
      </c>
      <c r="DI48" s="24">
        <f t="shared" si="34"/>
        <v>1189.2857142857142</v>
      </c>
      <c r="DJ48" s="24">
        <f t="shared" si="34"/>
        <v>1189.2857142857142</v>
      </c>
      <c r="DK48" s="24">
        <f t="shared" si="34"/>
        <v>1189.2857142857142</v>
      </c>
      <c r="DL48" s="24">
        <f t="shared" si="34"/>
        <v>1092.8571428571429</v>
      </c>
    </row>
    <row r="49" spans="1:116" ht="14.1" customHeight="1" x14ac:dyDescent="0.2">
      <c r="A49" s="96">
        <v>1102</v>
      </c>
      <c r="B49" s="82" t="s">
        <v>30</v>
      </c>
      <c r="C49" s="25"/>
      <c r="D49" s="64"/>
      <c r="E49" s="25"/>
      <c r="F49" s="25"/>
      <c r="G49" s="26"/>
      <c r="H49" s="148"/>
      <c r="I49" s="24"/>
      <c r="J49" s="21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>
        <v>0.3</v>
      </c>
      <c r="Y49" s="17">
        <v>0.6</v>
      </c>
      <c r="Z49" s="17"/>
      <c r="AA49" s="17"/>
      <c r="AB49" s="17"/>
      <c r="AC49" s="17"/>
      <c r="AD49" s="17"/>
      <c r="AE49" s="17"/>
      <c r="AF49" s="21"/>
      <c r="AG49" s="17"/>
      <c r="AH49" s="17"/>
      <c r="AI49" s="17"/>
      <c r="AJ49" s="17"/>
      <c r="AK49" s="17"/>
      <c r="AL49" s="21">
        <v>0.1</v>
      </c>
      <c r="AM49" s="17"/>
      <c r="AN49" s="17">
        <v>0.25</v>
      </c>
      <c r="AO49" s="17">
        <v>0.35</v>
      </c>
      <c r="AP49" s="17">
        <v>0.45</v>
      </c>
      <c r="AQ49" s="17">
        <v>0.55000000000000004</v>
      </c>
      <c r="AR49" s="17">
        <v>0.55000000000000004</v>
      </c>
      <c r="AS49" s="17">
        <v>0.6</v>
      </c>
      <c r="AT49" s="17">
        <v>0.65</v>
      </c>
      <c r="AU49" s="17">
        <v>0.7</v>
      </c>
      <c r="AV49" s="17">
        <v>0.75</v>
      </c>
      <c r="AW49" s="17">
        <v>0.75</v>
      </c>
      <c r="AX49" s="17">
        <v>0.75</v>
      </c>
      <c r="AY49" s="17">
        <v>0.75</v>
      </c>
      <c r="AZ49" s="21">
        <v>0.75</v>
      </c>
      <c r="BA49" s="17"/>
      <c r="BB49" s="17"/>
      <c r="BC49" s="17"/>
      <c r="BD49" s="17"/>
      <c r="BE49" s="17"/>
      <c r="BF49" s="17"/>
      <c r="BG49" s="17">
        <v>0.6</v>
      </c>
      <c r="BH49" s="17"/>
      <c r="BI49" s="348">
        <v>0.75</v>
      </c>
      <c r="BJ49" s="348">
        <v>0.75</v>
      </c>
      <c r="BK49" s="17">
        <v>0.75</v>
      </c>
      <c r="BL49" s="17">
        <v>0.75</v>
      </c>
      <c r="BM49" s="17">
        <v>0.75</v>
      </c>
      <c r="BN49" s="17">
        <v>0.75</v>
      </c>
      <c r="BO49" s="17">
        <v>0.75</v>
      </c>
      <c r="BP49" s="17">
        <v>0.75</v>
      </c>
      <c r="BQ49" s="17">
        <v>0.75</v>
      </c>
      <c r="BR49" s="17">
        <v>0.75</v>
      </c>
      <c r="BS49" s="17">
        <v>0.75</v>
      </c>
      <c r="BT49" s="17">
        <v>0.75</v>
      </c>
      <c r="BU49" s="17">
        <v>0.75</v>
      </c>
      <c r="BV49" s="17">
        <v>0.75</v>
      </c>
      <c r="BW49" s="17">
        <v>0.75</v>
      </c>
      <c r="BX49" s="17"/>
      <c r="BY49" s="17"/>
      <c r="BZ49" s="17"/>
      <c r="CA49" s="17"/>
      <c r="CB49" s="21">
        <v>0.6</v>
      </c>
      <c r="CC49" s="17">
        <v>0.75</v>
      </c>
      <c r="CD49" s="17">
        <v>0.75</v>
      </c>
      <c r="CE49" s="17">
        <v>0.75</v>
      </c>
      <c r="CF49" s="17">
        <v>0.75</v>
      </c>
      <c r="CG49" s="17">
        <v>0.75</v>
      </c>
      <c r="CH49" s="17">
        <v>0.75</v>
      </c>
      <c r="CI49" s="17">
        <v>0.75</v>
      </c>
      <c r="CJ49" s="17">
        <v>0.75</v>
      </c>
      <c r="CK49" s="17">
        <v>0.75</v>
      </c>
      <c r="CL49" s="17">
        <v>0.75</v>
      </c>
      <c r="CM49" s="17">
        <v>0.75</v>
      </c>
      <c r="CN49" s="17">
        <v>0.75</v>
      </c>
      <c r="CO49" s="17">
        <v>0.75</v>
      </c>
      <c r="CP49" s="17">
        <v>0.75</v>
      </c>
      <c r="CQ49" s="17">
        <v>0.75</v>
      </c>
      <c r="CR49" s="17">
        <v>0.75</v>
      </c>
      <c r="CS49" s="17">
        <v>0.75</v>
      </c>
      <c r="CT49" s="21">
        <v>0.75</v>
      </c>
      <c r="CU49" s="17">
        <v>0.75</v>
      </c>
      <c r="CV49" s="17">
        <v>0.75</v>
      </c>
      <c r="CW49" s="17">
        <v>0.75</v>
      </c>
      <c r="CX49" s="17">
        <v>0.75</v>
      </c>
      <c r="CY49" s="17">
        <v>0.75</v>
      </c>
      <c r="CZ49" s="17">
        <v>0.75</v>
      </c>
      <c r="DA49" s="17">
        <v>0.75</v>
      </c>
      <c r="DB49" s="17">
        <v>0.75</v>
      </c>
      <c r="DC49" s="17">
        <v>0.75</v>
      </c>
      <c r="DD49" s="17">
        <v>0.75</v>
      </c>
      <c r="DE49" s="17">
        <v>0.75</v>
      </c>
      <c r="DF49" s="17">
        <v>0.75</v>
      </c>
      <c r="DG49" s="17">
        <v>0.75</v>
      </c>
      <c r="DH49" s="17">
        <v>0.75</v>
      </c>
      <c r="DI49" s="17">
        <v>0.75</v>
      </c>
      <c r="DJ49" s="17">
        <v>0.75</v>
      </c>
      <c r="DK49" s="17">
        <v>0.75</v>
      </c>
      <c r="DL49" s="17">
        <v>0.75</v>
      </c>
    </row>
    <row r="50" spans="1:116" ht="14.1" customHeight="1" x14ac:dyDescent="0.2">
      <c r="A50" s="96">
        <v>1102</v>
      </c>
      <c r="B50" s="82" t="s">
        <v>30</v>
      </c>
      <c r="C50" s="224" t="s">
        <v>48</v>
      </c>
      <c r="D50" s="25">
        <v>107241</v>
      </c>
      <c r="E50" s="25" t="s">
        <v>38</v>
      </c>
      <c r="F50" s="26">
        <f>31891*1.03</f>
        <v>32847.730000000003</v>
      </c>
      <c r="G50" s="26">
        <f>SUM(J50:DL50)</f>
        <v>3775.5616438356165</v>
      </c>
      <c r="H50" s="27">
        <v>18.25</v>
      </c>
      <c r="I50" s="24">
        <v>29</v>
      </c>
      <c r="J50" s="226">
        <f t="shared" ref="J50:R50" si="35">J264*J293*J323*60/$H$50</f>
        <v>171.61643835616437</v>
      </c>
      <c r="K50" s="225">
        <f t="shared" si="35"/>
        <v>352.76712328767127</v>
      </c>
      <c r="L50" s="225">
        <f t="shared" si="35"/>
        <v>563.71232876712327</v>
      </c>
      <c r="M50" s="225">
        <f t="shared" si="35"/>
        <v>563.71232876712327</v>
      </c>
      <c r="N50" s="225">
        <f t="shared" si="35"/>
        <v>314.63013698630135</v>
      </c>
      <c r="O50" s="225">
        <f t="shared" si="35"/>
        <v>445.72602739726034</v>
      </c>
      <c r="P50" s="225">
        <f t="shared" si="35"/>
        <v>314.63013698630135</v>
      </c>
      <c r="Q50" s="225">
        <f t="shared" si="35"/>
        <v>485.05479452054806</v>
      </c>
      <c r="R50" s="225">
        <f t="shared" si="35"/>
        <v>563.71232876712327</v>
      </c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21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21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21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21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</row>
    <row r="51" spans="1:116" ht="14.1" customHeight="1" thickBot="1" x14ac:dyDescent="0.25">
      <c r="A51" s="96">
        <v>1102</v>
      </c>
      <c r="B51" s="82" t="s">
        <v>30</v>
      </c>
      <c r="C51" s="25"/>
      <c r="D51" s="64"/>
      <c r="E51" s="25"/>
      <c r="F51" s="25"/>
      <c r="G51" s="26"/>
      <c r="H51" s="148"/>
      <c r="I51" s="24"/>
      <c r="J51" s="21">
        <v>0.3</v>
      </c>
      <c r="K51" s="21">
        <v>0.4</v>
      </c>
      <c r="L51" s="17">
        <v>0.55000000000000004</v>
      </c>
      <c r="M51" s="17">
        <v>0.55000000000000004</v>
      </c>
      <c r="N51" s="17">
        <v>0.55000000000000004</v>
      </c>
      <c r="O51" s="17">
        <v>0.55000000000000004</v>
      </c>
      <c r="P51" s="17">
        <v>0.55000000000000004</v>
      </c>
      <c r="Q51" s="17">
        <v>0.55000000000000004</v>
      </c>
      <c r="R51" s="17">
        <v>0.55000000000000004</v>
      </c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21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21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21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21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</row>
    <row r="52" spans="1:116" s="102" customFormat="1" ht="13.5" customHeight="1" x14ac:dyDescent="0.2">
      <c r="A52" s="112">
        <v>1168</v>
      </c>
      <c r="B52" s="122" t="s">
        <v>30</v>
      </c>
      <c r="C52" s="335" t="s">
        <v>48</v>
      </c>
      <c r="D52" s="48">
        <v>126046</v>
      </c>
      <c r="E52" s="135" t="s">
        <v>29</v>
      </c>
      <c r="F52" s="135">
        <v>3346</v>
      </c>
      <c r="G52" s="133">
        <f>SUM(J52:DL52)</f>
        <v>2046.2211118051214</v>
      </c>
      <c r="H52" s="175">
        <v>16.010000000000002</v>
      </c>
      <c r="I52" s="48">
        <v>30</v>
      </c>
      <c r="J52" s="109">
        <f>J268*J297*J327*60/$H$52</f>
        <v>472.20487195502807</v>
      </c>
      <c r="K52" s="48">
        <f>K268*K297*K327*60/$H$52</f>
        <v>727.98251093066824</v>
      </c>
      <c r="L52" s="48">
        <f>L268*L297*L327*60/$H$52</f>
        <v>846.03372891942524</v>
      </c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1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1"/>
      <c r="BA52" s="100"/>
      <c r="BB52" s="100"/>
      <c r="BC52" s="100"/>
      <c r="BD52" s="100"/>
      <c r="BE52" s="100"/>
      <c r="BF52" s="100"/>
      <c r="BG52" s="100"/>
      <c r="BH52" s="100"/>
      <c r="BI52" s="100"/>
      <c r="BJ52" s="100"/>
      <c r="BK52" s="100"/>
      <c r="BL52" s="100"/>
      <c r="BM52" s="100"/>
      <c r="BN52" s="100"/>
      <c r="BO52" s="100"/>
      <c r="BP52" s="100"/>
      <c r="BQ52" s="100"/>
      <c r="BR52" s="100"/>
      <c r="BS52" s="100"/>
      <c r="BT52" s="100"/>
      <c r="BU52" s="100"/>
      <c r="BV52" s="100"/>
      <c r="BW52" s="100"/>
      <c r="BX52" s="100"/>
      <c r="BY52" s="100"/>
      <c r="BZ52" s="100"/>
      <c r="CA52" s="100"/>
      <c r="CB52" s="101"/>
      <c r="CC52" s="100"/>
      <c r="CD52" s="100"/>
      <c r="CE52" s="100"/>
      <c r="CF52" s="100"/>
      <c r="CG52" s="100"/>
      <c r="CH52" s="100"/>
      <c r="CI52" s="100"/>
      <c r="CJ52" s="100"/>
      <c r="CK52" s="100"/>
      <c r="CL52" s="100"/>
      <c r="CM52" s="100"/>
      <c r="CN52" s="100"/>
      <c r="CO52" s="100"/>
      <c r="CP52" s="100"/>
      <c r="CQ52" s="100"/>
      <c r="CR52" s="100"/>
      <c r="CS52" s="100"/>
      <c r="CT52" s="101"/>
      <c r="CU52" s="100"/>
      <c r="CV52" s="100"/>
      <c r="CW52" s="100"/>
      <c r="CX52" s="100"/>
      <c r="CY52" s="100"/>
      <c r="CZ52" s="100"/>
      <c r="DA52" s="100"/>
      <c r="DB52" s="100"/>
      <c r="DC52" s="100"/>
      <c r="DD52" s="100"/>
      <c r="DE52" s="100"/>
      <c r="DF52" s="100"/>
      <c r="DG52" s="100"/>
      <c r="DH52" s="100"/>
      <c r="DI52" s="100"/>
      <c r="DJ52" s="100"/>
      <c r="DK52" s="100"/>
      <c r="DL52" s="100"/>
    </row>
    <row r="53" spans="1:116" ht="13.5" customHeight="1" x14ac:dyDescent="0.2">
      <c r="A53" s="94">
        <v>1168</v>
      </c>
      <c r="B53" s="82" t="s">
        <v>30</v>
      </c>
      <c r="C53" s="28"/>
      <c r="D53" s="24"/>
      <c r="E53" s="28"/>
      <c r="F53" s="28"/>
      <c r="G53" s="26"/>
      <c r="H53" s="28"/>
      <c r="I53" s="29"/>
      <c r="J53" s="21">
        <v>0.7</v>
      </c>
      <c r="K53" s="17">
        <v>0.7</v>
      </c>
      <c r="L53" s="17">
        <v>0.7</v>
      </c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21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21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21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21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</row>
    <row r="54" spans="1:116" ht="13.5" customHeight="1" x14ac:dyDescent="0.2">
      <c r="A54" s="94">
        <v>1168</v>
      </c>
      <c r="B54" s="82" t="s">
        <v>30</v>
      </c>
      <c r="C54" s="28" t="s">
        <v>32</v>
      </c>
      <c r="D54" s="24" t="s">
        <v>41</v>
      </c>
      <c r="E54" s="28" t="s">
        <v>29</v>
      </c>
      <c r="F54" s="28">
        <v>300000</v>
      </c>
      <c r="G54" s="26">
        <f>SUM(J54:DL54)</f>
        <v>29312.240663900411</v>
      </c>
      <c r="H54" s="149">
        <f>(7.36+7.1)/2</f>
        <v>7.23</v>
      </c>
      <c r="I54" s="25">
        <v>15</v>
      </c>
      <c r="J54" s="21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21"/>
      <c r="AG54" s="17"/>
      <c r="AH54" s="17"/>
      <c r="AI54" s="17"/>
      <c r="AJ54" s="17"/>
      <c r="AK54" s="17"/>
      <c r="AL54" s="178">
        <f t="shared" ref="AL54:CA54" si="36">AL268*AL297*AL327*60/$H$54</f>
        <v>52.904564315352694</v>
      </c>
      <c r="AM54" s="178">
        <f t="shared" si="36"/>
        <v>0</v>
      </c>
      <c r="AN54" s="178">
        <f t="shared" si="36"/>
        <v>115.14522821576763</v>
      </c>
      <c r="AO54" s="178">
        <f t="shared" si="36"/>
        <v>267.63485477178421</v>
      </c>
      <c r="AP54" s="178">
        <f t="shared" si="36"/>
        <v>401.45228215767634</v>
      </c>
      <c r="AQ54" s="178">
        <f t="shared" si="36"/>
        <v>423.23651452282155</v>
      </c>
      <c r="AR54" s="178">
        <f t="shared" si="36"/>
        <v>575.72614107883817</v>
      </c>
      <c r="AS54" s="178">
        <f t="shared" si="36"/>
        <v>735.99585062240658</v>
      </c>
      <c r="AT54" s="178">
        <f t="shared" si="36"/>
        <v>802.90456431535267</v>
      </c>
      <c r="AU54" s="178">
        <f t="shared" si="36"/>
        <v>869.81327800829865</v>
      </c>
      <c r="AV54" s="178">
        <f t="shared" si="36"/>
        <v>687.75933609958497</v>
      </c>
      <c r="AW54" s="178">
        <f t="shared" si="36"/>
        <v>485.47717842323647</v>
      </c>
      <c r="AX54" s="178">
        <f t="shared" si="36"/>
        <v>869.81327800829865</v>
      </c>
      <c r="AY54" s="178">
        <f t="shared" si="36"/>
        <v>869.81327800829865</v>
      </c>
      <c r="AZ54" s="298">
        <f t="shared" si="36"/>
        <v>936.72199170124475</v>
      </c>
      <c r="BA54" s="178">
        <f t="shared" si="36"/>
        <v>936.72199170124475</v>
      </c>
      <c r="BB54" s="178">
        <f t="shared" si="36"/>
        <v>806.01659751037334</v>
      </c>
      <c r="BC54" s="178">
        <f t="shared" si="36"/>
        <v>740.66390041493776</v>
      </c>
      <c r="BD54" s="178">
        <f t="shared" si="36"/>
        <v>740.66390041493776</v>
      </c>
      <c r="BE54" s="178">
        <f t="shared" si="36"/>
        <v>936.72199170124475</v>
      </c>
      <c r="BF54" s="178">
        <f t="shared" si="36"/>
        <v>936.72199170124475</v>
      </c>
      <c r="BG54" s="178">
        <f t="shared" si="36"/>
        <v>806.01659751037334</v>
      </c>
      <c r="BH54" s="178">
        <f t="shared" si="36"/>
        <v>0</v>
      </c>
      <c r="BI54" s="178">
        <f t="shared" si="36"/>
        <v>740.66390041493776</v>
      </c>
      <c r="BJ54" s="178">
        <f>BJ268*BJ297*BJ327*60/$H$54</f>
        <v>522.8215767634855</v>
      </c>
      <c r="BK54" s="178">
        <f t="shared" si="36"/>
        <v>936.72199170124475</v>
      </c>
      <c r="BL54" s="178">
        <f t="shared" si="36"/>
        <v>936.72199170124475</v>
      </c>
      <c r="BM54" s="178">
        <f t="shared" si="36"/>
        <v>936.72199170124475</v>
      </c>
      <c r="BN54" s="178">
        <f t="shared" si="36"/>
        <v>740.66390041493776</v>
      </c>
      <c r="BO54" s="178">
        <f t="shared" si="36"/>
        <v>740.66390041493776</v>
      </c>
      <c r="BP54" s="178">
        <f t="shared" si="36"/>
        <v>522.8215767634855</v>
      </c>
      <c r="BQ54" s="178">
        <f t="shared" si="36"/>
        <v>936.72199170124475</v>
      </c>
      <c r="BR54" s="178">
        <f t="shared" si="36"/>
        <v>936.72199170124475</v>
      </c>
      <c r="BS54" s="178">
        <f t="shared" si="36"/>
        <v>936.72199170124475</v>
      </c>
      <c r="BT54" s="178">
        <f t="shared" si="36"/>
        <v>806.01659751037334</v>
      </c>
      <c r="BU54" s="178">
        <f t="shared" si="36"/>
        <v>740.66390041493776</v>
      </c>
      <c r="BV54" s="178">
        <f t="shared" si="36"/>
        <v>522.8215767634855</v>
      </c>
      <c r="BW54" s="178">
        <f t="shared" si="36"/>
        <v>936.72199170124475</v>
      </c>
      <c r="BX54" s="178">
        <f t="shared" si="36"/>
        <v>936.72199170124475</v>
      </c>
      <c r="BY54" s="178">
        <f t="shared" si="36"/>
        <v>936.72199170124475</v>
      </c>
      <c r="BZ54" s="178">
        <f t="shared" si="36"/>
        <v>806.01659751037334</v>
      </c>
      <c r="CA54" s="178">
        <f t="shared" si="36"/>
        <v>740.66390041493776</v>
      </c>
      <c r="CB54" s="21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322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</row>
    <row r="55" spans="1:116" ht="13.5" customHeight="1" x14ac:dyDescent="0.2">
      <c r="A55" s="94">
        <v>1168</v>
      </c>
      <c r="B55" s="82" t="s">
        <v>30</v>
      </c>
      <c r="C55" s="28"/>
      <c r="D55" s="24"/>
      <c r="E55" s="28"/>
      <c r="F55" s="28"/>
      <c r="G55" s="26"/>
      <c r="H55" s="28"/>
      <c r="I55" s="29"/>
      <c r="J55" s="21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21"/>
      <c r="AG55" s="17"/>
      <c r="AH55" s="17"/>
      <c r="AI55" s="17"/>
      <c r="AJ55" s="17"/>
      <c r="AK55" s="17"/>
      <c r="AL55" s="17">
        <v>0.05</v>
      </c>
      <c r="AM55" s="17"/>
      <c r="AN55" s="17">
        <v>0.1</v>
      </c>
      <c r="AO55" s="17">
        <v>0.2</v>
      </c>
      <c r="AP55" s="17">
        <v>0.3</v>
      </c>
      <c r="AQ55" s="17">
        <v>0.4</v>
      </c>
      <c r="AR55" s="17">
        <v>0.5</v>
      </c>
      <c r="AS55" s="17">
        <v>0.55000000000000004</v>
      </c>
      <c r="AT55" s="17">
        <v>0.6</v>
      </c>
      <c r="AU55" s="17">
        <v>0.65</v>
      </c>
      <c r="AV55" s="17">
        <v>0.65</v>
      </c>
      <c r="AW55" s="17">
        <v>0.65</v>
      </c>
      <c r="AX55" s="17">
        <v>0.65</v>
      </c>
      <c r="AY55" s="17">
        <v>0.65</v>
      </c>
      <c r="AZ55" s="21">
        <v>0.7</v>
      </c>
      <c r="BA55" s="17">
        <v>0.7</v>
      </c>
      <c r="BB55" s="17">
        <v>0.7</v>
      </c>
      <c r="BC55" s="17">
        <v>0.7</v>
      </c>
      <c r="BD55" s="17">
        <v>0.7</v>
      </c>
      <c r="BE55" s="17">
        <v>0.7</v>
      </c>
      <c r="BF55" s="17">
        <v>0.7</v>
      </c>
      <c r="BG55" s="17">
        <v>0.7</v>
      </c>
      <c r="BH55" s="17"/>
      <c r="BI55" s="348">
        <v>0.7</v>
      </c>
      <c r="BJ55" s="348">
        <v>0.7</v>
      </c>
      <c r="BK55" s="17">
        <v>0.7</v>
      </c>
      <c r="BL55" s="17">
        <v>0.7</v>
      </c>
      <c r="BM55" s="17">
        <v>0.7</v>
      </c>
      <c r="BN55" s="17">
        <v>0.7</v>
      </c>
      <c r="BO55" s="17">
        <v>0.7</v>
      </c>
      <c r="BP55" s="17">
        <v>0.7</v>
      </c>
      <c r="BQ55" s="17">
        <v>0.7</v>
      </c>
      <c r="BR55" s="17">
        <v>0.7</v>
      </c>
      <c r="BS55" s="17">
        <v>0.7</v>
      </c>
      <c r="BT55" s="17">
        <v>0.7</v>
      </c>
      <c r="BU55" s="17">
        <v>0.7</v>
      </c>
      <c r="BV55" s="17">
        <v>0.7</v>
      </c>
      <c r="BW55" s="17">
        <v>0.7</v>
      </c>
      <c r="BX55" s="17">
        <v>0.7</v>
      </c>
      <c r="BY55" s="17">
        <v>0.7</v>
      </c>
      <c r="BZ55" s="17">
        <v>0.7</v>
      </c>
      <c r="CA55" s="17">
        <v>0.7</v>
      </c>
      <c r="CB55" s="21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21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</row>
    <row r="56" spans="1:116" ht="13.5" customHeight="1" x14ac:dyDescent="0.2">
      <c r="A56" s="94">
        <v>1168</v>
      </c>
      <c r="B56" s="82" t="s">
        <v>30</v>
      </c>
      <c r="C56" s="200" t="s">
        <v>89</v>
      </c>
      <c r="D56" s="24" t="s">
        <v>97</v>
      </c>
      <c r="E56" s="25" t="s">
        <v>66</v>
      </c>
      <c r="F56" s="25">
        <v>21526</v>
      </c>
      <c r="G56" s="26">
        <f>SUM(J56:DL56)</f>
        <v>17993.456924754635</v>
      </c>
      <c r="H56" s="27">
        <v>10.087</v>
      </c>
      <c r="I56" s="25">
        <v>22</v>
      </c>
      <c r="J56" s="21"/>
      <c r="K56" s="17"/>
      <c r="L56" s="17"/>
      <c r="M56" s="247" t="s">
        <v>103</v>
      </c>
      <c r="N56" s="246"/>
      <c r="O56" s="161">
        <f t="shared" ref="O56:AE56" si="37">O268*O297*O327*60/$H$56</f>
        <v>55.616139585605247</v>
      </c>
      <c r="P56" s="161">
        <f t="shared" si="37"/>
        <v>78.516902944383872</v>
      </c>
      <c r="Q56" s="161">
        <f t="shared" si="37"/>
        <v>242.0937840785169</v>
      </c>
      <c r="R56" s="161">
        <f t="shared" si="37"/>
        <v>492.36641221374038</v>
      </c>
      <c r="S56" s="161">
        <f t="shared" si="37"/>
        <v>633.04252998909487</v>
      </c>
      <c r="T56" s="161">
        <f t="shared" si="37"/>
        <v>773.71864776444943</v>
      </c>
      <c r="U56" s="161">
        <f t="shared" si="37"/>
        <v>667.3936750272627</v>
      </c>
      <c r="V56" s="161">
        <f t="shared" si="37"/>
        <v>786.80479825518</v>
      </c>
      <c r="W56" s="161">
        <f t="shared" si="37"/>
        <v>914.39476553980376</v>
      </c>
      <c r="X56" s="161">
        <f t="shared" si="37"/>
        <v>984.73282442748075</v>
      </c>
      <c r="Y56" s="161">
        <f t="shared" si="37"/>
        <v>847.32824427480921</v>
      </c>
      <c r="Z56" s="161">
        <f t="shared" si="37"/>
        <v>778.6259541984731</v>
      </c>
      <c r="AA56" s="161">
        <f t="shared" si="37"/>
        <v>847.32824427480921</v>
      </c>
      <c r="AB56" s="161">
        <f t="shared" si="37"/>
        <v>984.73282442748075</v>
      </c>
      <c r="AC56" s="161">
        <f t="shared" si="37"/>
        <v>1055.0708833151582</v>
      </c>
      <c r="AD56" s="161">
        <f t="shared" si="37"/>
        <v>1055.0708833151582</v>
      </c>
      <c r="AE56" s="161">
        <f t="shared" si="37"/>
        <v>907.85169029443841</v>
      </c>
      <c r="AF56" s="168">
        <f t="shared" ref="AF56:AK56" si="38">AF268*AF297*AF327*60/$H$56</f>
        <v>834.24209378407852</v>
      </c>
      <c r="AG56" s="161">
        <f t="shared" si="38"/>
        <v>834.24209378407852</v>
      </c>
      <c r="AH56" s="161">
        <f t="shared" si="38"/>
        <v>1055.0708833151582</v>
      </c>
      <c r="AI56" s="161">
        <f t="shared" si="38"/>
        <v>1055.0708833151582</v>
      </c>
      <c r="AJ56" s="161">
        <f t="shared" si="38"/>
        <v>1055.0708833151582</v>
      </c>
      <c r="AK56" s="161">
        <f t="shared" si="38"/>
        <v>1055.0708833151582</v>
      </c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21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21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21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</row>
    <row r="57" spans="1:116" ht="13.5" customHeight="1" x14ac:dyDescent="0.2">
      <c r="A57" s="94">
        <v>1168</v>
      </c>
      <c r="B57" s="82" t="s">
        <v>30</v>
      </c>
      <c r="C57" s="28"/>
      <c r="D57" s="24"/>
      <c r="E57" s="28"/>
      <c r="F57" s="28"/>
      <c r="G57" s="26"/>
      <c r="H57" s="28"/>
      <c r="I57" s="29"/>
      <c r="J57" s="21"/>
      <c r="K57" s="17"/>
      <c r="L57" s="17"/>
      <c r="M57" s="17"/>
      <c r="N57" s="17"/>
      <c r="O57" s="17">
        <v>0.05</v>
      </c>
      <c r="P57" s="17">
        <v>0.1</v>
      </c>
      <c r="Q57" s="17">
        <v>0.2</v>
      </c>
      <c r="R57" s="17">
        <v>0.35</v>
      </c>
      <c r="S57" s="17">
        <v>0.45</v>
      </c>
      <c r="T57" s="17">
        <v>0.55000000000000004</v>
      </c>
      <c r="U57" s="17">
        <v>0.6</v>
      </c>
      <c r="V57" s="17">
        <v>0.65</v>
      </c>
      <c r="W57" s="17">
        <v>0.65</v>
      </c>
      <c r="X57" s="17">
        <v>0.7</v>
      </c>
      <c r="Y57" s="17">
        <v>0.7</v>
      </c>
      <c r="Z57" s="17">
        <v>0.7</v>
      </c>
      <c r="AA57" s="17">
        <v>0.7</v>
      </c>
      <c r="AB57" s="17">
        <v>0.7</v>
      </c>
      <c r="AC57" s="17">
        <v>0.75</v>
      </c>
      <c r="AD57" s="17">
        <v>0.75</v>
      </c>
      <c r="AE57" s="17">
        <v>0.75</v>
      </c>
      <c r="AF57" s="21">
        <v>0.75</v>
      </c>
      <c r="AG57" s="17">
        <v>0.75</v>
      </c>
      <c r="AH57" s="17">
        <v>0.75</v>
      </c>
      <c r="AI57" s="17">
        <v>0.75</v>
      </c>
      <c r="AJ57" s="17">
        <v>0.75</v>
      </c>
      <c r="AK57" s="17">
        <v>0.75</v>
      </c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21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21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21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</row>
    <row r="58" spans="1:116" ht="13.5" customHeight="1" x14ac:dyDescent="0.2">
      <c r="A58" s="94">
        <v>1168</v>
      </c>
      <c r="B58" s="82" t="s">
        <v>30</v>
      </c>
      <c r="C58" s="25" t="s">
        <v>32</v>
      </c>
      <c r="D58" s="24">
        <v>106073</v>
      </c>
      <c r="E58" s="25" t="s">
        <v>36</v>
      </c>
      <c r="F58" s="25">
        <v>109778</v>
      </c>
      <c r="G58" s="26">
        <f>SUM(J58:DL58)</f>
        <v>0</v>
      </c>
      <c r="H58" s="25">
        <v>2.35</v>
      </c>
      <c r="I58" s="153">
        <v>15</v>
      </c>
      <c r="J58" s="21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21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21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304">
        <f t="shared" ref="CB58:CS58" si="39">CB268*CB297*CB327*60/$H$58</f>
        <v>0</v>
      </c>
      <c r="CC58" s="157">
        <f t="shared" si="39"/>
        <v>0</v>
      </c>
      <c r="CD58" s="157">
        <f t="shared" si="39"/>
        <v>0</v>
      </c>
      <c r="CE58" s="157">
        <f t="shared" si="39"/>
        <v>0</v>
      </c>
      <c r="CF58" s="157">
        <f t="shared" si="39"/>
        <v>0</v>
      </c>
      <c r="CG58" s="157">
        <f t="shared" si="39"/>
        <v>0</v>
      </c>
      <c r="CH58" s="157">
        <f t="shared" si="39"/>
        <v>0</v>
      </c>
      <c r="CI58" s="157">
        <f t="shared" si="39"/>
        <v>0</v>
      </c>
      <c r="CJ58" s="157">
        <f t="shared" si="39"/>
        <v>0</v>
      </c>
      <c r="CK58" s="157">
        <f t="shared" si="39"/>
        <v>0</v>
      </c>
      <c r="CL58" s="157">
        <f t="shared" si="39"/>
        <v>0</v>
      </c>
      <c r="CM58" s="157">
        <f t="shared" si="39"/>
        <v>0</v>
      </c>
      <c r="CN58" s="157">
        <f t="shared" si="39"/>
        <v>0</v>
      </c>
      <c r="CO58" s="157">
        <f t="shared" si="39"/>
        <v>0</v>
      </c>
      <c r="CP58" s="157">
        <f t="shared" si="39"/>
        <v>0</v>
      </c>
      <c r="CQ58" s="157">
        <f t="shared" si="39"/>
        <v>0</v>
      </c>
      <c r="CR58" s="157">
        <f t="shared" si="39"/>
        <v>0</v>
      </c>
      <c r="CS58" s="157">
        <f t="shared" si="39"/>
        <v>0</v>
      </c>
      <c r="CT58" s="21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</row>
    <row r="59" spans="1:116" ht="13.5" customHeight="1" thickBot="1" x14ac:dyDescent="0.25">
      <c r="A59" s="94">
        <v>1168</v>
      </c>
      <c r="B59" s="82" t="s">
        <v>30</v>
      </c>
      <c r="C59" s="28"/>
      <c r="D59" s="24"/>
      <c r="E59" s="28"/>
      <c r="F59" s="28"/>
      <c r="G59" s="26"/>
      <c r="H59" s="28"/>
      <c r="I59" s="29"/>
      <c r="J59" s="21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21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21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21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21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</row>
    <row r="60" spans="1:116" s="102" customFormat="1" ht="14.1" customHeight="1" x14ac:dyDescent="0.2">
      <c r="A60" s="344">
        <v>1163</v>
      </c>
      <c r="B60" s="113" t="s">
        <v>30</v>
      </c>
      <c r="C60" s="336" t="s">
        <v>89</v>
      </c>
      <c r="D60" s="48" t="s">
        <v>99</v>
      </c>
      <c r="E60" s="132" t="s">
        <v>29</v>
      </c>
      <c r="F60" s="132">
        <v>22000</v>
      </c>
      <c r="G60" s="133">
        <f>SUM(J60:DL60)</f>
        <v>7844.7703256415771</v>
      </c>
      <c r="H60" s="134">
        <v>23.184999999999999</v>
      </c>
      <c r="I60" s="132">
        <v>28</v>
      </c>
      <c r="J60" s="101"/>
      <c r="K60" s="100"/>
      <c r="L60" s="100"/>
      <c r="M60" s="100"/>
      <c r="N60" s="100"/>
      <c r="O60" s="100"/>
      <c r="P60" s="100"/>
      <c r="Q60" s="100"/>
      <c r="R60" s="296">
        <f t="shared" ref="R60:AH60" si="40">R254*R283*R313*60/$H$60</f>
        <v>38.9475954280785</v>
      </c>
      <c r="S60" s="296">
        <f t="shared" si="40"/>
        <v>77.895190856157001</v>
      </c>
      <c r="T60" s="296">
        <f t="shared" si="40"/>
        <v>155.790381712314</v>
      </c>
      <c r="U60" s="296">
        <f t="shared" si="40"/>
        <v>215.57041190424846</v>
      </c>
      <c r="V60" s="296">
        <f t="shared" si="40"/>
        <v>301.61742505930562</v>
      </c>
      <c r="W60" s="296">
        <f t="shared" si="40"/>
        <v>428.4235497088635</v>
      </c>
      <c r="X60" s="296">
        <f t="shared" si="40"/>
        <v>467.371145136942</v>
      </c>
      <c r="Y60" s="296">
        <f t="shared" si="40"/>
        <v>435.66961397455253</v>
      </c>
      <c r="Z60" s="296">
        <f t="shared" si="40"/>
        <v>400.34505067931855</v>
      </c>
      <c r="AA60" s="296">
        <f t="shared" si="40"/>
        <v>469.1826612033642</v>
      </c>
      <c r="AB60" s="296">
        <f t="shared" si="40"/>
        <v>545.26633599309901</v>
      </c>
      <c r="AC60" s="296">
        <f t="shared" si="40"/>
        <v>545.26633599309901</v>
      </c>
      <c r="AD60" s="296">
        <f t="shared" si="40"/>
        <v>584.21393142117756</v>
      </c>
      <c r="AE60" s="296">
        <f t="shared" si="40"/>
        <v>502.69570843217599</v>
      </c>
      <c r="AF60" s="299">
        <f t="shared" si="40"/>
        <v>461.93659693767523</v>
      </c>
      <c r="AG60" s="296">
        <f t="shared" si="40"/>
        <v>461.93659693767523</v>
      </c>
      <c r="AH60" s="296">
        <f t="shared" si="40"/>
        <v>584.21393142117756</v>
      </c>
      <c r="AI60" s="296">
        <f>AI254*AI283*AI313*60/$H$60</f>
        <v>584.21393142117756</v>
      </c>
      <c r="AJ60" s="296">
        <f>AJ254*AJ283*AJ313*60/$H$60</f>
        <v>584.21393142117756</v>
      </c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1"/>
      <c r="BA60" s="100"/>
      <c r="BB60" s="100"/>
      <c r="BC60" s="100"/>
      <c r="BD60" s="100"/>
      <c r="BE60" s="100"/>
      <c r="BF60" s="100"/>
      <c r="BG60" s="100"/>
      <c r="BH60" s="100"/>
      <c r="BI60" s="100"/>
      <c r="BJ60" s="100"/>
      <c r="BK60" s="100"/>
      <c r="BL60" s="100"/>
      <c r="BM60" s="100"/>
      <c r="BN60" s="100"/>
      <c r="BO60" s="100"/>
      <c r="BP60" s="100"/>
      <c r="BQ60" s="100"/>
      <c r="BR60" s="100"/>
      <c r="BS60" s="100"/>
      <c r="BT60" s="100"/>
      <c r="BU60" s="100"/>
      <c r="BV60" s="100"/>
      <c r="BW60" s="100"/>
      <c r="BX60" s="100"/>
      <c r="BY60" s="100"/>
      <c r="BZ60" s="100"/>
      <c r="CA60" s="100"/>
      <c r="CB60" s="101"/>
      <c r="CC60" s="100"/>
      <c r="CD60" s="100"/>
      <c r="CE60" s="100"/>
      <c r="CF60" s="100"/>
      <c r="CG60" s="100"/>
      <c r="CH60" s="100"/>
      <c r="CI60" s="100"/>
      <c r="CJ60" s="100"/>
      <c r="CK60" s="100"/>
      <c r="CL60" s="100"/>
      <c r="CM60" s="100"/>
      <c r="CN60" s="100"/>
      <c r="CO60" s="100"/>
      <c r="CP60" s="100"/>
      <c r="CQ60" s="100"/>
      <c r="CR60" s="100"/>
      <c r="CS60" s="100"/>
      <c r="CT60" s="101"/>
      <c r="CU60" s="100"/>
      <c r="CV60" s="100"/>
      <c r="CW60" s="100"/>
      <c r="CX60" s="100"/>
      <c r="CY60" s="100"/>
      <c r="CZ60" s="100"/>
      <c r="DA60" s="100"/>
      <c r="DB60" s="100"/>
      <c r="DC60" s="100"/>
      <c r="DD60" s="100"/>
      <c r="DE60" s="100"/>
      <c r="DF60" s="100"/>
      <c r="DG60" s="100"/>
      <c r="DH60" s="100"/>
      <c r="DI60" s="100"/>
      <c r="DJ60" s="100"/>
      <c r="DK60" s="100"/>
      <c r="DL60" s="100"/>
    </row>
    <row r="61" spans="1:116" ht="14.1" customHeight="1" x14ac:dyDescent="0.2">
      <c r="A61" s="345">
        <v>1163</v>
      </c>
      <c r="B61" s="81" t="s">
        <v>30</v>
      </c>
      <c r="C61" s="25"/>
      <c r="D61" s="24"/>
      <c r="E61" s="25"/>
      <c r="F61" s="25"/>
      <c r="G61" s="26"/>
      <c r="H61" s="27"/>
      <c r="I61" s="25"/>
      <c r="J61" s="21"/>
      <c r="K61" s="17"/>
      <c r="L61" s="17"/>
      <c r="M61" s="17"/>
      <c r="N61" s="17"/>
      <c r="O61" s="17"/>
      <c r="P61" s="17"/>
      <c r="Q61" s="17"/>
      <c r="R61" s="17">
        <v>0.05</v>
      </c>
      <c r="S61" s="17">
        <v>0.1</v>
      </c>
      <c r="T61" s="17">
        <v>0.2</v>
      </c>
      <c r="U61" s="17">
        <v>0.35</v>
      </c>
      <c r="V61" s="17">
        <v>0.45</v>
      </c>
      <c r="W61" s="17">
        <v>0.55000000000000004</v>
      </c>
      <c r="X61" s="17">
        <v>0.6</v>
      </c>
      <c r="Y61" s="17">
        <v>0.65</v>
      </c>
      <c r="Z61" s="17">
        <v>0.65</v>
      </c>
      <c r="AA61" s="17">
        <v>0.7</v>
      </c>
      <c r="AB61" s="17">
        <v>0.7</v>
      </c>
      <c r="AC61" s="17">
        <v>0.7</v>
      </c>
      <c r="AD61" s="17">
        <v>0.75</v>
      </c>
      <c r="AE61" s="17">
        <v>0.75</v>
      </c>
      <c r="AF61" s="21">
        <v>0.75</v>
      </c>
      <c r="AG61" s="17">
        <v>0.75</v>
      </c>
      <c r="AH61" s="17">
        <v>0.75</v>
      </c>
      <c r="AI61" s="17">
        <v>0.75</v>
      </c>
      <c r="AJ61" s="17">
        <v>0.75</v>
      </c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21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21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21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</row>
    <row r="62" spans="1:116" ht="14.1" customHeight="1" x14ac:dyDescent="0.2">
      <c r="A62" s="345">
        <v>1163</v>
      </c>
      <c r="B62" s="81" t="s">
        <v>30</v>
      </c>
      <c r="C62" s="224" t="s">
        <v>48</v>
      </c>
      <c r="D62" s="25">
        <v>107241</v>
      </c>
      <c r="E62" s="25" t="s">
        <v>38</v>
      </c>
      <c r="F62" s="26">
        <f>31891*1.03</f>
        <v>32847.730000000003</v>
      </c>
      <c r="G62" s="26">
        <f>SUM(J62:DL62)</f>
        <v>4204.1095890410961</v>
      </c>
      <c r="H62" s="27">
        <v>18.25</v>
      </c>
      <c r="I62" s="25">
        <v>30</v>
      </c>
      <c r="J62" s="226">
        <f t="shared" ref="J62:Q62" si="41">J254*J283*J313*60/$H$62</f>
        <v>325.47945205479454</v>
      </c>
      <c r="K62" s="225">
        <f t="shared" si="41"/>
        <v>593.01369863013701</v>
      </c>
      <c r="L62" s="225">
        <f t="shared" si="41"/>
        <v>689.17808219178085</v>
      </c>
      <c r="M62" s="225">
        <f t="shared" si="41"/>
        <v>689.17808219178085</v>
      </c>
      <c r="N62" s="225">
        <f t="shared" si="41"/>
        <v>384.65753424657532</v>
      </c>
      <c r="O62" s="225">
        <f t="shared" si="41"/>
        <v>544.93150684931504</v>
      </c>
      <c r="P62" s="225">
        <f t="shared" si="41"/>
        <v>384.65753424657532</v>
      </c>
      <c r="Q62" s="225">
        <f t="shared" si="41"/>
        <v>593.01369863013701</v>
      </c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21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21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21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21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</row>
    <row r="63" spans="1:116" ht="14.1" customHeight="1" x14ac:dyDescent="0.2">
      <c r="A63" s="345">
        <v>1163</v>
      </c>
      <c r="B63" s="81" t="s">
        <v>30</v>
      </c>
      <c r="C63" s="25"/>
      <c r="D63" s="24"/>
      <c r="E63" s="25"/>
      <c r="F63" s="25"/>
      <c r="G63" s="26"/>
      <c r="H63" s="27"/>
      <c r="I63" s="25"/>
      <c r="J63" s="21">
        <v>0.55000000000000004</v>
      </c>
      <c r="K63" s="17">
        <v>0.65</v>
      </c>
      <c r="L63" s="17">
        <v>0.65</v>
      </c>
      <c r="M63" s="17">
        <v>0.65</v>
      </c>
      <c r="N63" s="17">
        <v>0.65</v>
      </c>
      <c r="O63" s="17">
        <v>0.65</v>
      </c>
      <c r="P63" s="17">
        <v>0.65</v>
      </c>
      <c r="Q63" s="17">
        <v>0.65</v>
      </c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21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21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21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21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</row>
    <row r="64" spans="1:116" ht="14.1" customHeight="1" x14ac:dyDescent="0.2">
      <c r="A64" s="345">
        <v>1163</v>
      </c>
      <c r="B64" s="81" t="s">
        <v>30</v>
      </c>
      <c r="C64" s="200" t="s">
        <v>48</v>
      </c>
      <c r="D64" s="24">
        <v>128122</v>
      </c>
      <c r="E64" s="25" t="s">
        <v>29</v>
      </c>
      <c r="F64" s="28">
        <v>10538</v>
      </c>
      <c r="G64" s="26">
        <f>SUM(J64:DL64)</f>
        <v>4798.4234234234236</v>
      </c>
      <c r="H64" s="314">
        <v>19.98</v>
      </c>
      <c r="I64" s="28">
        <v>30</v>
      </c>
      <c r="J64" s="21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21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21"/>
      <c r="BA64" s="17"/>
      <c r="BB64" s="17"/>
      <c r="BC64" s="17"/>
      <c r="BD64" s="17"/>
      <c r="BE64" s="17"/>
      <c r="BF64" s="17"/>
      <c r="BG64" s="17"/>
      <c r="BH64" s="17"/>
      <c r="BI64" s="319">
        <f>BI254*BI283*BI313*60/$H$64</f>
        <v>38.288288288288285</v>
      </c>
      <c r="BJ64" s="319">
        <f>BJ254*BJ283*BJ313*60/$H$64</f>
        <v>81.081081081081081</v>
      </c>
      <c r="BK64" s="319">
        <f>BK254*BK283*BK313*60/$H$64</f>
        <v>242.11711711711712</v>
      </c>
      <c r="BL64" s="319">
        <f t="shared" ref="BL64:BT64" si="42">BL254*BL283*BL313*60/$H$64</f>
        <v>338.96396396396398</v>
      </c>
      <c r="BM64" s="319">
        <f t="shared" si="42"/>
        <v>435.81081081081078</v>
      </c>
      <c r="BN64" s="319">
        <f t="shared" si="42"/>
        <v>421.17117117117118</v>
      </c>
      <c r="BO64" s="319">
        <f t="shared" si="42"/>
        <v>459.45945945945942</v>
      </c>
      <c r="BP64" s="319">
        <f t="shared" si="42"/>
        <v>351.35135135135135</v>
      </c>
      <c r="BQ64" s="319">
        <f t="shared" si="42"/>
        <v>629.50450450450444</v>
      </c>
      <c r="BR64" s="319">
        <f t="shared" si="42"/>
        <v>629.50450450450444</v>
      </c>
      <c r="BS64" s="319">
        <f t="shared" si="42"/>
        <v>629.50450450450444</v>
      </c>
      <c r="BT64" s="319">
        <f t="shared" si="42"/>
        <v>541.66666666666663</v>
      </c>
      <c r="BU64" s="17"/>
      <c r="BV64" s="17"/>
      <c r="BW64" s="17"/>
      <c r="BX64" s="17"/>
      <c r="BY64" s="17"/>
      <c r="BZ64" s="17"/>
      <c r="CA64" s="17"/>
      <c r="CB64" s="21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21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</row>
    <row r="65" spans="1:116" ht="14.1" customHeight="1" x14ac:dyDescent="0.2">
      <c r="A65" s="345">
        <v>1163</v>
      </c>
      <c r="B65" s="81" t="s">
        <v>30</v>
      </c>
      <c r="C65" s="25"/>
      <c r="D65" s="24"/>
      <c r="E65" s="25"/>
      <c r="F65" s="25"/>
      <c r="G65" s="26"/>
      <c r="H65" s="27"/>
      <c r="I65" s="25"/>
      <c r="J65" s="21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21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21"/>
      <c r="BA65" s="17"/>
      <c r="BB65" s="17"/>
      <c r="BC65" s="17"/>
      <c r="BD65" s="17"/>
      <c r="BE65" s="17"/>
      <c r="BF65" s="17"/>
      <c r="BG65" s="17"/>
      <c r="BH65" s="17"/>
      <c r="BI65" s="348">
        <v>0.05</v>
      </c>
      <c r="BJ65" s="348">
        <v>0.15</v>
      </c>
      <c r="BK65" s="17">
        <v>0.25</v>
      </c>
      <c r="BL65" s="17">
        <v>0.35</v>
      </c>
      <c r="BM65" s="17">
        <v>0.45</v>
      </c>
      <c r="BN65" s="17">
        <v>0.55000000000000004</v>
      </c>
      <c r="BO65" s="17">
        <v>0.6</v>
      </c>
      <c r="BP65" s="17">
        <v>0.65</v>
      </c>
      <c r="BQ65" s="17">
        <v>0.65</v>
      </c>
      <c r="BR65" s="17">
        <v>0.65</v>
      </c>
      <c r="BS65" s="17">
        <v>0.65</v>
      </c>
      <c r="BT65" s="17">
        <v>0.65</v>
      </c>
      <c r="BU65" s="17"/>
      <c r="BV65" s="17"/>
      <c r="BW65" s="17"/>
      <c r="BX65" s="17"/>
      <c r="BY65" s="17"/>
      <c r="BZ65" s="17"/>
      <c r="CA65" s="17"/>
      <c r="CB65" s="21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21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</row>
    <row r="66" spans="1:116" ht="14.1" customHeight="1" x14ac:dyDescent="0.2">
      <c r="A66" s="345">
        <v>1163</v>
      </c>
      <c r="B66" s="81" t="s">
        <v>30</v>
      </c>
      <c r="C66" s="185" t="s">
        <v>48</v>
      </c>
      <c r="D66" s="24">
        <v>126042</v>
      </c>
      <c r="E66" s="28" t="s">
        <v>38</v>
      </c>
      <c r="F66" s="28">
        <v>5489</v>
      </c>
      <c r="G66" s="26">
        <f>SUM(J66:DL66)</f>
        <v>1712.962962962963</v>
      </c>
      <c r="H66" s="329">
        <v>29.16</v>
      </c>
      <c r="I66" s="342">
        <v>30</v>
      </c>
      <c r="J66" s="21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21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21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319">
        <f t="shared" ref="BU66:BZ66" si="43">BU254*BU283*BU313*60/$H$66</f>
        <v>26.234567901234566</v>
      </c>
      <c r="BV66" s="319">
        <f t="shared" si="43"/>
        <v>92.592592592592595</v>
      </c>
      <c r="BW66" s="319">
        <f t="shared" si="43"/>
        <v>298.61111111111109</v>
      </c>
      <c r="BX66" s="319">
        <f t="shared" si="43"/>
        <v>431.32716049382714</v>
      </c>
      <c r="BY66" s="319">
        <f t="shared" si="43"/>
        <v>464.50617283950618</v>
      </c>
      <c r="BZ66" s="319">
        <f t="shared" si="43"/>
        <v>399.69135802469134</v>
      </c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21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</row>
    <row r="67" spans="1:116" ht="14.1" customHeight="1" x14ac:dyDescent="0.2">
      <c r="A67" s="345">
        <v>1163</v>
      </c>
      <c r="B67" s="81" t="s">
        <v>30</v>
      </c>
      <c r="C67" s="25"/>
      <c r="D67" s="24"/>
      <c r="E67" s="25"/>
      <c r="F67" s="25"/>
      <c r="G67" s="26"/>
      <c r="H67" s="27"/>
      <c r="I67" s="25"/>
      <c r="J67" s="21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21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21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>
        <v>0.05</v>
      </c>
      <c r="BV67" s="17">
        <v>0.25</v>
      </c>
      <c r="BW67" s="17">
        <v>0.45</v>
      </c>
      <c r="BX67" s="17">
        <v>0.65</v>
      </c>
      <c r="BY67" s="17">
        <v>0.7</v>
      </c>
      <c r="BZ67" s="17">
        <v>0.7</v>
      </c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21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</row>
    <row r="68" spans="1:116" ht="14.1" customHeight="1" x14ac:dyDescent="0.2">
      <c r="A68" s="345">
        <v>1163</v>
      </c>
      <c r="B68" s="81" t="s">
        <v>30</v>
      </c>
      <c r="C68" s="28" t="s">
        <v>32</v>
      </c>
      <c r="D68" s="25" t="s">
        <v>70</v>
      </c>
      <c r="E68" s="25" t="s">
        <v>29</v>
      </c>
      <c r="F68" s="25">
        <v>42200</v>
      </c>
      <c r="G68" s="26">
        <f>SUM(J68:DL68)</f>
        <v>15421.735431731186</v>
      </c>
      <c r="H68" s="27">
        <v>23.51</v>
      </c>
      <c r="I68" s="25">
        <v>30</v>
      </c>
      <c r="J68" s="21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21"/>
      <c r="AG68" s="17"/>
      <c r="AH68" s="17"/>
      <c r="AI68" s="17"/>
      <c r="AJ68" s="17"/>
      <c r="AK68" s="178">
        <f t="shared" ref="AK68:BH68" si="44">AK254*AK283*AK313*60/$H$68</f>
        <v>41.152700978307102</v>
      </c>
      <c r="AL68" s="178">
        <f t="shared" si="44"/>
        <v>65.078689919183319</v>
      </c>
      <c r="AM68" s="178">
        <f t="shared" si="44"/>
        <v>0</v>
      </c>
      <c r="AN68" s="178">
        <f t="shared" si="44"/>
        <v>141.64185452998723</v>
      </c>
      <c r="AO68" s="178">
        <f t="shared" si="44"/>
        <v>246.9162058698426</v>
      </c>
      <c r="AP68" s="178">
        <f t="shared" si="44"/>
        <v>329.22160782645682</v>
      </c>
      <c r="AQ68" s="178">
        <f t="shared" si="44"/>
        <v>325.39344959591659</v>
      </c>
      <c r="AR68" s="178">
        <f t="shared" si="44"/>
        <v>389.51509995746488</v>
      </c>
      <c r="AS68" s="178">
        <f t="shared" si="44"/>
        <v>493.8324117396852</v>
      </c>
      <c r="AT68" s="178">
        <f t="shared" si="44"/>
        <v>534.98511271799225</v>
      </c>
      <c r="AU68" s="178">
        <f t="shared" si="44"/>
        <v>576.13781369629942</v>
      </c>
      <c r="AV68" s="178">
        <f t="shared" si="44"/>
        <v>455.55082943428323</v>
      </c>
      <c r="AW68" s="178">
        <f t="shared" si="44"/>
        <v>321.56529136537642</v>
      </c>
      <c r="AX68" s="178">
        <f t="shared" si="44"/>
        <v>576.13781369629942</v>
      </c>
      <c r="AY68" s="178">
        <f t="shared" si="44"/>
        <v>576.13781369629942</v>
      </c>
      <c r="AZ68" s="298">
        <f t="shared" si="44"/>
        <v>576.13781369629942</v>
      </c>
      <c r="BA68" s="178">
        <f t="shared" si="44"/>
        <v>576.13781369629942</v>
      </c>
      <c r="BB68" s="178">
        <f t="shared" si="44"/>
        <v>495.74649085495531</v>
      </c>
      <c r="BC68" s="178">
        <f t="shared" si="44"/>
        <v>455.55082943428323</v>
      </c>
      <c r="BD68" s="178">
        <f t="shared" si="44"/>
        <v>455.55082943428323</v>
      </c>
      <c r="BE68" s="178">
        <f t="shared" si="44"/>
        <v>576.13781369629942</v>
      </c>
      <c r="BF68" s="178">
        <f t="shared" si="44"/>
        <v>576.13781369629942</v>
      </c>
      <c r="BG68" s="178">
        <f t="shared" si="44"/>
        <v>495.74649085495531</v>
      </c>
      <c r="BH68" s="178">
        <f t="shared" si="44"/>
        <v>0</v>
      </c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8">
        <f>CA254*CA283*CA313*60/$H$68</f>
        <v>32.539344959591659</v>
      </c>
      <c r="CB68" s="178">
        <f t="shared" ref="CB68:CN68" si="45">CB254*CB283*CB313*60/$H$68</f>
        <v>177.05231816248403</v>
      </c>
      <c r="CC68" s="178">
        <f t="shared" si="45"/>
        <v>318.69417269247128</v>
      </c>
      <c r="CD68" s="178">
        <f t="shared" si="45"/>
        <v>423.0114844746916</v>
      </c>
      <c r="CE68" s="178">
        <f t="shared" si="45"/>
        <v>495.74649085495531</v>
      </c>
      <c r="CF68" s="178">
        <f t="shared" si="45"/>
        <v>531.15695448745214</v>
      </c>
      <c r="CG68" s="178">
        <f t="shared" si="45"/>
        <v>531.15695448745214</v>
      </c>
      <c r="CH68" s="178">
        <f t="shared" si="45"/>
        <v>531.15695448745214</v>
      </c>
      <c r="CI68" s="178">
        <f t="shared" si="45"/>
        <v>488.09017439387492</v>
      </c>
      <c r="CJ68" s="178">
        <f t="shared" si="45"/>
        <v>531.15695448745214</v>
      </c>
      <c r="CK68" s="178">
        <f t="shared" si="45"/>
        <v>531.15695448745214</v>
      </c>
      <c r="CL68" s="178">
        <f t="shared" si="45"/>
        <v>531.15695448745214</v>
      </c>
      <c r="CM68" s="178">
        <f t="shared" si="45"/>
        <v>531.15695448745214</v>
      </c>
      <c r="CN68" s="178">
        <f t="shared" si="45"/>
        <v>488.09017439387492</v>
      </c>
      <c r="CO68" s="157"/>
      <c r="CP68" s="157"/>
      <c r="CQ68" s="157"/>
      <c r="CR68" s="157"/>
      <c r="CS68" s="157"/>
      <c r="CT68" s="304"/>
      <c r="CU68" s="157"/>
      <c r="CV68" s="157"/>
      <c r="CW68" s="157"/>
      <c r="CX68" s="157"/>
      <c r="CY68" s="157"/>
      <c r="CZ68" s="157"/>
      <c r="DA68" s="157"/>
      <c r="DB68" s="157"/>
      <c r="DC68" s="157"/>
      <c r="DD68" s="157"/>
      <c r="DE68" s="157"/>
      <c r="DF68" s="157"/>
      <c r="DG68" s="157"/>
      <c r="DH68" s="157"/>
      <c r="DI68" s="157"/>
      <c r="DJ68" s="157"/>
      <c r="DK68" s="157"/>
      <c r="DL68" s="157"/>
    </row>
    <row r="69" spans="1:116" ht="14.1" customHeight="1" thickBot="1" x14ac:dyDescent="0.25">
      <c r="A69" s="345">
        <v>1163</v>
      </c>
      <c r="B69" s="81" t="s">
        <v>30</v>
      </c>
      <c r="C69" s="25"/>
      <c r="D69" s="24"/>
      <c r="E69" s="28"/>
      <c r="F69" s="28"/>
      <c r="G69" s="26"/>
      <c r="H69" s="27"/>
      <c r="I69" s="25"/>
      <c r="J69" s="21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21"/>
      <c r="AG69" s="17"/>
      <c r="AH69" s="17"/>
      <c r="AI69" s="17"/>
      <c r="AJ69" s="17"/>
      <c r="AK69" s="21">
        <v>0.05</v>
      </c>
      <c r="AL69" s="21">
        <v>0.1</v>
      </c>
      <c r="AM69" s="17"/>
      <c r="AN69" s="17">
        <v>0.2</v>
      </c>
      <c r="AO69" s="17">
        <v>0.3</v>
      </c>
      <c r="AP69" s="17">
        <v>0.4</v>
      </c>
      <c r="AQ69" s="17">
        <v>0.5</v>
      </c>
      <c r="AR69" s="17">
        <v>0.55000000000000004</v>
      </c>
      <c r="AS69" s="17">
        <v>0.6</v>
      </c>
      <c r="AT69" s="17">
        <v>0.65</v>
      </c>
      <c r="AU69" s="17">
        <v>0.7</v>
      </c>
      <c r="AV69" s="17">
        <v>0.7</v>
      </c>
      <c r="AW69" s="17">
        <v>0.7</v>
      </c>
      <c r="AX69" s="17">
        <v>0.7</v>
      </c>
      <c r="AY69" s="17">
        <v>0.7</v>
      </c>
      <c r="AZ69" s="21">
        <v>0.7</v>
      </c>
      <c r="BA69" s="17">
        <v>0.7</v>
      </c>
      <c r="BB69" s="17">
        <v>0.7</v>
      </c>
      <c r="BC69" s="17">
        <v>0.7</v>
      </c>
      <c r="BD69" s="17">
        <v>0.7</v>
      </c>
      <c r="BE69" s="17">
        <v>0.7</v>
      </c>
      <c r="BF69" s="17">
        <v>0.7</v>
      </c>
      <c r="BG69" s="17">
        <v>0.7</v>
      </c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>
        <v>0.05</v>
      </c>
      <c r="CB69" s="17">
        <v>0.25</v>
      </c>
      <c r="CC69" s="17">
        <v>0.45</v>
      </c>
      <c r="CD69" s="17">
        <v>0.65</v>
      </c>
      <c r="CE69" s="17">
        <v>0.7</v>
      </c>
      <c r="CF69" s="17">
        <v>0.75</v>
      </c>
      <c r="CG69" s="17">
        <v>0.75</v>
      </c>
      <c r="CH69" s="17">
        <v>0.75</v>
      </c>
      <c r="CI69" s="17">
        <v>0.75</v>
      </c>
      <c r="CJ69" s="17">
        <v>0.75</v>
      </c>
      <c r="CK69" s="17">
        <v>0.75</v>
      </c>
      <c r="CL69" s="17">
        <v>0.75</v>
      </c>
      <c r="CM69" s="17">
        <v>0.75</v>
      </c>
      <c r="CN69" s="17">
        <v>0.75</v>
      </c>
      <c r="CO69" s="17"/>
      <c r="CP69" s="17"/>
      <c r="CQ69" s="17"/>
      <c r="CR69" s="17"/>
      <c r="CS69" s="17"/>
      <c r="CT69" s="21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</row>
    <row r="70" spans="1:116" s="102" customFormat="1" ht="14.1" customHeight="1" x14ac:dyDescent="0.2">
      <c r="A70" s="120" t="s">
        <v>43</v>
      </c>
      <c r="B70" s="114" t="s">
        <v>33</v>
      </c>
      <c r="C70" s="235" t="s">
        <v>32</v>
      </c>
      <c r="D70" s="132" t="s">
        <v>45</v>
      </c>
      <c r="E70" s="132" t="s">
        <v>39</v>
      </c>
      <c r="F70" s="132">
        <v>133290</v>
      </c>
      <c r="G70" s="133">
        <f>SUM(J70:DL70)</f>
        <v>33311.886792452839</v>
      </c>
      <c r="H70" s="151">
        <v>5.3</v>
      </c>
      <c r="I70" s="132">
        <v>12</v>
      </c>
      <c r="J70" s="101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48">
        <f t="shared" ref="AK70:BG70" si="46">AK262*AK291*AK321*60/$H$70</f>
        <v>146.03773584905662</v>
      </c>
      <c r="AL70" s="48">
        <f t="shared" si="46"/>
        <v>346.41509433962261</v>
      </c>
      <c r="AM70" s="48">
        <f t="shared" si="46"/>
        <v>0</v>
      </c>
      <c r="AN70" s="48">
        <f t="shared" si="46"/>
        <v>628.30188679245282</v>
      </c>
      <c r="AO70" s="48">
        <f t="shared" si="46"/>
        <v>876.22641509433947</v>
      </c>
      <c r="AP70" s="48">
        <f t="shared" si="46"/>
        <v>1095.2830188679245</v>
      </c>
      <c r="AQ70" s="48">
        <f t="shared" si="46"/>
        <v>866.03773584905662</v>
      </c>
      <c r="AR70" s="48">
        <f t="shared" si="46"/>
        <v>1005.2830188679247</v>
      </c>
      <c r="AS70" s="48">
        <f t="shared" si="46"/>
        <v>1168.3018867924529</v>
      </c>
      <c r="AT70" s="48">
        <f t="shared" si="46"/>
        <v>1168.3018867924529</v>
      </c>
      <c r="AU70" s="48">
        <f t="shared" si="46"/>
        <v>1168.3018867924529</v>
      </c>
      <c r="AV70" s="48">
        <f t="shared" si="46"/>
        <v>923.77358490566053</v>
      </c>
      <c r="AW70" s="48">
        <f t="shared" si="46"/>
        <v>652.07547169811335</v>
      </c>
      <c r="AX70" s="48">
        <f t="shared" si="46"/>
        <v>1168.3018867924529</v>
      </c>
      <c r="AY70" s="48">
        <f t="shared" si="46"/>
        <v>1168.3018867924529</v>
      </c>
      <c r="AZ70" s="109">
        <f t="shared" si="46"/>
        <v>1168.3018867924529</v>
      </c>
      <c r="BA70" s="48">
        <f t="shared" si="46"/>
        <v>1168.3018867924529</v>
      </c>
      <c r="BB70" s="48">
        <f t="shared" si="46"/>
        <v>1005.2830188679247</v>
      </c>
      <c r="BC70" s="48">
        <f t="shared" si="46"/>
        <v>923.77358490566053</v>
      </c>
      <c r="BD70" s="48">
        <f t="shared" si="46"/>
        <v>923.77358490566053</v>
      </c>
      <c r="BE70" s="48">
        <f t="shared" si="46"/>
        <v>1168.3018867924529</v>
      </c>
      <c r="BF70" s="48">
        <f t="shared" si="46"/>
        <v>1168.3018867924529</v>
      </c>
      <c r="BG70" s="48">
        <f t="shared" si="46"/>
        <v>1005.2830188679247</v>
      </c>
      <c r="BH70" s="100"/>
      <c r="BI70" s="100"/>
      <c r="BJ70" s="100"/>
      <c r="BK70" s="100"/>
      <c r="BL70" s="100"/>
      <c r="BM70" s="100"/>
      <c r="BN70" s="100"/>
      <c r="BO70" s="100"/>
      <c r="BP70" s="100"/>
      <c r="BQ70" s="296"/>
      <c r="BR70" s="296"/>
      <c r="BS70" s="296"/>
      <c r="BT70" s="296"/>
      <c r="BU70" s="296"/>
      <c r="BV70" s="296"/>
      <c r="BW70" s="296"/>
      <c r="BX70" s="296"/>
      <c r="BY70" s="296"/>
      <c r="BZ70" s="296"/>
      <c r="CA70" s="296"/>
      <c r="CB70" s="109">
        <f t="shared" ref="CB70:CO70" si="47">CB262*CB291*CB321*60/$H$70</f>
        <v>188.49056603773585</v>
      </c>
      <c r="CC70" s="48">
        <f t="shared" si="47"/>
        <v>565.47169811320759</v>
      </c>
      <c r="CD70" s="48">
        <f t="shared" si="47"/>
        <v>750.56603773584925</v>
      </c>
      <c r="CE70" s="48">
        <f t="shared" si="47"/>
        <v>1005.2830188679247</v>
      </c>
      <c r="CF70" s="48">
        <f t="shared" si="47"/>
        <v>1005.2830188679247</v>
      </c>
      <c r="CG70" s="48">
        <f t="shared" si="47"/>
        <v>1005.2830188679247</v>
      </c>
      <c r="CH70" s="48">
        <f t="shared" si="47"/>
        <v>1005.2830188679247</v>
      </c>
      <c r="CI70" s="48">
        <f t="shared" si="47"/>
        <v>923.77358490566053</v>
      </c>
      <c r="CJ70" s="48">
        <f t="shared" si="47"/>
        <v>1005.2830188679247</v>
      </c>
      <c r="CK70" s="48">
        <f t="shared" si="47"/>
        <v>1005.2830188679247</v>
      </c>
      <c r="CL70" s="48">
        <f t="shared" si="47"/>
        <v>1005.2830188679247</v>
      </c>
      <c r="CM70" s="48">
        <f t="shared" si="47"/>
        <v>1005.2830188679247</v>
      </c>
      <c r="CN70" s="48">
        <f t="shared" si="47"/>
        <v>923.77358490566053</v>
      </c>
      <c r="CO70" s="48">
        <f t="shared" si="47"/>
        <v>1005.2830188679247</v>
      </c>
      <c r="CP70" s="251"/>
      <c r="CQ70" s="251"/>
      <c r="CR70" s="251"/>
      <c r="CS70" s="251"/>
      <c r="CT70" s="251"/>
      <c r="CU70" s="251"/>
      <c r="CV70" s="251"/>
      <c r="CW70" s="251"/>
      <c r="CX70" s="251"/>
      <c r="CY70" s="251"/>
      <c r="CZ70" s="251"/>
      <c r="DA70" s="251"/>
      <c r="DB70" s="251"/>
      <c r="DC70" s="251"/>
      <c r="DD70" s="251"/>
      <c r="DE70" s="251"/>
      <c r="DF70" s="251"/>
      <c r="DG70" s="251"/>
      <c r="DH70" s="251"/>
      <c r="DI70" s="251"/>
      <c r="DJ70" s="251"/>
      <c r="DK70" s="251"/>
      <c r="DL70" s="251"/>
    </row>
    <row r="71" spans="1:116" ht="14.1" customHeight="1" x14ac:dyDescent="0.2">
      <c r="A71" s="98" t="s">
        <v>43</v>
      </c>
      <c r="B71" s="80" t="s">
        <v>33</v>
      </c>
      <c r="C71" s="25"/>
      <c r="D71" s="25"/>
      <c r="E71" s="25"/>
      <c r="F71" s="25"/>
      <c r="G71" s="26"/>
      <c r="H71" s="27"/>
      <c r="I71" s="25"/>
      <c r="J71" s="21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>
        <v>0.1</v>
      </c>
      <c r="AL71" s="17">
        <v>0.3</v>
      </c>
      <c r="AM71" s="17"/>
      <c r="AN71" s="17">
        <v>0.5</v>
      </c>
      <c r="AO71" s="17">
        <v>0.6</v>
      </c>
      <c r="AP71" s="17">
        <v>0.75</v>
      </c>
      <c r="AQ71" s="17">
        <v>0.75</v>
      </c>
      <c r="AR71" s="17">
        <v>0.8</v>
      </c>
      <c r="AS71" s="17">
        <v>0.8</v>
      </c>
      <c r="AT71" s="17">
        <v>0.8</v>
      </c>
      <c r="AU71" s="17">
        <v>0.8</v>
      </c>
      <c r="AV71" s="17">
        <v>0.8</v>
      </c>
      <c r="AW71" s="17">
        <v>0.8</v>
      </c>
      <c r="AX71" s="17">
        <v>0.8</v>
      </c>
      <c r="AY71" s="17">
        <v>0.8</v>
      </c>
      <c r="AZ71" s="21">
        <v>0.8</v>
      </c>
      <c r="BA71" s="17">
        <v>0.8</v>
      </c>
      <c r="BB71" s="17">
        <v>0.8</v>
      </c>
      <c r="BC71" s="17">
        <v>0.8</v>
      </c>
      <c r="BD71" s="17">
        <v>0.8</v>
      </c>
      <c r="BE71" s="17">
        <v>0.8</v>
      </c>
      <c r="BF71" s="17">
        <v>0.8</v>
      </c>
      <c r="BG71" s="17">
        <v>0.8</v>
      </c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21">
        <v>0.15</v>
      </c>
      <c r="CC71" s="17">
        <v>0.45</v>
      </c>
      <c r="CD71" s="17">
        <v>0.65</v>
      </c>
      <c r="CE71" s="17">
        <v>0.8</v>
      </c>
      <c r="CF71" s="17">
        <v>0.8</v>
      </c>
      <c r="CG71" s="17">
        <v>0.8</v>
      </c>
      <c r="CH71" s="17">
        <v>0.8</v>
      </c>
      <c r="CI71" s="17">
        <v>0.8</v>
      </c>
      <c r="CJ71" s="17">
        <v>0.8</v>
      </c>
      <c r="CK71" s="17">
        <v>0.8</v>
      </c>
      <c r="CL71" s="17">
        <v>0.8</v>
      </c>
      <c r="CM71" s="17">
        <v>0.8</v>
      </c>
      <c r="CN71" s="17">
        <v>0.8</v>
      </c>
      <c r="CO71" s="17">
        <v>0.8</v>
      </c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</row>
    <row r="72" spans="1:116" ht="14.1" customHeight="1" x14ac:dyDescent="0.2">
      <c r="A72" s="98" t="s">
        <v>43</v>
      </c>
      <c r="B72" s="80" t="s">
        <v>33</v>
      </c>
      <c r="C72" s="25" t="s">
        <v>48</v>
      </c>
      <c r="D72" s="25">
        <v>130337</v>
      </c>
      <c r="E72" s="25" t="s">
        <v>38</v>
      </c>
      <c r="F72" s="25">
        <v>700</v>
      </c>
      <c r="G72" s="26">
        <f>SUM(J72:DL72)</f>
        <v>1056.375</v>
      </c>
      <c r="H72" s="27">
        <v>4</v>
      </c>
      <c r="I72" s="25">
        <v>6</v>
      </c>
      <c r="J72" s="221"/>
      <c r="K72" s="209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  <c r="AH72" s="209"/>
      <c r="AI72" s="209"/>
      <c r="AJ72" s="209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21"/>
      <c r="BA72" s="17"/>
      <c r="BB72" s="17"/>
      <c r="BC72" s="17"/>
      <c r="BD72" s="17"/>
      <c r="BE72" s="17"/>
      <c r="BF72" s="17"/>
      <c r="BG72" s="17"/>
      <c r="BH72" s="161">
        <f t="shared" ref="BH72:BP72" si="48">BH262*BH291*BH321*60/$H$72</f>
        <v>0</v>
      </c>
      <c r="BI72" s="161">
        <f t="shared" si="48"/>
        <v>0</v>
      </c>
      <c r="BJ72" s="161">
        <f t="shared" si="48"/>
        <v>0</v>
      </c>
      <c r="BK72" s="161">
        <f t="shared" si="48"/>
        <v>48.375000000000007</v>
      </c>
      <c r="BL72" s="161">
        <f t="shared" si="48"/>
        <v>145.12499999999997</v>
      </c>
      <c r="BM72" s="161">
        <f t="shared" si="48"/>
        <v>241.875</v>
      </c>
      <c r="BN72" s="161">
        <f t="shared" si="48"/>
        <v>229.49999999999997</v>
      </c>
      <c r="BO72" s="161">
        <f t="shared" si="48"/>
        <v>229.49999999999997</v>
      </c>
      <c r="BP72" s="161">
        <f t="shared" si="48"/>
        <v>161.99999999999997</v>
      </c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21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21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</row>
    <row r="73" spans="1:116" ht="14.1" customHeight="1" thickBot="1" x14ac:dyDescent="0.25">
      <c r="A73" s="98" t="s">
        <v>43</v>
      </c>
      <c r="B73" s="80" t="s">
        <v>33</v>
      </c>
      <c r="C73" s="25"/>
      <c r="D73" s="25"/>
      <c r="E73" s="25"/>
      <c r="F73" s="25"/>
      <c r="G73" s="26"/>
      <c r="H73" s="27"/>
      <c r="I73" s="25"/>
      <c r="J73" s="21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21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21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>
        <v>0.05</v>
      </c>
      <c r="BL73" s="17">
        <v>0.15</v>
      </c>
      <c r="BM73" s="17">
        <v>0.25</v>
      </c>
      <c r="BN73" s="17">
        <v>0.3</v>
      </c>
      <c r="BO73" s="17">
        <v>0.3</v>
      </c>
      <c r="BP73" s="17">
        <v>0.3</v>
      </c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21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21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</row>
    <row r="74" spans="1:116" s="102" customFormat="1" ht="14.1" customHeight="1" x14ac:dyDescent="0.2">
      <c r="A74" s="344">
        <v>1142</v>
      </c>
      <c r="B74" s="113" t="s">
        <v>30</v>
      </c>
      <c r="C74" s="135" t="s">
        <v>32</v>
      </c>
      <c r="D74" s="132" t="s">
        <v>70</v>
      </c>
      <c r="E74" s="132" t="s">
        <v>29</v>
      </c>
      <c r="F74" s="132">
        <v>42200</v>
      </c>
      <c r="G74" s="133">
        <f>SUM(J74:DL74)</f>
        <v>6103.0412590387059</v>
      </c>
      <c r="H74" s="134">
        <v>23.51</v>
      </c>
      <c r="I74" s="132">
        <v>30</v>
      </c>
      <c r="J74" s="101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1"/>
      <c r="AG74" s="100"/>
      <c r="AH74" s="100"/>
      <c r="AI74" s="100"/>
      <c r="AJ74" s="100"/>
      <c r="AK74" s="177">
        <f>AK273*AK302*AK332*60/$H$74</f>
        <v>41.152700978307102</v>
      </c>
      <c r="AL74" s="177">
        <f>AL273*AL302*AL332*60/$H$74</f>
        <v>65.078689919183319</v>
      </c>
      <c r="AM74" s="251">
        <f t="shared" ref="AM74:BF74" si="49">AM273*AM302*AM332*60/$H$74</f>
        <v>0</v>
      </c>
      <c r="AN74" s="251">
        <f t="shared" si="49"/>
        <v>0</v>
      </c>
      <c r="AO74" s="251">
        <f t="shared" si="49"/>
        <v>0</v>
      </c>
      <c r="AP74" s="251">
        <f t="shared" si="49"/>
        <v>0</v>
      </c>
      <c r="AQ74" s="177">
        <f t="shared" si="49"/>
        <v>65.078689919183319</v>
      </c>
      <c r="AR74" s="177">
        <f t="shared" si="49"/>
        <v>141.64185452998723</v>
      </c>
      <c r="AS74" s="177">
        <f t="shared" si="49"/>
        <v>246.9162058698426</v>
      </c>
      <c r="AT74" s="177">
        <f t="shared" si="49"/>
        <v>329.22160782645682</v>
      </c>
      <c r="AU74" s="177">
        <f t="shared" si="49"/>
        <v>411.52700978307098</v>
      </c>
      <c r="AV74" s="177">
        <f t="shared" si="49"/>
        <v>357.93279455550828</v>
      </c>
      <c r="AW74" s="177">
        <f t="shared" si="49"/>
        <v>275.62739259889406</v>
      </c>
      <c r="AX74" s="177">
        <f t="shared" si="49"/>
        <v>493.8324117396852</v>
      </c>
      <c r="AY74" s="177">
        <f t="shared" si="49"/>
        <v>493.8324117396852</v>
      </c>
      <c r="AZ74" s="184">
        <f t="shared" si="49"/>
        <v>493.8324117396852</v>
      </c>
      <c r="BA74" s="177">
        <f t="shared" si="49"/>
        <v>493.8324117396852</v>
      </c>
      <c r="BB74" s="177">
        <f t="shared" si="49"/>
        <v>424.92556358996171</v>
      </c>
      <c r="BC74" s="177">
        <f t="shared" si="49"/>
        <v>390.47213951509991</v>
      </c>
      <c r="BD74" s="177">
        <f t="shared" si="49"/>
        <v>390.47213951509991</v>
      </c>
      <c r="BE74" s="177">
        <f t="shared" si="49"/>
        <v>493.8324117396852</v>
      </c>
      <c r="BF74" s="177">
        <f t="shared" si="49"/>
        <v>493.8324117396852</v>
      </c>
      <c r="BG74" s="100"/>
      <c r="BH74" s="100"/>
      <c r="BI74" s="100"/>
      <c r="BJ74" s="100"/>
      <c r="BK74" s="100"/>
      <c r="BL74" s="100"/>
      <c r="BM74" s="100"/>
      <c r="BN74" s="100"/>
      <c r="BO74" s="100"/>
      <c r="BP74" s="100"/>
      <c r="BQ74" s="100"/>
      <c r="BR74" s="100"/>
      <c r="BS74" s="100"/>
      <c r="BT74" s="100"/>
      <c r="BU74" s="100"/>
      <c r="BV74" s="100"/>
      <c r="BW74" s="100"/>
      <c r="BX74" s="100"/>
      <c r="BY74" s="100"/>
      <c r="BZ74" s="100"/>
      <c r="CA74" s="100"/>
      <c r="CB74" s="101"/>
      <c r="CC74" s="100"/>
      <c r="CD74" s="100"/>
      <c r="CE74" s="100"/>
      <c r="CF74" s="100"/>
      <c r="CG74" s="100"/>
      <c r="CH74" s="100"/>
      <c r="CI74" s="100"/>
      <c r="CJ74" s="100"/>
      <c r="CK74" s="100"/>
      <c r="CL74" s="100"/>
      <c r="CM74" s="100"/>
      <c r="CN74" s="100"/>
      <c r="CO74" s="100"/>
      <c r="CP74" s="100"/>
      <c r="CQ74" s="100"/>
      <c r="CR74" s="100"/>
      <c r="CS74" s="100"/>
      <c r="CT74" s="101"/>
      <c r="CU74" s="100"/>
      <c r="CV74" s="100"/>
      <c r="CW74" s="100"/>
      <c r="CX74" s="100"/>
      <c r="CY74" s="100"/>
      <c r="CZ74" s="100"/>
      <c r="DA74" s="100"/>
      <c r="DB74" s="100"/>
      <c r="DC74" s="100"/>
      <c r="DD74" s="100"/>
      <c r="DE74" s="100"/>
      <c r="DF74" s="100"/>
      <c r="DG74" s="100"/>
      <c r="DH74" s="100"/>
      <c r="DI74" s="100"/>
      <c r="DJ74" s="100"/>
      <c r="DK74" s="100"/>
      <c r="DL74" s="100"/>
    </row>
    <row r="75" spans="1:116" ht="14.1" customHeight="1" x14ac:dyDescent="0.2">
      <c r="A75" s="345">
        <v>1142</v>
      </c>
      <c r="B75" s="81" t="s">
        <v>30</v>
      </c>
      <c r="C75" s="29"/>
      <c r="D75" s="29"/>
      <c r="E75" s="29"/>
      <c r="F75" s="29"/>
      <c r="G75" s="29"/>
      <c r="H75" s="29"/>
      <c r="I75" s="29"/>
      <c r="J75" s="21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21"/>
      <c r="AG75" s="17"/>
      <c r="AH75" s="17"/>
      <c r="AI75" s="17"/>
      <c r="AJ75" s="17"/>
      <c r="AK75" s="17">
        <v>0.05</v>
      </c>
      <c r="AL75" s="17">
        <v>0.1</v>
      </c>
      <c r="AM75" s="17"/>
      <c r="AN75" s="17"/>
      <c r="AO75" s="17"/>
      <c r="AP75" s="17"/>
      <c r="AQ75" s="17">
        <v>0.1</v>
      </c>
      <c r="AR75" s="17">
        <v>0.2</v>
      </c>
      <c r="AS75" s="17">
        <v>0.3</v>
      </c>
      <c r="AT75" s="17">
        <v>0.4</v>
      </c>
      <c r="AU75" s="17">
        <v>0.5</v>
      </c>
      <c r="AV75" s="17">
        <v>0.55000000000000004</v>
      </c>
      <c r="AW75" s="17">
        <v>0.6</v>
      </c>
      <c r="AX75" s="17">
        <v>0.6</v>
      </c>
      <c r="AY75" s="17">
        <v>0.6</v>
      </c>
      <c r="AZ75" s="21">
        <v>0.6</v>
      </c>
      <c r="BA75" s="17">
        <v>0.6</v>
      </c>
      <c r="BB75" s="17">
        <v>0.6</v>
      </c>
      <c r="BC75" s="17">
        <v>0.6</v>
      </c>
      <c r="BD75" s="17">
        <v>0.6</v>
      </c>
      <c r="BE75" s="17">
        <v>0.6</v>
      </c>
      <c r="BF75" s="17">
        <v>0.6</v>
      </c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21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21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</row>
    <row r="76" spans="1:116" ht="14.1" customHeight="1" x14ac:dyDescent="0.2">
      <c r="A76" s="345">
        <v>1142</v>
      </c>
      <c r="B76" s="81" t="s">
        <v>30</v>
      </c>
      <c r="C76" s="200" t="s">
        <v>89</v>
      </c>
      <c r="D76" s="24" t="s">
        <v>98</v>
      </c>
      <c r="E76" s="25" t="s">
        <v>66</v>
      </c>
      <c r="F76" s="25">
        <v>22000</v>
      </c>
      <c r="G76" s="26">
        <f>SUM(J76:DL76)</f>
        <v>16028.157552083334</v>
      </c>
      <c r="H76" s="27">
        <v>9.2159999999999993</v>
      </c>
      <c r="I76" s="25">
        <v>25</v>
      </c>
      <c r="J76" s="21"/>
      <c r="K76" s="17"/>
      <c r="L76" s="17"/>
      <c r="M76" s="17"/>
      <c r="N76" s="17"/>
      <c r="O76" s="17"/>
      <c r="P76" s="17"/>
      <c r="Q76" s="17"/>
      <c r="R76" s="17"/>
      <c r="S76" s="17"/>
      <c r="T76" s="161">
        <f t="shared" ref="T76:AD76" si="50">T273*T302*T332*60/$H$76</f>
        <v>97.981770833333343</v>
      </c>
      <c r="U76" s="161">
        <f t="shared" si="50"/>
        <v>207.51953125000003</v>
      </c>
      <c r="V76" s="161">
        <f t="shared" si="50"/>
        <v>451.66015625000006</v>
      </c>
      <c r="W76" s="161">
        <f t="shared" si="50"/>
        <v>787.35351562500011</v>
      </c>
      <c r="X76" s="161">
        <f t="shared" si="50"/>
        <v>1049.8046875</v>
      </c>
      <c r="Y76" s="161">
        <f t="shared" si="50"/>
        <v>903.32031250000011</v>
      </c>
      <c r="Z76" s="161">
        <f t="shared" si="50"/>
        <v>899.25130208333337</v>
      </c>
      <c r="AA76" s="161">
        <f t="shared" si="50"/>
        <v>978.59700520833337</v>
      </c>
      <c r="AB76" s="161">
        <f t="shared" si="50"/>
        <v>1137.2884114583335</v>
      </c>
      <c r="AC76" s="161">
        <f t="shared" si="50"/>
        <v>1224.7721354166667</v>
      </c>
      <c r="AD76" s="161">
        <f t="shared" si="50"/>
        <v>1224.7721354166667</v>
      </c>
      <c r="AE76" s="161">
        <f t="shared" ref="AE76:AJ76" si="51">AE273*AE302*AE332*60/$H$76</f>
        <v>1053.8736979166667</v>
      </c>
      <c r="AF76" s="168">
        <f t="shared" si="51"/>
        <v>1037.59765625</v>
      </c>
      <c r="AG76" s="161">
        <f t="shared" si="51"/>
        <v>1037.59765625</v>
      </c>
      <c r="AH76" s="161">
        <f t="shared" si="51"/>
        <v>1312.255859375</v>
      </c>
      <c r="AI76" s="161">
        <f t="shared" si="51"/>
        <v>1312.255859375</v>
      </c>
      <c r="AJ76" s="161">
        <f t="shared" si="51"/>
        <v>1312.255859375</v>
      </c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21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21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21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</row>
    <row r="77" spans="1:116" ht="14.1" customHeight="1" x14ac:dyDescent="0.2">
      <c r="A77" s="345">
        <v>1142</v>
      </c>
      <c r="B77" s="81" t="s">
        <v>30</v>
      </c>
      <c r="C77" s="29"/>
      <c r="D77" s="29"/>
      <c r="E77" s="29"/>
      <c r="F77" s="29"/>
      <c r="G77" s="29"/>
      <c r="H77" s="29"/>
      <c r="I77" s="29"/>
      <c r="J77" s="21"/>
      <c r="K77" s="17"/>
      <c r="L77" s="17"/>
      <c r="M77" s="17"/>
      <c r="N77" s="17"/>
      <c r="O77" s="17"/>
      <c r="P77" s="17"/>
      <c r="Q77" s="17"/>
      <c r="R77" s="17"/>
      <c r="S77" s="17"/>
      <c r="T77" s="17">
        <v>0.05</v>
      </c>
      <c r="U77" s="17">
        <v>0.15</v>
      </c>
      <c r="V77" s="17">
        <v>0.3</v>
      </c>
      <c r="W77" s="17">
        <v>0.45</v>
      </c>
      <c r="X77" s="17">
        <v>0.6</v>
      </c>
      <c r="Y77" s="17">
        <v>0.6</v>
      </c>
      <c r="Z77" s="17">
        <v>0.65</v>
      </c>
      <c r="AA77" s="17">
        <v>0.65</v>
      </c>
      <c r="AB77" s="17">
        <v>0.65</v>
      </c>
      <c r="AC77" s="17">
        <v>0.7</v>
      </c>
      <c r="AD77" s="17">
        <v>0.7</v>
      </c>
      <c r="AE77" s="17">
        <v>0.7</v>
      </c>
      <c r="AF77" s="21">
        <v>0.75</v>
      </c>
      <c r="AG77" s="17">
        <v>0.75</v>
      </c>
      <c r="AH77" s="17">
        <v>0.75</v>
      </c>
      <c r="AI77" s="17">
        <v>0.75</v>
      </c>
      <c r="AJ77" s="17">
        <v>0.75</v>
      </c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21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21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21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</row>
    <row r="78" spans="1:116" ht="14.1" customHeight="1" x14ac:dyDescent="0.2">
      <c r="A78" s="345">
        <v>1142</v>
      </c>
      <c r="B78" s="81" t="s">
        <v>30</v>
      </c>
      <c r="C78" s="200" t="s">
        <v>48</v>
      </c>
      <c r="D78" s="24">
        <v>128122</v>
      </c>
      <c r="E78" s="25" t="s">
        <v>29</v>
      </c>
      <c r="F78" s="28">
        <v>10538</v>
      </c>
      <c r="G78" s="26">
        <f>SUM(J78:DL78)</f>
        <v>5945.9459459459458</v>
      </c>
      <c r="H78" s="314">
        <v>19.98</v>
      </c>
      <c r="I78" s="28">
        <v>30</v>
      </c>
      <c r="J78" s="21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21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21"/>
      <c r="BA78" s="17"/>
      <c r="BB78" s="17"/>
      <c r="BC78" s="17"/>
      <c r="BD78" s="17"/>
      <c r="BE78" s="17"/>
      <c r="BF78" s="17"/>
      <c r="BG78" s="319">
        <f t="shared" ref="BG78:BS78" si="52">BG273*BG302*BG332*60/$H$78</f>
        <v>41.666666666666664</v>
      </c>
      <c r="BH78" s="319">
        <f t="shared" si="52"/>
        <v>0</v>
      </c>
      <c r="BI78" s="319">
        <f t="shared" si="52"/>
        <v>191.44144144144144</v>
      </c>
      <c r="BJ78" s="319">
        <f>BJ273*BJ302*BJ332*60/$H$78</f>
        <v>243.24324324324323</v>
      </c>
      <c r="BK78" s="319">
        <f t="shared" si="52"/>
        <v>629.50450450450444</v>
      </c>
      <c r="BL78" s="319">
        <f t="shared" si="52"/>
        <v>677.92792792792795</v>
      </c>
      <c r="BM78" s="319">
        <f t="shared" si="52"/>
        <v>677.92792792792795</v>
      </c>
      <c r="BN78" s="319">
        <f t="shared" si="52"/>
        <v>536.03603603603608</v>
      </c>
      <c r="BO78" s="319">
        <f t="shared" si="52"/>
        <v>536.03603603603608</v>
      </c>
      <c r="BP78" s="319">
        <f t="shared" si="52"/>
        <v>378.37837837837839</v>
      </c>
      <c r="BQ78" s="319">
        <f t="shared" si="52"/>
        <v>677.92792792792795</v>
      </c>
      <c r="BR78" s="319">
        <f t="shared" si="52"/>
        <v>677.92792792792795</v>
      </c>
      <c r="BS78" s="319">
        <f t="shared" si="52"/>
        <v>677.92792792792795</v>
      </c>
      <c r="BT78" s="17"/>
      <c r="BU78" s="17"/>
      <c r="BV78" s="17"/>
      <c r="BW78" s="17"/>
      <c r="BX78" s="17"/>
      <c r="BY78" s="17"/>
      <c r="BZ78" s="17"/>
      <c r="CA78" s="17"/>
      <c r="CB78" s="21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21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</row>
    <row r="79" spans="1:116" ht="14.1" customHeight="1" x14ac:dyDescent="0.2">
      <c r="A79" s="345">
        <v>1142</v>
      </c>
      <c r="B79" s="81" t="s">
        <v>30</v>
      </c>
      <c r="C79" s="29"/>
      <c r="D79" s="29"/>
      <c r="E79" s="29"/>
      <c r="F79" s="29"/>
      <c r="G79" s="29"/>
      <c r="H79" s="29"/>
      <c r="I79" s="29"/>
      <c r="J79" s="21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21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21"/>
      <c r="BA79" s="17"/>
      <c r="BB79" s="17"/>
      <c r="BC79" s="17"/>
      <c r="BD79" s="17"/>
      <c r="BE79" s="17"/>
      <c r="BF79" s="17"/>
      <c r="BG79" s="17">
        <v>0.05</v>
      </c>
      <c r="BH79" s="17"/>
      <c r="BI79" s="348">
        <v>0.25</v>
      </c>
      <c r="BJ79" s="348">
        <v>0.45</v>
      </c>
      <c r="BK79" s="17">
        <v>0.65</v>
      </c>
      <c r="BL79" s="17">
        <v>0.7</v>
      </c>
      <c r="BM79" s="17">
        <v>0.7</v>
      </c>
      <c r="BN79" s="17">
        <v>0.7</v>
      </c>
      <c r="BO79" s="17">
        <v>0.7</v>
      </c>
      <c r="BP79" s="17">
        <v>0.7</v>
      </c>
      <c r="BQ79" s="17">
        <v>0.7</v>
      </c>
      <c r="BR79" s="17">
        <v>0.7</v>
      </c>
      <c r="BS79" s="17">
        <v>0.7</v>
      </c>
      <c r="BT79" s="17"/>
      <c r="BU79" s="17"/>
      <c r="BV79" s="17"/>
      <c r="BW79" s="17"/>
      <c r="BX79" s="17"/>
      <c r="BY79" s="17"/>
      <c r="BZ79" s="17"/>
      <c r="CA79" s="17"/>
      <c r="CB79" s="21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21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</row>
    <row r="80" spans="1:116" ht="14.1" customHeight="1" x14ac:dyDescent="0.2">
      <c r="A80" s="345">
        <v>1142</v>
      </c>
      <c r="B80" s="81" t="s">
        <v>30</v>
      </c>
      <c r="C80" s="28" t="s">
        <v>58</v>
      </c>
      <c r="D80" s="24">
        <v>1583</v>
      </c>
      <c r="E80" s="25" t="s">
        <v>72</v>
      </c>
      <c r="F80" s="25">
        <v>2460</v>
      </c>
      <c r="G80" s="26">
        <f>SUM(J80:DL80)</f>
        <v>2977.868852459017</v>
      </c>
      <c r="H80" s="27">
        <f>(15+15.5)/2</f>
        <v>15.25</v>
      </c>
      <c r="I80" s="25">
        <v>25</v>
      </c>
      <c r="J80" s="21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21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21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21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24">
        <f>CT273*CT302*CT332*60/$H$80</f>
        <v>45.491803278688522</v>
      </c>
      <c r="CU80" s="24">
        <f>CU273*CU302*CU332*60/$H$80</f>
        <v>90.983606557377044</v>
      </c>
      <c r="CV80" s="24">
        <f t="shared" ref="CV80:DB80" si="53">CV273*CV302*CV332*60/$H$80</f>
        <v>181.96721311475409</v>
      </c>
      <c r="CW80" s="24">
        <f t="shared" si="53"/>
        <v>250.81967213114754</v>
      </c>
      <c r="CX80" s="24">
        <f t="shared" si="53"/>
        <v>363.93442622950818</v>
      </c>
      <c r="CY80" s="24">
        <f t="shared" si="53"/>
        <v>454.91803278688525</v>
      </c>
      <c r="CZ80" s="24">
        <f t="shared" si="53"/>
        <v>500.40983606557381</v>
      </c>
      <c r="DA80" s="24">
        <f t="shared" si="53"/>
        <v>545.90163934426232</v>
      </c>
      <c r="DB80" s="24">
        <f t="shared" si="53"/>
        <v>543.44262295081967</v>
      </c>
      <c r="DC80" s="17"/>
      <c r="DD80" s="17"/>
      <c r="DE80" s="17"/>
      <c r="DF80" s="17"/>
      <c r="DG80" s="17"/>
      <c r="DH80" s="17"/>
      <c r="DI80" s="17"/>
      <c r="DJ80" s="17"/>
      <c r="DK80" s="17"/>
      <c r="DL80" s="17"/>
    </row>
    <row r="81" spans="1:116" ht="14.1" customHeight="1" x14ac:dyDescent="0.2">
      <c r="A81" s="345">
        <v>1142</v>
      </c>
      <c r="B81" s="81" t="s">
        <v>30</v>
      </c>
      <c r="C81" s="29"/>
      <c r="D81" s="29"/>
      <c r="E81" s="29"/>
      <c r="F81" s="29"/>
      <c r="G81" s="29"/>
      <c r="H81" s="29"/>
      <c r="I81" s="29"/>
      <c r="J81" s="21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21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21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21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>
        <v>0.05</v>
      </c>
      <c r="CU81" s="17">
        <v>0.1</v>
      </c>
      <c r="CV81" s="17">
        <v>0.2</v>
      </c>
      <c r="CW81" s="17">
        <v>0.3</v>
      </c>
      <c r="CX81" s="17">
        <v>0.4</v>
      </c>
      <c r="CY81" s="17">
        <v>0.5</v>
      </c>
      <c r="CZ81" s="17">
        <v>0.55000000000000004</v>
      </c>
      <c r="DA81" s="17">
        <v>0.6</v>
      </c>
      <c r="DB81" s="17">
        <v>0.65</v>
      </c>
      <c r="DC81" s="17"/>
      <c r="DD81" s="17"/>
      <c r="DE81" s="17"/>
      <c r="DF81" s="17"/>
      <c r="DG81" s="17"/>
      <c r="DH81" s="17"/>
      <c r="DI81" s="17"/>
      <c r="DJ81" s="17"/>
      <c r="DK81" s="17"/>
      <c r="DL81" s="17"/>
    </row>
    <row r="82" spans="1:116" ht="14.1" customHeight="1" x14ac:dyDescent="0.2">
      <c r="A82" s="345">
        <v>1142</v>
      </c>
      <c r="B82" s="81" t="s">
        <v>30</v>
      </c>
      <c r="C82" s="28" t="s">
        <v>58</v>
      </c>
      <c r="D82" s="24">
        <v>1588</v>
      </c>
      <c r="E82" s="25" t="s">
        <v>66</v>
      </c>
      <c r="F82" s="25">
        <v>804</v>
      </c>
      <c r="G82" s="26">
        <f>SUM(J82:DL82)</f>
        <v>853.84615384615381</v>
      </c>
      <c r="H82" s="27">
        <v>19.5</v>
      </c>
      <c r="I82" s="25">
        <v>25</v>
      </c>
      <c r="J82" s="21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21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21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21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24">
        <f>DC273*DC302*DC332*60/$H$82</f>
        <v>106.73076923076923</v>
      </c>
      <c r="DD82" s="24">
        <f>DD273*DD302*DD332*60/$H$82</f>
        <v>177.88461538461539</v>
      </c>
      <c r="DE82" s="24">
        <f>DE273*DE302*DE332*60/$H$82</f>
        <v>249.03846153846155</v>
      </c>
      <c r="DF82" s="24">
        <f>DF273*DF302*DF332*60/$H$82</f>
        <v>320.19230769230768</v>
      </c>
      <c r="DG82" s="17"/>
      <c r="DH82" s="17"/>
      <c r="DI82" s="17"/>
      <c r="DJ82" s="17"/>
      <c r="DK82" s="17"/>
      <c r="DL82" s="17"/>
    </row>
    <row r="83" spans="1:116" ht="14.1" customHeight="1" x14ac:dyDescent="0.2">
      <c r="A83" s="345">
        <v>1142</v>
      </c>
      <c r="B83" s="81" t="s">
        <v>30</v>
      </c>
      <c r="C83" s="29"/>
      <c r="D83" s="29"/>
      <c r="E83" s="29"/>
      <c r="F83" s="29"/>
      <c r="G83" s="29"/>
      <c r="H83" s="29"/>
      <c r="I83" s="29"/>
      <c r="J83" s="21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21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21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21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>
        <v>0.15</v>
      </c>
      <c r="DD83" s="17">
        <v>0.25</v>
      </c>
      <c r="DE83" s="17">
        <v>0.35</v>
      </c>
      <c r="DF83" s="17">
        <v>0.45</v>
      </c>
      <c r="DG83" s="17"/>
      <c r="DH83" s="17"/>
      <c r="DI83" s="17"/>
      <c r="DJ83" s="17"/>
      <c r="DK83" s="17"/>
      <c r="DL83" s="17"/>
    </row>
    <row r="84" spans="1:116" ht="14.1" customHeight="1" x14ac:dyDescent="0.2">
      <c r="A84" s="345">
        <v>1142</v>
      </c>
      <c r="B84" s="81" t="s">
        <v>30</v>
      </c>
      <c r="C84" s="295" t="s">
        <v>48</v>
      </c>
      <c r="D84" s="24">
        <v>127870</v>
      </c>
      <c r="E84" s="28" t="s">
        <v>104</v>
      </c>
      <c r="F84" s="28">
        <v>2228</v>
      </c>
      <c r="G84" s="26">
        <f>SUM(J84:DL84)</f>
        <v>2490.1601067378251</v>
      </c>
      <c r="H84" s="55">
        <v>14.99</v>
      </c>
      <c r="I84" s="24">
        <v>30</v>
      </c>
      <c r="J84" s="21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21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21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24">
        <f t="shared" ref="BT84:BY84" si="54">BT273*BT302*BT332*60/$H$84</f>
        <v>111.07404936624417</v>
      </c>
      <c r="BU84" s="24">
        <f t="shared" si="54"/>
        <v>255.1701134089393</v>
      </c>
      <c r="BV84" s="24">
        <f t="shared" si="54"/>
        <v>252.16811207471648</v>
      </c>
      <c r="BW84" s="24">
        <f t="shared" si="54"/>
        <v>580.88725817211468</v>
      </c>
      <c r="BX84" s="24">
        <f t="shared" si="54"/>
        <v>645.43028685790523</v>
      </c>
      <c r="BY84" s="24">
        <f t="shared" si="54"/>
        <v>645.43028685790523</v>
      </c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58"/>
      <c r="DH84" s="58"/>
      <c r="DI84" s="58"/>
      <c r="DJ84" s="58"/>
      <c r="DK84" s="58"/>
      <c r="DL84" s="58"/>
    </row>
    <row r="85" spans="1:116" ht="14.1" customHeight="1" x14ac:dyDescent="0.2">
      <c r="A85" s="345">
        <v>1142</v>
      </c>
      <c r="B85" s="81" t="s">
        <v>30</v>
      </c>
      <c r="C85" s="29"/>
      <c r="D85" s="29"/>
      <c r="E85" s="29"/>
      <c r="F85" s="29"/>
      <c r="G85" s="29"/>
      <c r="H85" s="29"/>
      <c r="I85" s="29"/>
      <c r="J85" s="21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21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21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>
        <v>0.1</v>
      </c>
      <c r="BU85" s="17">
        <v>0.25</v>
      </c>
      <c r="BV85" s="17">
        <v>0.35</v>
      </c>
      <c r="BW85" s="17">
        <v>0.45</v>
      </c>
      <c r="BX85" s="17">
        <v>0.5</v>
      </c>
      <c r="BY85" s="21">
        <v>0.5</v>
      </c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21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</row>
    <row r="86" spans="1:116" ht="14.1" customHeight="1" x14ac:dyDescent="0.2">
      <c r="A86" s="345">
        <v>1142</v>
      </c>
      <c r="B86" s="81" t="s">
        <v>30</v>
      </c>
      <c r="C86" s="193" t="s">
        <v>48</v>
      </c>
      <c r="D86" s="24">
        <v>124654</v>
      </c>
      <c r="E86" s="28" t="s">
        <v>38</v>
      </c>
      <c r="F86" s="28">
        <v>12695</v>
      </c>
      <c r="G86" s="26">
        <f>SUM(J86:DL86)</f>
        <v>5887.1794871794882</v>
      </c>
      <c r="H86" s="55">
        <v>16.38</v>
      </c>
      <c r="I86" s="24">
        <v>28</v>
      </c>
      <c r="J86" s="34">
        <f t="shared" ref="J86:S86" si="55">J273*J302*J332*60/$H$86</f>
        <v>430.76923076923077</v>
      </c>
      <c r="K86" s="24">
        <f t="shared" si="55"/>
        <v>664.10256410256409</v>
      </c>
      <c r="L86" s="24">
        <f t="shared" si="55"/>
        <v>771.79487179487182</v>
      </c>
      <c r="M86" s="24">
        <f t="shared" si="55"/>
        <v>771.79487179487182</v>
      </c>
      <c r="N86" s="24">
        <f t="shared" si="55"/>
        <v>0</v>
      </c>
      <c r="O86" s="24">
        <f t="shared" si="55"/>
        <v>610.25641025641028</v>
      </c>
      <c r="P86" s="24">
        <f t="shared" si="55"/>
        <v>430.76923076923077</v>
      </c>
      <c r="Q86" s="24">
        <f t="shared" si="55"/>
        <v>664.10256410256409</v>
      </c>
      <c r="R86" s="24">
        <f t="shared" si="55"/>
        <v>771.79487179487182</v>
      </c>
      <c r="S86" s="24">
        <f t="shared" si="55"/>
        <v>771.79487179487182</v>
      </c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21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21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21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</row>
    <row r="87" spans="1:116" ht="14.1" customHeight="1" thickBot="1" x14ac:dyDescent="0.25">
      <c r="A87" s="345">
        <v>1142</v>
      </c>
      <c r="B87" s="81" t="s">
        <v>30</v>
      </c>
      <c r="C87" s="29"/>
      <c r="D87" s="29"/>
      <c r="E87" s="29"/>
      <c r="F87" s="29"/>
      <c r="G87" s="29"/>
      <c r="H87" s="29"/>
      <c r="I87" s="29"/>
      <c r="J87" s="21">
        <v>0.7</v>
      </c>
      <c r="K87" s="17">
        <v>0.7</v>
      </c>
      <c r="L87" s="17">
        <v>0.7</v>
      </c>
      <c r="M87" s="17">
        <v>0.7</v>
      </c>
      <c r="N87" s="17"/>
      <c r="O87" s="17">
        <v>0.7</v>
      </c>
      <c r="P87" s="17">
        <v>0.7</v>
      </c>
      <c r="Q87" s="17">
        <v>0.7</v>
      </c>
      <c r="R87" s="17">
        <v>0.7</v>
      </c>
      <c r="S87" s="17">
        <v>0.7</v>
      </c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21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21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21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21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</row>
    <row r="88" spans="1:116" s="102" customFormat="1" ht="14.1" customHeight="1" x14ac:dyDescent="0.2">
      <c r="A88" s="112">
        <v>1116</v>
      </c>
      <c r="B88" s="113" t="s">
        <v>30</v>
      </c>
      <c r="C88" s="132" t="s">
        <v>32</v>
      </c>
      <c r="D88" s="132" t="s">
        <v>45</v>
      </c>
      <c r="E88" s="132" t="s">
        <v>39</v>
      </c>
      <c r="F88" s="132">
        <v>183000</v>
      </c>
      <c r="G88" s="133">
        <f>SUM(J88:DL88)</f>
        <v>0</v>
      </c>
      <c r="H88" s="151">
        <v>5.3</v>
      </c>
      <c r="I88" s="164">
        <v>20</v>
      </c>
      <c r="J88" s="101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1"/>
      <c r="AG88" s="100"/>
      <c r="AH88" s="100"/>
      <c r="AI88" s="100"/>
      <c r="AJ88" s="100"/>
      <c r="AK88" s="100"/>
      <c r="AL88" s="100"/>
      <c r="AM88" s="100"/>
      <c r="AN88" s="100"/>
      <c r="AO88" s="100"/>
      <c r="AP88" s="100"/>
      <c r="AQ88" s="100"/>
      <c r="AR88" s="100"/>
      <c r="AS88" s="100"/>
      <c r="AT88" s="100"/>
      <c r="AU88" s="100"/>
      <c r="AV88" s="100"/>
      <c r="AW88" s="100"/>
      <c r="AX88" s="100"/>
      <c r="AY88" s="100"/>
      <c r="AZ88" s="101"/>
      <c r="BA88" s="100"/>
      <c r="BB88" s="100"/>
      <c r="BC88" s="100"/>
      <c r="BD88" s="100"/>
      <c r="BE88" s="100"/>
      <c r="BF88" s="100"/>
      <c r="BG88" s="100"/>
      <c r="BH88" s="100"/>
      <c r="BI88" s="100"/>
      <c r="BJ88" s="100"/>
      <c r="BK88" s="100"/>
      <c r="BL88" s="100"/>
      <c r="BM88" s="100"/>
      <c r="BN88" s="100"/>
      <c r="BO88" s="100"/>
      <c r="BP88" s="100"/>
      <c r="BQ88" s="100"/>
      <c r="BR88" s="100"/>
      <c r="BS88" s="100"/>
      <c r="BT88" s="100"/>
      <c r="BU88" s="100"/>
      <c r="BV88" s="100"/>
      <c r="BW88" s="100"/>
      <c r="BX88" s="100"/>
      <c r="BY88" s="100"/>
      <c r="BZ88" s="100"/>
      <c r="CA88" s="100"/>
      <c r="CB88" s="101"/>
      <c r="CC88" s="100"/>
      <c r="CD88" s="100"/>
      <c r="CE88" s="100"/>
      <c r="CF88" s="100"/>
      <c r="CG88" s="100"/>
      <c r="CH88" s="100"/>
      <c r="CI88" s="100"/>
      <c r="CJ88" s="100"/>
      <c r="CK88" s="100"/>
      <c r="CL88" s="100"/>
      <c r="CM88" s="100"/>
      <c r="CN88" s="100"/>
      <c r="CO88" s="100"/>
      <c r="CP88" s="100"/>
      <c r="CQ88" s="100"/>
      <c r="CR88" s="100"/>
      <c r="CS88" s="100"/>
      <c r="CT88" s="101"/>
      <c r="CU88" s="100"/>
      <c r="CV88" s="100"/>
      <c r="CW88" s="100"/>
      <c r="CX88" s="100"/>
      <c r="CY88" s="100"/>
      <c r="CZ88" s="100"/>
      <c r="DA88" s="100"/>
      <c r="DB88" s="100"/>
      <c r="DC88" s="100"/>
      <c r="DD88" s="100"/>
      <c r="DE88" s="100"/>
      <c r="DF88" s="100"/>
      <c r="DG88" s="100"/>
      <c r="DH88" s="100"/>
      <c r="DI88" s="100"/>
      <c r="DJ88" s="100"/>
      <c r="DK88" s="100"/>
      <c r="DL88" s="100"/>
    </row>
    <row r="89" spans="1:116" ht="14.1" customHeight="1" x14ac:dyDescent="0.2">
      <c r="A89" s="94">
        <v>1116</v>
      </c>
      <c r="B89" s="81" t="s">
        <v>30</v>
      </c>
      <c r="C89" s="29"/>
      <c r="D89" s="29"/>
      <c r="E89" s="29"/>
      <c r="F89" s="29"/>
      <c r="G89" s="152"/>
      <c r="H89" s="29"/>
      <c r="I89" s="29"/>
      <c r="J89" s="21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21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21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21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21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</row>
    <row r="90" spans="1:116" ht="14.1" customHeight="1" x14ac:dyDescent="0.2">
      <c r="A90" s="94">
        <v>1116</v>
      </c>
      <c r="B90" s="81" t="s">
        <v>30</v>
      </c>
      <c r="C90" s="292" t="s">
        <v>48</v>
      </c>
      <c r="D90" s="24" t="s">
        <v>110</v>
      </c>
      <c r="E90" s="28" t="s">
        <v>29</v>
      </c>
      <c r="F90" s="28">
        <v>38074</v>
      </c>
      <c r="G90" s="26">
        <f>SUM(J90:DL90)</f>
        <v>41578.779069767435</v>
      </c>
      <c r="H90" s="312">
        <v>2.58</v>
      </c>
      <c r="I90" s="47">
        <v>7</v>
      </c>
      <c r="J90" s="21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21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321">
        <f>AZ253*AZ282*AZ312*60/$H$90</f>
        <v>262.5</v>
      </c>
      <c r="BA90" s="319">
        <f>BA253*BA282*BA312*60/$H$90</f>
        <v>612.5</v>
      </c>
      <c r="BB90" s="319">
        <f t="shared" ref="BB90:CG90" si="56">BB253*BB282*BB312*60/$H$90</f>
        <v>752.90697674418607</v>
      </c>
      <c r="BC90" s="319">
        <f t="shared" si="56"/>
        <v>899.41860465116281</v>
      </c>
      <c r="BD90" s="319">
        <f t="shared" si="56"/>
        <v>1037.7906976744187</v>
      </c>
      <c r="BE90" s="319">
        <f t="shared" si="56"/>
        <v>1400</v>
      </c>
      <c r="BF90" s="319">
        <f t="shared" si="56"/>
        <v>1487.5</v>
      </c>
      <c r="BG90" s="319">
        <f t="shared" si="56"/>
        <v>1355.2325581395348</v>
      </c>
      <c r="BH90" s="319">
        <f t="shared" si="56"/>
        <v>0</v>
      </c>
      <c r="BI90" s="319">
        <f t="shared" si="56"/>
        <v>1245.3488372093022</v>
      </c>
      <c r="BJ90" s="319">
        <f>BJ253*BJ282*BJ312*60/$H$90</f>
        <v>879.06976744186045</v>
      </c>
      <c r="BK90" s="319">
        <f t="shared" si="56"/>
        <v>1574.9999999999998</v>
      </c>
      <c r="BL90" s="319">
        <f t="shared" si="56"/>
        <v>1574.9999999999998</v>
      </c>
      <c r="BM90" s="319">
        <f t="shared" si="56"/>
        <v>1574.9999999999998</v>
      </c>
      <c r="BN90" s="319">
        <f t="shared" si="56"/>
        <v>1245.3488372093022</v>
      </c>
      <c r="BO90" s="319">
        <f t="shared" si="56"/>
        <v>1245.3488372093022</v>
      </c>
      <c r="BP90" s="319">
        <f t="shared" si="56"/>
        <v>879.06976744186045</v>
      </c>
      <c r="BQ90" s="319">
        <f t="shared" si="56"/>
        <v>1574.9999999999998</v>
      </c>
      <c r="BR90" s="319">
        <f t="shared" si="56"/>
        <v>1574.9999999999998</v>
      </c>
      <c r="BS90" s="319">
        <f t="shared" si="56"/>
        <v>1574.9999999999998</v>
      </c>
      <c r="BT90" s="319">
        <f t="shared" si="56"/>
        <v>1355.2325581395348</v>
      </c>
      <c r="BU90" s="319">
        <f t="shared" si="56"/>
        <v>1245.3488372093022</v>
      </c>
      <c r="BV90" s="319">
        <f t="shared" si="56"/>
        <v>879.06976744186045</v>
      </c>
      <c r="BW90" s="319">
        <f t="shared" si="56"/>
        <v>1574.9999999999998</v>
      </c>
      <c r="BX90" s="319">
        <f t="shared" si="56"/>
        <v>1574.9999999999998</v>
      </c>
      <c r="BY90" s="319">
        <f t="shared" si="56"/>
        <v>1574.9999999999998</v>
      </c>
      <c r="BZ90" s="319">
        <f t="shared" si="56"/>
        <v>1355.2325581395348</v>
      </c>
      <c r="CA90" s="319">
        <f t="shared" si="56"/>
        <v>1245.3488372093022</v>
      </c>
      <c r="CB90" s="321">
        <f t="shared" si="56"/>
        <v>1355.2325581395348</v>
      </c>
      <c r="CC90" s="319">
        <f t="shared" si="56"/>
        <v>1355.2325581395348</v>
      </c>
      <c r="CD90" s="319">
        <f t="shared" si="56"/>
        <v>1245.3488372093022</v>
      </c>
      <c r="CE90" s="319">
        <f t="shared" si="56"/>
        <v>1355.2325581395348</v>
      </c>
      <c r="CF90" s="319">
        <f t="shared" si="56"/>
        <v>1355.2325581395348</v>
      </c>
      <c r="CG90" s="319">
        <f t="shared" si="56"/>
        <v>1355.2325581395348</v>
      </c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21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</row>
    <row r="91" spans="1:116" ht="14.1" customHeight="1" x14ac:dyDescent="0.2">
      <c r="A91" s="94">
        <v>1116</v>
      </c>
      <c r="B91" s="81" t="s">
        <v>30</v>
      </c>
      <c r="C91" s="29"/>
      <c r="D91" s="29"/>
      <c r="E91" s="29"/>
      <c r="F91" s="29"/>
      <c r="G91" s="152"/>
      <c r="H91" s="29"/>
      <c r="I91" s="29"/>
      <c r="J91" s="21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21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21">
        <v>0.15</v>
      </c>
      <c r="BA91" s="17">
        <v>0.35</v>
      </c>
      <c r="BB91" s="17">
        <v>0.5</v>
      </c>
      <c r="BC91" s="17">
        <v>0.65</v>
      </c>
      <c r="BD91" s="17">
        <v>0.75</v>
      </c>
      <c r="BE91" s="17">
        <v>0.8</v>
      </c>
      <c r="BF91" s="17">
        <v>0.85</v>
      </c>
      <c r="BG91" s="17">
        <v>0.9</v>
      </c>
      <c r="BH91" s="17"/>
      <c r="BI91" s="348">
        <v>0.9</v>
      </c>
      <c r="BJ91" s="348">
        <v>0.9</v>
      </c>
      <c r="BK91" s="17">
        <v>0.9</v>
      </c>
      <c r="BL91" s="17">
        <v>0.9</v>
      </c>
      <c r="BM91" s="17">
        <v>0.9</v>
      </c>
      <c r="BN91" s="17">
        <v>0.9</v>
      </c>
      <c r="BO91" s="17">
        <v>0.9</v>
      </c>
      <c r="BP91" s="17">
        <v>0.9</v>
      </c>
      <c r="BQ91" s="17">
        <v>0.9</v>
      </c>
      <c r="BR91" s="17">
        <v>0.9</v>
      </c>
      <c r="BS91" s="17">
        <v>0.9</v>
      </c>
      <c r="BT91" s="17">
        <v>0.9</v>
      </c>
      <c r="BU91" s="17">
        <v>0.9</v>
      </c>
      <c r="BV91" s="17">
        <v>0.9</v>
      </c>
      <c r="BW91" s="17">
        <v>0.9</v>
      </c>
      <c r="BX91" s="17">
        <v>0.9</v>
      </c>
      <c r="BY91" s="17">
        <v>0.9</v>
      </c>
      <c r="BZ91" s="17">
        <v>0.9</v>
      </c>
      <c r="CA91" s="17">
        <v>0.9</v>
      </c>
      <c r="CB91" s="21">
        <v>0.9</v>
      </c>
      <c r="CC91" s="17">
        <v>0.9</v>
      </c>
      <c r="CD91" s="17">
        <v>0.9</v>
      </c>
      <c r="CE91" s="17">
        <v>0.9</v>
      </c>
      <c r="CF91" s="17">
        <v>0.9</v>
      </c>
      <c r="CG91" s="17">
        <v>0.9</v>
      </c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21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</row>
    <row r="92" spans="1:116" ht="14.1" customHeight="1" x14ac:dyDescent="0.2">
      <c r="A92" s="94">
        <v>1116</v>
      </c>
      <c r="B92" s="81" t="s">
        <v>30</v>
      </c>
      <c r="C92" s="25" t="s">
        <v>32</v>
      </c>
      <c r="D92" s="24">
        <v>106073</v>
      </c>
      <c r="E92" s="25" t="s">
        <v>36</v>
      </c>
      <c r="F92" s="25">
        <v>109778</v>
      </c>
      <c r="G92" s="26">
        <f>SUM(J92:DL92)</f>
        <v>0</v>
      </c>
      <c r="H92" s="25">
        <v>2.35</v>
      </c>
      <c r="I92" s="153">
        <v>20</v>
      </c>
      <c r="J92" s="166"/>
      <c r="K92" s="165"/>
      <c r="L92" s="165"/>
      <c r="M92" s="165"/>
      <c r="N92" s="165"/>
      <c r="O92" s="165"/>
      <c r="P92" s="165"/>
      <c r="Q92" s="165"/>
      <c r="R92" s="165"/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6"/>
      <c r="AG92" s="165"/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  <c r="AR92" s="165"/>
      <c r="AS92" s="165"/>
      <c r="AT92" s="165"/>
      <c r="AU92" s="165"/>
      <c r="AV92" s="165"/>
      <c r="AW92" s="165"/>
      <c r="AX92" s="165"/>
      <c r="AY92" s="165"/>
      <c r="AZ92" s="21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21"/>
      <c r="CC92" s="17"/>
      <c r="CD92" s="17"/>
      <c r="CE92" s="17"/>
      <c r="CF92" s="17"/>
      <c r="CG92" s="17"/>
      <c r="CH92" s="165"/>
      <c r="CI92" s="165"/>
      <c r="CJ92" s="165"/>
      <c r="CK92" s="165"/>
      <c r="CL92" s="165"/>
      <c r="CM92" s="165"/>
      <c r="CN92" s="165"/>
      <c r="CO92" s="165"/>
      <c r="CP92" s="165"/>
      <c r="CQ92" s="165"/>
      <c r="CR92" s="165"/>
      <c r="CS92" s="165"/>
      <c r="CT92" s="166"/>
      <c r="CU92" s="165"/>
      <c r="CV92" s="165"/>
      <c r="CW92" s="165"/>
      <c r="CX92" s="165"/>
      <c r="CY92" s="165"/>
      <c r="CZ92" s="165"/>
      <c r="DA92" s="165"/>
      <c r="DB92" s="165"/>
      <c r="DC92" s="165"/>
      <c r="DD92" s="165"/>
      <c r="DE92" s="165"/>
      <c r="DF92" s="165"/>
      <c r="DG92" s="165"/>
      <c r="DH92" s="165"/>
      <c r="DI92" s="165"/>
      <c r="DJ92" s="165"/>
      <c r="DK92" s="165"/>
      <c r="DL92" s="165"/>
    </row>
    <row r="93" spans="1:116" ht="14.1" customHeight="1" thickBot="1" x14ac:dyDescent="0.25">
      <c r="A93" s="94">
        <v>1116</v>
      </c>
      <c r="B93" s="81" t="s">
        <v>30</v>
      </c>
      <c r="C93" s="29"/>
      <c r="D93" s="29"/>
      <c r="E93" s="29"/>
      <c r="F93" s="29"/>
      <c r="G93" s="152"/>
      <c r="H93" s="29"/>
      <c r="I93" s="29"/>
      <c r="J93" s="21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21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21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21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21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</row>
    <row r="94" spans="1:116" s="102" customFormat="1" ht="14.1" customHeight="1" x14ac:dyDescent="0.2">
      <c r="A94" s="110">
        <v>1101</v>
      </c>
      <c r="B94" s="111" t="s">
        <v>35</v>
      </c>
      <c r="C94" s="332" t="s">
        <v>48</v>
      </c>
      <c r="D94" s="132">
        <v>107241</v>
      </c>
      <c r="E94" s="132" t="s">
        <v>38</v>
      </c>
      <c r="F94" s="133">
        <f>31891*1.03</f>
        <v>32847.730000000003</v>
      </c>
      <c r="G94" s="133">
        <f>SUM(J94:DL94)</f>
        <v>4233.6986301369861</v>
      </c>
      <c r="H94" s="134">
        <v>18.25</v>
      </c>
      <c r="I94" s="48">
        <v>30</v>
      </c>
      <c r="J94" s="337">
        <f t="shared" ref="J94:Q94" si="57">J258*J287*J317*60/$H$94</f>
        <v>355.06849315068496</v>
      </c>
      <c r="K94" s="338">
        <f t="shared" si="57"/>
        <v>593.01369863013701</v>
      </c>
      <c r="L94" s="338">
        <f t="shared" si="57"/>
        <v>689.17808219178085</v>
      </c>
      <c r="M94" s="338">
        <f t="shared" si="57"/>
        <v>689.17808219178085</v>
      </c>
      <c r="N94" s="338">
        <f t="shared" si="57"/>
        <v>384.65753424657532</v>
      </c>
      <c r="O94" s="338">
        <f t="shared" si="57"/>
        <v>544.93150684931504</v>
      </c>
      <c r="P94" s="338">
        <f t="shared" si="57"/>
        <v>384.65753424657532</v>
      </c>
      <c r="Q94" s="338">
        <f t="shared" si="57"/>
        <v>593.01369863013701</v>
      </c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1"/>
      <c r="AG94" s="100"/>
      <c r="AH94" s="100"/>
      <c r="AI94" s="100"/>
      <c r="AJ94" s="100"/>
      <c r="AK94" s="100"/>
      <c r="AL94" s="100"/>
      <c r="AM94" s="100"/>
      <c r="AN94" s="100"/>
      <c r="AO94" s="100"/>
      <c r="AP94" s="100"/>
      <c r="AQ94" s="100"/>
      <c r="AR94" s="100"/>
      <c r="AS94" s="100"/>
      <c r="AT94" s="100"/>
      <c r="AU94" s="100"/>
      <c r="AV94" s="100"/>
      <c r="AW94" s="100"/>
      <c r="AX94" s="100"/>
      <c r="AY94" s="100"/>
      <c r="AZ94" s="101"/>
      <c r="BA94" s="100"/>
      <c r="BB94" s="100"/>
      <c r="BC94" s="100"/>
      <c r="BD94" s="100"/>
      <c r="BE94" s="100"/>
      <c r="BF94" s="100"/>
      <c r="BG94" s="100"/>
      <c r="BH94" s="100"/>
      <c r="BI94" s="100"/>
      <c r="BJ94" s="100"/>
      <c r="BK94" s="100"/>
      <c r="BL94" s="100"/>
      <c r="BM94" s="100"/>
      <c r="BN94" s="100"/>
      <c r="BO94" s="100"/>
      <c r="BP94" s="100"/>
      <c r="BQ94" s="100"/>
      <c r="BR94" s="100"/>
      <c r="BS94" s="100"/>
      <c r="BT94" s="100"/>
      <c r="BU94" s="100"/>
      <c r="BV94" s="100"/>
      <c r="BW94" s="100"/>
      <c r="BX94" s="100"/>
      <c r="BY94" s="100"/>
      <c r="BZ94" s="100"/>
      <c r="CA94" s="100"/>
      <c r="CB94" s="101"/>
      <c r="CC94" s="100"/>
      <c r="CD94" s="100"/>
      <c r="CE94" s="100"/>
      <c r="CF94" s="100"/>
      <c r="CG94" s="100"/>
      <c r="CH94" s="100"/>
      <c r="CI94" s="100"/>
      <c r="CJ94" s="100"/>
      <c r="CK94" s="100"/>
      <c r="CL94" s="100"/>
      <c r="CM94" s="100"/>
      <c r="CN94" s="100"/>
      <c r="CO94" s="100"/>
      <c r="CP94" s="100"/>
      <c r="CQ94" s="100"/>
      <c r="CR94" s="100"/>
      <c r="CS94" s="100"/>
      <c r="CT94" s="101"/>
      <c r="CU94" s="100"/>
      <c r="CV94" s="100"/>
      <c r="CW94" s="100"/>
      <c r="CX94" s="100"/>
      <c r="CY94" s="100"/>
      <c r="CZ94" s="100"/>
      <c r="DA94" s="100"/>
      <c r="DB94" s="100"/>
      <c r="DC94" s="100"/>
      <c r="DD94" s="100"/>
      <c r="DE94" s="100"/>
      <c r="DF94" s="100"/>
      <c r="DG94" s="100"/>
      <c r="DH94" s="100"/>
      <c r="DI94" s="100"/>
      <c r="DJ94" s="100"/>
      <c r="DK94" s="100"/>
      <c r="DL94" s="100"/>
    </row>
    <row r="95" spans="1:116" ht="14.1" customHeight="1" x14ac:dyDescent="0.2">
      <c r="A95" s="95">
        <v>1101</v>
      </c>
      <c r="B95" s="83" t="s">
        <v>35</v>
      </c>
      <c r="C95" s="25"/>
      <c r="D95" s="24"/>
      <c r="E95" s="28"/>
      <c r="F95" s="28"/>
      <c r="G95" s="26"/>
      <c r="H95" s="27"/>
      <c r="I95" s="25"/>
      <c r="J95" s="21">
        <v>0.6</v>
      </c>
      <c r="K95" s="17">
        <v>0.65</v>
      </c>
      <c r="L95" s="17">
        <v>0.65</v>
      </c>
      <c r="M95" s="17">
        <v>0.65</v>
      </c>
      <c r="N95" s="17">
        <v>0.65</v>
      </c>
      <c r="O95" s="17">
        <v>0.65</v>
      </c>
      <c r="P95" s="17">
        <v>0.65</v>
      </c>
      <c r="Q95" s="17">
        <v>0.65</v>
      </c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21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21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21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21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</row>
    <row r="96" spans="1:116" ht="14.1" customHeight="1" x14ac:dyDescent="0.2">
      <c r="A96" s="95">
        <v>1101</v>
      </c>
      <c r="B96" s="83" t="s">
        <v>35</v>
      </c>
      <c r="C96" s="295" t="s">
        <v>48</v>
      </c>
      <c r="D96" s="24">
        <v>128150</v>
      </c>
      <c r="E96" s="28" t="s">
        <v>38</v>
      </c>
      <c r="F96" s="28">
        <v>1883</v>
      </c>
      <c r="G96" s="26">
        <f>SUM(J96:DL96)</f>
        <v>0</v>
      </c>
      <c r="H96" s="312">
        <v>26.44</v>
      </c>
      <c r="I96" s="24">
        <v>30</v>
      </c>
      <c r="J96" s="21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21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21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21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21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</row>
    <row r="97" spans="1:116" ht="14.1" customHeight="1" x14ac:dyDescent="0.2">
      <c r="A97" s="95">
        <v>1101</v>
      </c>
      <c r="B97" s="83" t="s">
        <v>35</v>
      </c>
      <c r="C97" s="25"/>
      <c r="D97" s="24"/>
      <c r="E97" s="28"/>
      <c r="F97" s="28"/>
      <c r="G97" s="26"/>
      <c r="H97" s="27"/>
      <c r="I97" s="25"/>
      <c r="J97" s="21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21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21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21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21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</row>
    <row r="98" spans="1:116" ht="14.1" customHeight="1" x14ac:dyDescent="0.2">
      <c r="A98" s="95">
        <v>1101</v>
      </c>
      <c r="B98" s="83" t="s">
        <v>35</v>
      </c>
      <c r="C98" s="200" t="s">
        <v>89</v>
      </c>
      <c r="D98" s="24" t="s">
        <v>100</v>
      </c>
      <c r="E98" s="25" t="s">
        <v>29</v>
      </c>
      <c r="F98" s="25">
        <v>21526</v>
      </c>
      <c r="G98" s="26">
        <f>SUM(J98:DL98)</f>
        <v>8484.8484848484841</v>
      </c>
      <c r="H98" s="27">
        <v>24.0075</v>
      </c>
      <c r="I98" s="25">
        <v>28</v>
      </c>
      <c r="J98" s="21"/>
      <c r="K98" s="17"/>
      <c r="L98" s="17"/>
      <c r="M98" s="17"/>
      <c r="N98" s="17"/>
      <c r="O98" s="17"/>
      <c r="P98" s="17"/>
      <c r="Q98" s="17"/>
      <c r="R98" s="161">
        <f>R258*R287*R317*60/$H$98</f>
        <v>37.613245860668542</v>
      </c>
      <c r="S98" s="161">
        <f>S258*S287*S317*60/$H$98</f>
        <v>112.83973758200563</v>
      </c>
      <c r="T98" s="161">
        <f t="shared" ref="T98:AH98" si="58">T258*T287*T317*60/$H$98</f>
        <v>225.67947516401125</v>
      </c>
      <c r="U98" s="161">
        <f t="shared" si="58"/>
        <v>267.66635426429241</v>
      </c>
      <c r="V98" s="161">
        <f t="shared" si="58"/>
        <v>388.37863167760077</v>
      </c>
      <c r="W98" s="161">
        <f t="shared" si="58"/>
        <v>451.3589503280225</v>
      </c>
      <c r="X98" s="161">
        <f t="shared" si="58"/>
        <v>488.97219618869104</v>
      </c>
      <c r="Y98" s="161">
        <f t="shared" si="58"/>
        <v>420.74351765073413</v>
      </c>
      <c r="Z98" s="161">
        <f t="shared" si="58"/>
        <v>386.62917838175571</v>
      </c>
      <c r="AA98" s="161">
        <f t="shared" si="58"/>
        <v>453.10840362386745</v>
      </c>
      <c r="AB98" s="161">
        <f t="shared" si="58"/>
        <v>526.58544204935959</v>
      </c>
      <c r="AC98" s="161">
        <f t="shared" si="58"/>
        <v>526.58544204935959</v>
      </c>
      <c r="AD98" s="161">
        <f t="shared" si="58"/>
        <v>564.19868791002807</v>
      </c>
      <c r="AE98" s="161">
        <f t="shared" si="58"/>
        <v>485.47328959700093</v>
      </c>
      <c r="AF98" s="168">
        <f t="shared" si="58"/>
        <v>446.11059044048733</v>
      </c>
      <c r="AG98" s="161">
        <f t="shared" si="58"/>
        <v>446.11059044048733</v>
      </c>
      <c r="AH98" s="161">
        <f t="shared" si="58"/>
        <v>564.19868791002807</v>
      </c>
      <c r="AI98" s="161">
        <f>AI258*AI287*AI317*60/$H$98</f>
        <v>564.19868791002807</v>
      </c>
      <c r="AJ98" s="161">
        <f>AJ258*AJ287*AJ317*60/$H$98</f>
        <v>564.19868791002807</v>
      </c>
      <c r="AK98" s="161">
        <f>AK258*AK287*AK317*60/$H$98</f>
        <v>564.19868791002807</v>
      </c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21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21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21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</row>
    <row r="99" spans="1:116" ht="14.1" customHeight="1" x14ac:dyDescent="0.2">
      <c r="A99" s="95">
        <v>1101</v>
      </c>
      <c r="B99" s="83" t="s">
        <v>35</v>
      </c>
      <c r="C99" s="25"/>
      <c r="D99" s="24"/>
      <c r="E99" s="28"/>
      <c r="F99" s="28"/>
      <c r="G99" s="26"/>
      <c r="H99" s="27"/>
      <c r="I99" s="25"/>
      <c r="J99" s="21"/>
      <c r="K99" s="17"/>
      <c r="L99" s="17"/>
      <c r="M99" s="17"/>
      <c r="N99" s="17"/>
      <c r="O99" s="17"/>
      <c r="P99" s="17"/>
      <c r="Q99" s="17"/>
      <c r="R99" s="17">
        <v>0.05</v>
      </c>
      <c r="S99" s="17">
        <v>0.15</v>
      </c>
      <c r="T99" s="17">
        <v>0.3</v>
      </c>
      <c r="U99" s="17">
        <v>0.45</v>
      </c>
      <c r="V99" s="17">
        <v>0.6</v>
      </c>
      <c r="W99" s="17">
        <v>0.6</v>
      </c>
      <c r="X99" s="17">
        <v>0.65</v>
      </c>
      <c r="Y99" s="17">
        <v>0.65</v>
      </c>
      <c r="Z99" s="17">
        <v>0.65</v>
      </c>
      <c r="AA99" s="17">
        <v>0.7</v>
      </c>
      <c r="AB99" s="17">
        <v>0.7</v>
      </c>
      <c r="AC99" s="17">
        <v>0.7</v>
      </c>
      <c r="AD99" s="17">
        <v>0.75</v>
      </c>
      <c r="AE99" s="17">
        <v>0.75</v>
      </c>
      <c r="AF99" s="21">
        <v>0.75</v>
      </c>
      <c r="AG99" s="17">
        <v>0.75</v>
      </c>
      <c r="AH99" s="17">
        <v>0.75</v>
      </c>
      <c r="AI99" s="17">
        <v>0.75</v>
      </c>
      <c r="AJ99" s="17">
        <v>0.75</v>
      </c>
      <c r="AK99" s="17">
        <v>0.75</v>
      </c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21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21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</row>
    <row r="100" spans="1:116" ht="14.1" customHeight="1" x14ac:dyDescent="0.2">
      <c r="A100" s="95">
        <v>1101</v>
      </c>
      <c r="B100" s="83" t="s">
        <v>35</v>
      </c>
      <c r="C100" s="295" t="s">
        <v>48</v>
      </c>
      <c r="D100" s="24">
        <v>128123</v>
      </c>
      <c r="E100" s="28" t="s">
        <v>29</v>
      </c>
      <c r="F100" s="28">
        <v>22246</v>
      </c>
      <c r="G100" s="26">
        <f>SUM(J100:DL100)</f>
        <v>8151.5810276679831</v>
      </c>
      <c r="H100" s="312">
        <v>25.3</v>
      </c>
      <c r="I100" s="24">
        <v>30</v>
      </c>
      <c r="J100" s="21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21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21"/>
      <c r="BA100" s="17"/>
      <c r="BB100" s="17"/>
      <c r="BC100" s="17"/>
      <c r="BD100" s="17"/>
      <c r="BE100" s="161">
        <f t="shared" ref="BE100:BY100" si="59">BE258*BE287*BE317*60/$H$100</f>
        <v>114.72332015810277</v>
      </c>
      <c r="BF100" s="161">
        <f t="shared" si="59"/>
        <v>191.20553359683794</v>
      </c>
      <c r="BG100" s="161">
        <f t="shared" si="59"/>
        <v>230.33596837944663</v>
      </c>
      <c r="BH100" s="161">
        <f t="shared" si="59"/>
        <v>0</v>
      </c>
      <c r="BI100" s="161">
        <f t="shared" si="59"/>
        <v>272.13438735177863</v>
      </c>
      <c r="BJ100" s="161">
        <f t="shared" si="59"/>
        <v>234.78260869565216</v>
      </c>
      <c r="BK100" s="161">
        <f t="shared" si="59"/>
        <v>497.13438735177863</v>
      </c>
      <c r="BL100" s="161">
        <f t="shared" si="59"/>
        <v>535.37549407114625</v>
      </c>
      <c r="BM100" s="161">
        <f t="shared" si="59"/>
        <v>535.37549407114625</v>
      </c>
      <c r="BN100" s="161">
        <f t="shared" si="59"/>
        <v>423.32015810276681</v>
      </c>
      <c r="BO100" s="161">
        <f t="shared" si="59"/>
        <v>423.32015810276681</v>
      </c>
      <c r="BP100" s="161">
        <f t="shared" si="59"/>
        <v>298.81422924901187</v>
      </c>
      <c r="BQ100" s="161">
        <f t="shared" si="59"/>
        <v>535.37549407114625</v>
      </c>
      <c r="BR100" s="161">
        <f t="shared" si="59"/>
        <v>535.37549407114625</v>
      </c>
      <c r="BS100" s="161">
        <f t="shared" si="59"/>
        <v>535.37549407114625</v>
      </c>
      <c r="BT100" s="161">
        <f t="shared" si="59"/>
        <v>460.67193675889325</v>
      </c>
      <c r="BU100" s="161">
        <f t="shared" si="59"/>
        <v>423.32015810276681</v>
      </c>
      <c r="BV100" s="157">
        <f t="shared" si="59"/>
        <v>298.81422924901187</v>
      </c>
      <c r="BW100" s="157">
        <f t="shared" si="59"/>
        <v>535.37549407114625</v>
      </c>
      <c r="BX100" s="157">
        <f t="shared" si="59"/>
        <v>535.37549407114625</v>
      </c>
      <c r="BY100" s="157">
        <f t="shared" si="59"/>
        <v>535.37549407114625</v>
      </c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21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</row>
    <row r="101" spans="1:116" ht="14.1" customHeight="1" x14ac:dyDescent="0.2">
      <c r="A101" s="95">
        <v>1101</v>
      </c>
      <c r="B101" s="83" t="s">
        <v>35</v>
      </c>
      <c r="C101" s="25"/>
      <c r="D101" s="24"/>
      <c r="E101" s="28"/>
      <c r="F101" s="28"/>
      <c r="G101" s="26"/>
      <c r="H101" s="27"/>
      <c r="I101" s="25"/>
      <c r="J101" s="21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21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21"/>
      <c r="BA101" s="17"/>
      <c r="BB101" s="17"/>
      <c r="BC101" s="17"/>
      <c r="BD101" s="17"/>
      <c r="BE101" s="17">
        <v>0.15</v>
      </c>
      <c r="BF101" s="17">
        <v>0.25</v>
      </c>
      <c r="BG101" s="17">
        <v>0.35</v>
      </c>
      <c r="BH101" s="17"/>
      <c r="BI101" s="348">
        <v>0.45</v>
      </c>
      <c r="BJ101" s="348">
        <v>0.55000000000000004</v>
      </c>
      <c r="BK101" s="17">
        <v>0.65</v>
      </c>
      <c r="BL101" s="17">
        <v>0.7</v>
      </c>
      <c r="BM101" s="17">
        <v>0.7</v>
      </c>
      <c r="BN101" s="17">
        <v>0.7</v>
      </c>
      <c r="BO101" s="17">
        <v>0.7</v>
      </c>
      <c r="BP101" s="17">
        <v>0.7</v>
      </c>
      <c r="BQ101" s="17">
        <v>0.7</v>
      </c>
      <c r="BR101" s="17">
        <v>0.7</v>
      </c>
      <c r="BS101" s="17">
        <v>0.7</v>
      </c>
      <c r="BT101" s="17">
        <v>0.7</v>
      </c>
      <c r="BU101" s="17">
        <v>0.7</v>
      </c>
      <c r="BV101" s="17">
        <v>0.7</v>
      </c>
      <c r="BW101" s="17">
        <v>0.7</v>
      </c>
      <c r="BX101" s="17">
        <v>0.7</v>
      </c>
      <c r="BY101" s="17">
        <v>0.7</v>
      </c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21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</row>
    <row r="102" spans="1:116" ht="14.1" customHeight="1" x14ac:dyDescent="0.2">
      <c r="A102" s="95">
        <v>1101</v>
      </c>
      <c r="B102" s="83" t="s">
        <v>35</v>
      </c>
      <c r="C102" s="295" t="s">
        <v>48</v>
      </c>
      <c r="D102" s="24">
        <v>128120</v>
      </c>
      <c r="E102" s="28" t="s">
        <v>38</v>
      </c>
      <c r="F102" s="28">
        <v>30346</v>
      </c>
      <c r="G102" s="26">
        <f>SUM(J102:DL102)</f>
        <v>6718.4011523226509</v>
      </c>
      <c r="H102" s="312">
        <v>27.77</v>
      </c>
      <c r="I102" s="24">
        <v>30</v>
      </c>
      <c r="J102" s="21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21"/>
      <c r="AG102" s="17"/>
      <c r="AH102" s="17"/>
      <c r="AI102" s="17"/>
      <c r="AJ102" s="17"/>
      <c r="AK102" s="17"/>
      <c r="AL102" s="161">
        <f t="shared" ref="AL102:BD102" si="60">AL258*AL287*AL317*60/$H$102</f>
        <v>55.095426719481459</v>
      </c>
      <c r="AM102" s="161">
        <f t="shared" si="60"/>
        <v>0</v>
      </c>
      <c r="AN102" s="161">
        <f t="shared" si="60"/>
        <v>149.89196975153044</v>
      </c>
      <c r="AO102" s="161">
        <f t="shared" si="60"/>
        <v>243.87828592005761</v>
      </c>
      <c r="AP102" s="161">
        <f t="shared" si="60"/>
        <v>313.55779618293121</v>
      </c>
      <c r="AQ102" s="161">
        <f t="shared" si="60"/>
        <v>303.02484695714799</v>
      </c>
      <c r="AR102" s="161">
        <f t="shared" si="60"/>
        <v>389.71912135397912</v>
      </c>
      <c r="AS102" s="161">
        <f t="shared" si="60"/>
        <v>487.75657184011521</v>
      </c>
      <c r="AT102" s="161">
        <f t="shared" si="60"/>
        <v>487.75657184011521</v>
      </c>
      <c r="AU102" s="161">
        <f t="shared" si="60"/>
        <v>487.75657184011521</v>
      </c>
      <c r="AV102" s="161">
        <f t="shared" si="60"/>
        <v>385.66798703637016</v>
      </c>
      <c r="AW102" s="161">
        <f t="shared" si="60"/>
        <v>272.23622614332015</v>
      </c>
      <c r="AX102" s="161">
        <f t="shared" si="60"/>
        <v>487.75657184011521</v>
      </c>
      <c r="AY102" s="161">
        <f t="shared" si="60"/>
        <v>487.75657184011521</v>
      </c>
      <c r="AZ102" s="168">
        <f t="shared" si="60"/>
        <v>487.75657184011521</v>
      </c>
      <c r="BA102" s="161">
        <f t="shared" si="60"/>
        <v>487.75657184011521</v>
      </c>
      <c r="BB102" s="161">
        <f t="shared" si="60"/>
        <v>419.69751530428522</v>
      </c>
      <c r="BC102" s="161">
        <f t="shared" si="60"/>
        <v>385.66798703637016</v>
      </c>
      <c r="BD102" s="161">
        <f t="shared" si="60"/>
        <v>385.66798703637016</v>
      </c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322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</row>
    <row r="103" spans="1:116" ht="14.1" customHeight="1" thickBot="1" x14ac:dyDescent="0.25">
      <c r="A103" s="95">
        <v>1101</v>
      </c>
      <c r="B103" s="83" t="s">
        <v>35</v>
      </c>
      <c r="C103" s="25"/>
      <c r="D103" s="24"/>
      <c r="E103" s="28"/>
      <c r="F103" s="28"/>
      <c r="G103" s="26"/>
      <c r="H103" s="27"/>
      <c r="I103" s="25"/>
      <c r="J103" s="21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21"/>
      <c r="AG103" s="17"/>
      <c r="AH103" s="17"/>
      <c r="AI103" s="17"/>
      <c r="AJ103" s="17"/>
      <c r="AK103" s="17"/>
      <c r="AL103" s="17">
        <v>0.1</v>
      </c>
      <c r="AM103" s="17"/>
      <c r="AN103" s="17">
        <v>0.25</v>
      </c>
      <c r="AO103" s="17">
        <v>0.35</v>
      </c>
      <c r="AP103" s="17">
        <v>0.45</v>
      </c>
      <c r="AQ103" s="17">
        <v>0.55000000000000004</v>
      </c>
      <c r="AR103" s="17">
        <v>0.65</v>
      </c>
      <c r="AS103" s="17">
        <v>0.7</v>
      </c>
      <c r="AT103" s="17">
        <v>0.7</v>
      </c>
      <c r="AU103" s="17">
        <v>0.7</v>
      </c>
      <c r="AV103" s="17">
        <v>0.7</v>
      </c>
      <c r="AW103" s="17">
        <v>0.7</v>
      </c>
      <c r="AX103" s="17">
        <v>0.7</v>
      </c>
      <c r="AY103" s="17">
        <v>0.7</v>
      </c>
      <c r="AZ103" s="21">
        <v>0.7</v>
      </c>
      <c r="BA103" s="17">
        <v>0.7</v>
      </c>
      <c r="BB103" s="17">
        <v>0.7</v>
      </c>
      <c r="BC103" s="17">
        <v>0.7</v>
      </c>
      <c r="BD103" s="17">
        <v>0.7</v>
      </c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21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</row>
    <row r="104" spans="1:116" s="102" customFormat="1" ht="13.5" customHeight="1" x14ac:dyDescent="0.2">
      <c r="A104" s="112">
        <v>1160</v>
      </c>
      <c r="B104" s="111" t="s">
        <v>35</v>
      </c>
      <c r="C104" s="132" t="s">
        <v>32</v>
      </c>
      <c r="D104" s="48">
        <v>101857</v>
      </c>
      <c r="E104" s="132" t="s">
        <v>29</v>
      </c>
      <c r="F104" s="132">
        <v>222754</v>
      </c>
      <c r="G104" s="133">
        <f>SUM(J104:DL104)</f>
        <v>73376.763157894718</v>
      </c>
      <c r="H104" s="313">
        <v>9.5</v>
      </c>
      <c r="I104" s="132">
        <v>21</v>
      </c>
      <c r="J104" s="101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1"/>
      <c r="AG104" s="100"/>
      <c r="AH104" s="100"/>
      <c r="AI104" s="100"/>
      <c r="AJ104" s="100"/>
      <c r="AK104" s="172">
        <f t="shared" ref="AK104:CW104" si="61">AK269*AK298*AK328*60/$H$104</f>
        <v>142.57894736842104</v>
      </c>
      <c r="AL104" s="172">
        <f t="shared" si="61"/>
        <v>281.84210526315792</v>
      </c>
      <c r="AM104" s="172">
        <f t="shared" si="61"/>
        <v>0</v>
      </c>
      <c r="AN104" s="172">
        <f t="shared" si="61"/>
        <v>429.39473684210526</v>
      </c>
      <c r="AO104" s="172">
        <f t="shared" si="61"/>
        <v>641.60526315789468</v>
      </c>
      <c r="AP104" s="172">
        <f t="shared" si="61"/>
        <v>784.18421052631584</v>
      </c>
      <c r="AQ104" s="172">
        <f t="shared" si="61"/>
        <v>732.78947368421052</v>
      </c>
      <c r="AR104" s="172">
        <f t="shared" si="61"/>
        <v>920.13157894736844</v>
      </c>
      <c r="AS104" s="172">
        <f t="shared" si="61"/>
        <v>1069.3421052631579</v>
      </c>
      <c r="AT104" s="172">
        <f t="shared" si="61"/>
        <v>1069.3421052631579</v>
      </c>
      <c r="AU104" s="172">
        <f t="shared" si="61"/>
        <v>1069.3421052631579</v>
      </c>
      <c r="AV104" s="172">
        <f t="shared" si="61"/>
        <v>845.52631578947364</v>
      </c>
      <c r="AW104" s="172">
        <f t="shared" si="61"/>
        <v>596.84210526315792</v>
      </c>
      <c r="AX104" s="172">
        <f t="shared" si="61"/>
        <v>1069.3421052631579</v>
      </c>
      <c r="AY104" s="172">
        <f t="shared" si="61"/>
        <v>1069.3421052631579</v>
      </c>
      <c r="AZ104" s="323">
        <f t="shared" si="61"/>
        <v>1140.6315789473683</v>
      </c>
      <c r="BA104" s="172">
        <f t="shared" si="61"/>
        <v>1140.6315789473683</v>
      </c>
      <c r="BB104" s="172">
        <f t="shared" si="61"/>
        <v>981.47368421052636</v>
      </c>
      <c r="BC104" s="172">
        <f t="shared" si="61"/>
        <v>901.89473684210532</v>
      </c>
      <c r="BD104" s="172">
        <f t="shared" si="61"/>
        <v>901.89473684210532</v>
      </c>
      <c r="BE104" s="172">
        <f t="shared" si="61"/>
        <v>1140.6315789473683</v>
      </c>
      <c r="BF104" s="172">
        <f t="shared" si="61"/>
        <v>1140.6315789473683</v>
      </c>
      <c r="BG104" s="172">
        <f t="shared" si="61"/>
        <v>981.47368421052636</v>
      </c>
      <c r="BH104" s="172">
        <f t="shared" si="61"/>
        <v>0</v>
      </c>
      <c r="BI104" s="172">
        <f t="shared" si="61"/>
        <v>901.89473684210532</v>
      </c>
      <c r="BJ104" s="172">
        <f>BJ269*BJ298*BJ328*60/$H$104</f>
        <v>636.63157894736855</v>
      </c>
      <c r="BK104" s="172">
        <f t="shared" si="61"/>
        <v>1140.6315789473683</v>
      </c>
      <c r="BL104" s="172">
        <f t="shared" si="61"/>
        <v>1140.6315789473683</v>
      </c>
      <c r="BM104" s="172">
        <f t="shared" si="61"/>
        <v>1140.6315789473683</v>
      </c>
      <c r="BN104" s="172">
        <f t="shared" si="61"/>
        <v>901.89473684210532</v>
      </c>
      <c r="BO104" s="172">
        <f t="shared" si="61"/>
        <v>901.89473684210532</v>
      </c>
      <c r="BP104" s="172">
        <f t="shared" si="61"/>
        <v>636.63157894736855</v>
      </c>
      <c r="BQ104" s="172">
        <f t="shared" si="61"/>
        <v>1140.6315789473683</v>
      </c>
      <c r="BR104" s="172">
        <f t="shared" si="61"/>
        <v>1140.6315789473683</v>
      </c>
      <c r="BS104" s="172">
        <f t="shared" si="61"/>
        <v>1140.6315789473683</v>
      </c>
      <c r="BT104" s="172">
        <f t="shared" si="61"/>
        <v>981.47368421052636</v>
      </c>
      <c r="BU104" s="172">
        <f t="shared" si="61"/>
        <v>901.89473684210532</v>
      </c>
      <c r="BV104" s="172">
        <f t="shared" si="61"/>
        <v>636.63157894736855</v>
      </c>
      <c r="BW104" s="172">
        <f t="shared" si="61"/>
        <v>1140.6315789473683</v>
      </c>
      <c r="BX104" s="172">
        <f t="shared" si="61"/>
        <v>1140.6315789473683</v>
      </c>
      <c r="BY104" s="172">
        <f t="shared" si="61"/>
        <v>1140.6315789473683</v>
      </c>
      <c r="BZ104" s="172">
        <f t="shared" si="61"/>
        <v>981.47368421052636</v>
      </c>
      <c r="CA104" s="172">
        <f t="shared" si="61"/>
        <v>901.89473684210532</v>
      </c>
      <c r="CB104" s="323">
        <f t="shared" si="61"/>
        <v>981.47368421052636</v>
      </c>
      <c r="CC104" s="172">
        <f t="shared" si="61"/>
        <v>981.47368421052636</v>
      </c>
      <c r="CD104" s="172">
        <f t="shared" si="61"/>
        <v>901.89473684210532</v>
      </c>
      <c r="CE104" s="172">
        <f t="shared" si="61"/>
        <v>981.47368421052636</v>
      </c>
      <c r="CF104" s="172">
        <f t="shared" si="61"/>
        <v>981.47368421052636</v>
      </c>
      <c r="CG104" s="172">
        <f t="shared" si="61"/>
        <v>981.47368421052636</v>
      </c>
      <c r="CH104" s="172">
        <f t="shared" si="61"/>
        <v>981.47368421052636</v>
      </c>
      <c r="CI104" s="172">
        <f t="shared" si="61"/>
        <v>901.89473684210532</v>
      </c>
      <c r="CJ104" s="172">
        <f t="shared" si="61"/>
        <v>981.47368421052636</v>
      </c>
      <c r="CK104" s="172">
        <f t="shared" si="61"/>
        <v>981.47368421052636</v>
      </c>
      <c r="CL104" s="172">
        <f t="shared" si="61"/>
        <v>981.47368421052636</v>
      </c>
      <c r="CM104" s="172">
        <f t="shared" si="61"/>
        <v>981.47368421052636</v>
      </c>
      <c r="CN104" s="172">
        <f t="shared" si="61"/>
        <v>901.89473684210532</v>
      </c>
      <c r="CO104" s="172">
        <f t="shared" si="61"/>
        <v>981.47368421052636</v>
      </c>
      <c r="CP104" s="172">
        <f t="shared" si="61"/>
        <v>981.47368421052636</v>
      </c>
      <c r="CQ104" s="172">
        <f t="shared" si="61"/>
        <v>981.47368421052636</v>
      </c>
      <c r="CR104" s="172">
        <f t="shared" si="61"/>
        <v>981.47368421052636</v>
      </c>
      <c r="CS104" s="172">
        <f t="shared" si="61"/>
        <v>901.89473684210532</v>
      </c>
      <c r="CT104" s="323">
        <f t="shared" si="61"/>
        <v>981.47368421052636</v>
      </c>
      <c r="CU104" s="172">
        <f t="shared" si="61"/>
        <v>981.47368421052636</v>
      </c>
      <c r="CV104" s="172">
        <f t="shared" si="61"/>
        <v>981.47368421052636</v>
      </c>
      <c r="CW104" s="172">
        <f t="shared" si="61"/>
        <v>901.89473684210532</v>
      </c>
      <c r="CX104" s="172">
        <f t="shared" ref="CX104:DL104" si="62">CX269*CX298*CX328*60/$H$104</f>
        <v>981.47368421052636</v>
      </c>
      <c r="CY104" s="172">
        <f t="shared" si="62"/>
        <v>981.47368421052636</v>
      </c>
      <c r="CZ104" s="172">
        <f t="shared" si="62"/>
        <v>981.47368421052636</v>
      </c>
      <c r="DA104" s="172">
        <f t="shared" si="62"/>
        <v>981.47368421052636</v>
      </c>
      <c r="DB104" s="172">
        <f t="shared" si="62"/>
        <v>901.89473684210532</v>
      </c>
      <c r="DC104" s="172">
        <f t="shared" si="62"/>
        <v>981.47368421052636</v>
      </c>
      <c r="DD104" s="172">
        <f t="shared" si="62"/>
        <v>981.47368421052636</v>
      </c>
      <c r="DE104" s="172">
        <f t="shared" si="62"/>
        <v>981.47368421052636</v>
      </c>
      <c r="DF104" s="172">
        <f t="shared" si="62"/>
        <v>981.47368421052636</v>
      </c>
      <c r="DG104" s="172">
        <f t="shared" si="62"/>
        <v>901.89473684210532</v>
      </c>
      <c r="DH104" s="172">
        <f t="shared" si="62"/>
        <v>981.47368421052636</v>
      </c>
      <c r="DI104" s="172">
        <f t="shared" si="62"/>
        <v>981.47368421052636</v>
      </c>
      <c r="DJ104" s="172">
        <f t="shared" si="62"/>
        <v>981.47368421052636</v>
      </c>
      <c r="DK104" s="172">
        <f t="shared" si="62"/>
        <v>981.47368421052636</v>
      </c>
      <c r="DL104" s="172">
        <f t="shared" si="62"/>
        <v>901.89473684210532</v>
      </c>
    </row>
    <row r="105" spans="1:116" ht="13.5" customHeight="1" x14ac:dyDescent="0.2">
      <c r="A105" s="94">
        <v>1160</v>
      </c>
      <c r="B105" s="83" t="s">
        <v>35</v>
      </c>
      <c r="C105" s="25"/>
      <c r="D105" s="25"/>
      <c r="E105" s="25"/>
      <c r="F105" s="25"/>
      <c r="G105" s="25"/>
      <c r="H105" s="25"/>
      <c r="I105" s="25"/>
      <c r="J105" s="79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9"/>
      <c r="AG105" s="78"/>
      <c r="AH105" s="78"/>
      <c r="AI105" s="78"/>
      <c r="AJ105" s="78"/>
      <c r="AK105" s="78">
        <v>0.1</v>
      </c>
      <c r="AL105" s="78">
        <v>0.25</v>
      </c>
      <c r="AM105" s="78"/>
      <c r="AN105" s="78">
        <v>0.35</v>
      </c>
      <c r="AO105" s="78">
        <v>0.45</v>
      </c>
      <c r="AP105" s="78">
        <v>0.55000000000000004</v>
      </c>
      <c r="AQ105" s="78">
        <v>0.65</v>
      </c>
      <c r="AR105" s="78">
        <v>0.75</v>
      </c>
      <c r="AS105" s="78">
        <v>0.75</v>
      </c>
      <c r="AT105" s="78">
        <v>0.75</v>
      </c>
      <c r="AU105" s="78">
        <v>0.75</v>
      </c>
      <c r="AV105" s="78">
        <v>0.75</v>
      </c>
      <c r="AW105" s="78">
        <v>0.75</v>
      </c>
      <c r="AX105" s="78">
        <v>0.75</v>
      </c>
      <c r="AY105" s="78">
        <v>0.75</v>
      </c>
      <c r="AZ105" s="79">
        <v>0.8</v>
      </c>
      <c r="BA105" s="78">
        <v>0.8</v>
      </c>
      <c r="BB105" s="78">
        <v>0.8</v>
      </c>
      <c r="BC105" s="78">
        <v>0.8</v>
      </c>
      <c r="BD105" s="78">
        <v>0.8</v>
      </c>
      <c r="BE105" s="78">
        <v>0.8</v>
      </c>
      <c r="BF105" s="78">
        <v>0.8</v>
      </c>
      <c r="BG105" s="78">
        <v>0.8</v>
      </c>
      <c r="BH105" s="78"/>
      <c r="BI105" s="348">
        <v>0.8</v>
      </c>
      <c r="BJ105" s="348">
        <v>0.8</v>
      </c>
      <c r="BK105" s="78">
        <v>0.8</v>
      </c>
      <c r="BL105" s="78">
        <v>0.8</v>
      </c>
      <c r="BM105" s="78">
        <v>0.8</v>
      </c>
      <c r="BN105" s="78">
        <v>0.8</v>
      </c>
      <c r="BO105" s="78">
        <v>0.8</v>
      </c>
      <c r="BP105" s="78">
        <v>0.8</v>
      </c>
      <c r="BQ105" s="78">
        <v>0.8</v>
      </c>
      <c r="BR105" s="78">
        <v>0.8</v>
      </c>
      <c r="BS105" s="78">
        <v>0.8</v>
      </c>
      <c r="BT105" s="78">
        <v>0.8</v>
      </c>
      <c r="BU105" s="78">
        <v>0.8</v>
      </c>
      <c r="BV105" s="78">
        <v>0.8</v>
      </c>
      <c r="BW105" s="78">
        <v>0.8</v>
      </c>
      <c r="BX105" s="78">
        <v>0.8</v>
      </c>
      <c r="BY105" s="78">
        <v>0.8</v>
      </c>
      <c r="BZ105" s="78">
        <v>0.8</v>
      </c>
      <c r="CA105" s="78">
        <v>0.8</v>
      </c>
      <c r="CB105" s="79">
        <v>0.8</v>
      </c>
      <c r="CC105" s="78">
        <v>0.8</v>
      </c>
      <c r="CD105" s="78">
        <v>0.8</v>
      </c>
      <c r="CE105" s="78">
        <v>0.8</v>
      </c>
      <c r="CF105" s="78">
        <v>0.8</v>
      </c>
      <c r="CG105" s="78">
        <v>0.8</v>
      </c>
      <c r="CH105" s="78">
        <v>0.8</v>
      </c>
      <c r="CI105" s="78">
        <v>0.8</v>
      </c>
      <c r="CJ105" s="78">
        <v>0.8</v>
      </c>
      <c r="CK105" s="78">
        <v>0.8</v>
      </c>
      <c r="CL105" s="78">
        <v>0.8</v>
      </c>
      <c r="CM105" s="78">
        <v>0.8</v>
      </c>
      <c r="CN105" s="78">
        <v>0.8</v>
      </c>
      <c r="CO105" s="78">
        <v>0.8</v>
      </c>
      <c r="CP105" s="78">
        <v>0.8</v>
      </c>
      <c r="CQ105" s="78">
        <v>0.8</v>
      </c>
      <c r="CR105" s="78">
        <v>0.8</v>
      </c>
      <c r="CS105" s="78">
        <v>0.8</v>
      </c>
      <c r="CT105" s="79">
        <v>0.8</v>
      </c>
      <c r="CU105" s="78">
        <v>0.8</v>
      </c>
      <c r="CV105" s="78">
        <v>0.8</v>
      </c>
      <c r="CW105" s="78">
        <v>0.8</v>
      </c>
      <c r="CX105" s="78">
        <v>0.8</v>
      </c>
      <c r="CY105" s="78">
        <v>0.8</v>
      </c>
      <c r="CZ105" s="78">
        <v>0.8</v>
      </c>
      <c r="DA105" s="78">
        <v>0.8</v>
      </c>
      <c r="DB105" s="78">
        <v>0.8</v>
      </c>
      <c r="DC105" s="78">
        <v>0.8</v>
      </c>
      <c r="DD105" s="78">
        <v>0.8</v>
      </c>
      <c r="DE105" s="78">
        <v>0.8</v>
      </c>
      <c r="DF105" s="78">
        <v>0.8</v>
      </c>
      <c r="DG105" s="78">
        <v>0.8</v>
      </c>
      <c r="DH105" s="78">
        <v>0.8</v>
      </c>
      <c r="DI105" s="78">
        <v>0.8</v>
      </c>
      <c r="DJ105" s="78">
        <v>0.8</v>
      </c>
      <c r="DK105" s="78">
        <v>0.8</v>
      </c>
      <c r="DL105" s="78">
        <v>0.8</v>
      </c>
    </row>
    <row r="106" spans="1:116" ht="13.5" customHeight="1" x14ac:dyDescent="0.2">
      <c r="A106" s="94">
        <v>1160</v>
      </c>
      <c r="B106" s="83" t="s">
        <v>35</v>
      </c>
      <c r="C106" s="200" t="s">
        <v>89</v>
      </c>
      <c r="D106" s="24" t="s">
        <v>96</v>
      </c>
      <c r="E106" s="25" t="s">
        <v>95</v>
      </c>
      <c r="F106" s="25">
        <v>43526</v>
      </c>
      <c r="G106" s="26">
        <f>SUM(J106:DL106)</f>
        <v>57212.171052631558</v>
      </c>
      <c r="H106" s="27">
        <v>3.04</v>
      </c>
      <c r="I106" s="25">
        <v>20</v>
      </c>
      <c r="J106" s="79"/>
      <c r="K106" s="78"/>
      <c r="L106" s="78"/>
      <c r="M106" s="78"/>
      <c r="N106" s="78"/>
      <c r="O106" s="78"/>
      <c r="P106" s="161">
        <f t="shared" ref="P106:U106" si="63">P269*P298*P324*60/$H$106</f>
        <v>236.84210526315789</v>
      </c>
      <c r="Q106" s="161">
        <f t="shared" si="63"/>
        <v>912.82894736842104</v>
      </c>
      <c r="R106" s="161">
        <f t="shared" si="63"/>
        <v>1909.5394736842104</v>
      </c>
      <c r="S106" s="161">
        <f t="shared" si="63"/>
        <v>2333.8815789473683</v>
      </c>
      <c r="T106" s="161">
        <f t="shared" si="63"/>
        <v>2758.2236842105262</v>
      </c>
      <c r="U106" s="161">
        <f t="shared" si="63"/>
        <v>2348.6842105263158</v>
      </c>
      <c r="V106" s="161">
        <f>V269*V298*V324*60/$H$106</f>
        <v>2738.4868421052633</v>
      </c>
      <c r="W106" s="161">
        <f>W269*W298*W324*60/$H$106</f>
        <v>3394.7368421052629</v>
      </c>
      <c r="X106" s="161">
        <f>X269*X298*X324*60/$H$106</f>
        <v>3394.7368421052629</v>
      </c>
      <c r="Y106" s="161">
        <f>Y269*Y298*Y324*60/$H$106</f>
        <v>2921.0526315789475</v>
      </c>
      <c r="Z106" s="161">
        <f>Z269*Z298*Z324*60/$H$106</f>
        <v>2684.2105263157896</v>
      </c>
      <c r="AA106" s="161">
        <f t="shared" ref="AA106:AJ106" si="64">AA269*AA298*AA324*60/$H$106</f>
        <v>2921.0526315789475</v>
      </c>
      <c r="AB106" s="161">
        <f t="shared" si="64"/>
        <v>3394.7368421052629</v>
      </c>
      <c r="AC106" s="161">
        <f t="shared" si="64"/>
        <v>3394.7368421052629</v>
      </c>
      <c r="AD106" s="161">
        <f t="shared" si="64"/>
        <v>3394.7368421052629</v>
      </c>
      <c r="AE106" s="161">
        <f t="shared" si="64"/>
        <v>2921.0526315789475</v>
      </c>
      <c r="AF106" s="168">
        <f t="shared" si="64"/>
        <v>2684.2105263157896</v>
      </c>
      <c r="AG106" s="161">
        <f t="shared" si="64"/>
        <v>2684.2105263157896</v>
      </c>
      <c r="AH106" s="161">
        <f t="shared" si="64"/>
        <v>3394.7368421052629</v>
      </c>
      <c r="AI106" s="161">
        <f t="shared" si="64"/>
        <v>3394.7368421052629</v>
      </c>
      <c r="AJ106" s="161">
        <f t="shared" si="64"/>
        <v>3394.7368421052629</v>
      </c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9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9"/>
      <c r="CC106" s="78"/>
      <c r="CD106" s="78"/>
      <c r="CE106" s="78"/>
      <c r="CF106" s="78"/>
      <c r="CG106" s="78"/>
      <c r="CH106" s="78"/>
      <c r="CI106" s="78"/>
      <c r="CJ106" s="78"/>
      <c r="CK106" s="78"/>
      <c r="CL106" s="78"/>
      <c r="CM106" s="78"/>
      <c r="CN106" s="78"/>
      <c r="CO106" s="78"/>
      <c r="CP106" s="78"/>
      <c r="CQ106" s="78"/>
      <c r="CR106" s="78"/>
      <c r="CS106" s="78"/>
      <c r="CT106" s="79"/>
      <c r="CU106" s="78"/>
      <c r="CV106" s="78"/>
      <c r="CW106" s="78"/>
      <c r="CX106" s="78"/>
      <c r="CY106" s="78"/>
      <c r="CZ106" s="78"/>
      <c r="DA106" s="78"/>
      <c r="DB106" s="78"/>
      <c r="DC106" s="78"/>
      <c r="DD106" s="78"/>
      <c r="DE106" s="78"/>
      <c r="DF106" s="78"/>
      <c r="DG106" s="78"/>
      <c r="DH106" s="78"/>
      <c r="DI106" s="78"/>
      <c r="DJ106" s="78"/>
      <c r="DK106" s="78"/>
      <c r="DL106" s="78"/>
    </row>
    <row r="107" spans="1:116" ht="13.5" customHeight="1" x14ac:dyDescent="0.2">
      <c r="A107" s="94">
        <v>1160</v>
      </c>
      <c r="B107" s="83" t="s">
        <v>35</v>
      </c>
      <c r="C107" s="25"/>
      <c r="D107" s="25"/>
      <c r="E107" s="25"/>
      <c r="F107" s="25"/>
      <c r="G107" s="25"/>
      <c r="H107" s="25"/>
      <c r="I107" s="25"/>
      <c r="J107" s="21"/>
      <c r="K107" s="17"/>
      <c r="L107" s="17"/>
      <c r="M107" s="17"/>
      <c r="N107" s="17"/>
      <c r="O107" s="17"/>
      <c r="P107" s="17">
        <v>0.1</v>
      </c>
      <c r="Q107" s="17">
        <v>0.25</v>
      </c>
      <c r="R107" s="17">
        <v>0.45</v>
      </c>
      <c r="S107" s="17">
        <v>0.55000000000000004</v>
      </c>
      <c r="T107" s="17">
        <v>0.65</v>
      </c>
      <c r="U107" s="21">
        <v>0.7</v>
      </c>
      <c r="V107" s="17">
        <v>0.75</v>
      </c>
      <c r="W107" s="17">
        <v>0.8</v>
      </c>
      <c r="X107" s="17">
        <v>0.8</v>
      </c>
      <c r="Y107" s="17">
        <v>0.8</v>
      </c>
      <c r="Z107" s="17">
        <v>0.8</v>
      </c>
      <c r="AA107" s="17">
        <v>0.8</v>
      </c>
      <c r="AB107" s="17">
        <v>0.8</v>
      </c>
      <c r="AC107" s="17">
        <v>0.8</v>
      </c>
      <c r="AD107" s="17">
        <v>0.8</v>
      </c>
      <c r="AE107" s="17">
        <v>0.8</v>
      </c>
      <c r="AF107" s="21">
        <v>0.8</v>
      </c>
      <c r="AG107" s="17">
        <v>0.8</v>
      </c>
      <c r="AH107" s="17">
        <v>0.8</v>
      </c>
      <c r="AI107" s="17">
        <v>0.8</v>
      </c>
      <c r="AJ107" s="17">
        <v>0.8</v>
      </c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9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9"/>
      <c r="CC107" s="78"/>
      <c r="CD107" s="78"/>
      <c r="CE107" s="78"/>
      <c r="CF107" s="78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/>
      <c r="CS107" s="78"/>
      <c r="CT107" s="79"/>
      <c r="CU107" s="78"/>
      <c r="CV107" s="78"/>
      <c r="CW107" s="78"/>
      <c r="CX107" s="78"/>
      <c r="CY107" s="78"/>
      <c r="CZ107" s="78"/>
      <c r="DA107" s="78"/>
      <c r="DB107" s="78"/>
      <c r="DC107" s="78"/>
      <c r="DD107" s="78"/>
      <c r="DE107" s="78"/>
      <c r="DF107" s="78"/>
      <c r="DG107" s="78"/>
      <c r="DH107" s="78"/>
      <c r="DI107" s="78"/>
      <c r="DJ107" s="78"/>
      <c r="DK107" s="78"/>
      <c r="DL107" s="78"/>
    </row>
    <row r="108" spans="1:116" ht="13.5" customHeight="1" x14ac:dyDescent="0.2">
      <c r="A108" s="94">
        <v>1160</v>
      </c>
      <c r="B108" s="83" t="s">
        <v>35</v>
      </c>
      <c r="C108" s="193" t="s">
        <v>48</v>
      </c>
      <c r="D108" s="24">
        <v>130046</v>
      </c>
      <c r="E108" s="28" t="s">
        <v>29</v>
      </c>
      <c r="F108" s="28">
        <v>8843</v>
      </c>
      <c r="G108" s="26">
        <f>SUM(J108:DL108)</f>
        <v>3704.6783625730995</v>
      </c>
      <c r="H108" s="55">
        <v>10.26</v>
      </c>
      <c r="I108" s="24">
        <v>20</v>
      </c>
      <c r="J108" s="34">
        <f t="shared" ref="J108:O108" si="65">J269*J298*J324*60/$H$108</f>
        <v>491.22807017543863</v>
      </c>
      <c r="K108" s="24">
        <f t="shared" si="65"/>
        <v>757.30994152046787</v>
      </c>
      <c r="L108" s="24">
        <f t="shared" si="65"/>
        <v>880.11695906432749</v>
      </c>
      <c r="M108" s="24">
        <f t="shared" si="65"/>
        <v>880.11695906432749</v>
      </c>
      <c r="N108" s="24">
        <f t="shared" si="65"/>
        <v>0</v>
      </c>
      <c r="O108" s="24">
        <f t="shared" si="65"/>
        <v>695.90643274853801</v>
      </c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21"/>
      <c r="AG108" s="17"/>
      <c r="AH108" s="17"/>
      <c r="AI108" s="17"/>
      <c r="AJ108" s="17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9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9"/>
      <c r="CC108" s="78"/>
      <c r="CD108" s="78"/>
      <c r="CE108" s="78"/>
      <c r="CF108" s="78"/>
      <c r="CG108" s="78"/>
      <c r="CH108" s="78"/>
      <c r="CI108" s="78"/>
      <c r="CJ108" s="78"/>
      <c r="CK108" s="78"/>
      <c r="CL108" s="78"/>
      <c r="CM108" s="78"/>
      <c r="CN108" s="78"/>
      <c r="CO108" s="78"/>
      <c r="CP108" s="78"/>
      <c r="CQ108" s="78"/>
      <c r="CR108" s="78"/>
      <c r="CS108" s="78"/>
      <c r="CT108" s="79"/>
      <c r="CU108" s="78"/>
      <c r="CV108" s="78"/>
      <c r="CW108" s="78"/>
      <c r="CX108" s="78"/>
      <c r="CY108" s="78"/>
      <c r="CZ108" s="78"/>
      <c r="DA108" s="78"/>
      <c r="DB108" s="78"/>
      <c r="DC108" s="78"/>
      <c r="DD108" s="78"/>
      <c r="DE108" s="78"/>
      <c r="DF108" s="78"/>
      <c r="DG108" s="78"/>
      <c r="DH108" s="78"/>
      <c r="DI108" s="78"/>
      <c r="DJ108" s="78"/>
      <c r="DK108" s="78"/>
      <c r="DL108" s="78"/>
    </row>
    <row r="109" spans="1:116" ht="13.5" customHeight="1" thickBot="1" x14ac:dyDescent="0.25">
      <c r="A109" s="94">
        <v>1160</v>
      </c>
      <c r="B109" s="83" t="s">
        <v>35</v>
      </c>
      <c r="C109" s="25"/>
      <c r="D109" s="25"/>
      <c r="E109" s="25"/>
      <c r="F109" s="25"/>
      <c r="G109" s="25"/>
      <c r="H109" s="25"/>
      <c r="I109" s="25"/>
      <c r="J109" s="21">
        <v>0.7</v>
      </c>
      <c r="K109" s="17">
        <v>0.7</v>
      </c>
      <c r="L109" s="17">
        <v>0.7</v>
      </c>
      <c r="M109" s="17">
        <v>0.7</v>
      </c>
      <c r="N109" s="17"/>
      <c r="O109" s="17">
        <v>0.7</v>
      </c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21"/>
      <c r="AG109" s="17"/>
      <c r="AH109" s="17"/>
      <c r="AI109" s="17"/>
      <c r="AJ109" s="17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9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9"/>
      <c r="CC109" s="78"/>
      <c r="CD109" s="78"/>
      <c r="CE109" s="78"/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/>
      <c r="CS109" s="78"/>
      <c r="CT109" s="79"/>
      <c r="CU109" s="78"/>
      <c r="CV109" s="78"/>
      <c r="CW109" s="78"/>
      <c r="CX109" s="78"/>
      <c r="CY109" s="78"/>
      <c r="CZ109" s="78"/>
      <c r="DA109" s="78"/>
      <c r="DB109" s="78"/>
      <c r="DC109" s="78"/>
      <c r="DD109" s="78"/>
      <c r="DE109" s="78"/>
      <c r="DF109" s="78"/>
      <c r="DG109" s="78"/>
      <c r="DH109" s="78"/>
      <c r="DI109" s="78"/>
      <c r="DJ109" s="78"/>
      <c r="DK109" s="78"/>
      <c r="DL109" s="78"/>
    </row>
    <row r="110" spans="1:116" s="102" customFormat="1" ht="14.1" customHeight="1" x14ac:dyDescent="0.2">
      <c r="A110" s="112">
        <v>1158</v>
      </c>
      <c r="B110" s="115" t="s">
        <v>35</v>
      </c>
      <c r="C110" s="132" t="s">
        <v>32</v>
      </c>
      <c r="D110" s="48">
        <v>109879</v>
      </c>
      <c r="E110" s="132" t="s">
        <v>37</v>
      </c>
      <c r="F110" s="132">
        <v>2500</v>
      </c>
      <c r="G110" s="133">
        <f>SUM(J110:DL110)</f>
        <v>564.04109589041104</v>
      </c>
      <c r="H110" s="134">
        <v>21.9</v>
      </c>
      <c r="I110" s="132">
        <v>30</v>
      </c>
      <c r="J110" s="109">
        <f>J270*J299*J329*60/$H$110</f>
        <v>221.91780821917808</v>
      </c>
      <c r="K110" s="48">
        <f>K270*K299*K329*60/$H$110</f>
        <v>342.1232876712329</v>
      </c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1"/>
      <c r="AG110" s="100"/>
      <c r="AH110" s="100"/>
      <c r="AI110" s="100"/>
      <c r="AJ110" s="100"/>
      <c r="AK110" s="100"/>
      <c r="AL110" s="100"/>
      <c r="AM110" s="100"/>
      <c r="AN110" s="100"/>
      <c r="AO110" s="100"/>
      <c r="AP110" s="100"/>
      <c r="AQ110" s="100"/>
      <c r="AR110" s="100"/>
      <c r="AS110" s="100"/>
      <c r="AT110" s="100"/>
      <c r="AU110" s="100"/>
      <c r="AV110" s="100"/>
      <c r="AW110" s="100"/>
      <c r="AX110" s="100"/>
      <c r="AY110" s="100"/>
      <c r="AZ110" s="101"/>
      <c r="BA110" s="100"/>
      <c r="BB110" s="100"/>
      <c r="BC110" s="100"/>
      <c r="BD110" s="100"/>
      <c r="BE110" s="100"/>
      <c r="BF110" s="100"/>
      <c r="BG110" s="100"/>
      <c r="BH110" s="100"/>
      <c r="BI110" s="100"/>
      <c r="BJ110" s="100"/>
      <c r="BK110" s="100"/>
      <c r="BL110" s="100"/>
      <c r="BM110" s="100"/>
      <c r="BN110" s="100"/>
      <c r="BO110" s="100"/>
      <c r="BP110" s="100"/>
      <c r="BQ110" s="100"/>
      <c r="BR110" s="100"/>
      <c r="BS110" s="100"/>
      <c r="BT110" s="100"/>
      <c r="BU110" s="100"/>
      <c r="BV110" s="100"/>
      <c r="BW110" s="100"/>
      <c r="BX110" s="100"/>
      <c r="BY110" s="100"/>
      <c r="BZ110" s="100"/>
      <c r="CA110" s="100"/>
      <c r="CB110" s="101"/>
      <c r="CC110" s="100"/>
      <c r="CD110" s="100"/>
      <c r="CE110" s="100"/>
      <c r="CF110" s="100"/>
      <c r="CG110" s="100"/>
      <c r="CH110" s="100"/>
      <c r="CI110" s="100"/>
      <c r="CJ110" s="100"/>
      <c r="CK110" s="100"/>
      <c r="CL110" s="100"/>
      <c r="CM110" s="100"/>
      <c r="CN110" s="100"/>
      <c r="CO110" s="100"/>
      <c r="CP110" s="100"/>
      <c r="CQ110" s="100"/>
      <c r="CR110" s="100"/>
      <c r="CS110" s="100"/>
      <c r="CT110" s="101"/>
      <c r="CU110" s="100"/>
      <c r="CV110" s="100"/>
      <c r="CW110" s="100"/>
      <c r="CX110" s="100"/>
      <c r="CY110" s="100"/>
      <c r="CZ110" s="100"/>
      <c r="DA110" s="100"/>
      <c r="DB110" s="100"/>
      <c r="DC110" s="100"/>
      <c r="DD110" s="100"/>
      <c r="DE110" s="100"/>
      <c r="DF110" s="100"/>
      <c r="DG110" s="100"/>
      <c r="DH110" s="100"/>
      <c r="DI110" s="100"/>
      <c r="DJ110" s="100"/>
      <c r="DK110" s="100"/>
      <c r="DL110" s="100"/>
    </row>
    <row r="111" spans="1:116" ht="14.1" customHeight="1" x14ac:dyDescent="0.2">
      <c r="A111" s="94">
        <v>1158</v>
      </c>
      <c r="B111" s="84" t="s">
        <v>35</v>
      </c>
      <c r="C111" s="25"/>
      <c r="D111" s="24"/>
      <c r="E111" s="28"/>
      <c r="F111" s="28"/>
      <c r="G111" s="26"/>
      <c r="H111" s="27"/>
      <c r="I111" s="25"/>
      <c r="J111" s="21">
        <v>0.45</v>
      </c>
      <c r="K111" s="17">
        <v>0.45</v>
      </c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21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21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21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21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</row>
    <row r="112" spans="1:116" ht="14.1" customHeight="1" x14ac:dyDescent="0.2">
      <c r="A112" s="94">
        <v>1158</v>
      </c>
      <c r="B112" s="84" t="s">
        <v>35</v>
      </c>
      <c r="C112" s="295" t="s">
        <v>48</v>
      </c>
      <c r="D112" s="24">
        <v>128150</v>
      </c>
      <c r="E112" s="28" t="s">
        <v>38</v>
      </c>
      <c r="F112" s="28">
        <v>1883</v>
      </c>
      <c r="G112" s="26">
        <f>SUM(J112:DL112)</f>
        <v>0</v>
      </c>
      <c r="H112" s="312">
        <v>26.44</v>
      </c>
      <c r="I112" s="24">
        <v>30</v>
      </c>
      <c r="J112" s="21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21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21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21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</row>
    <row r="113" spans="1:116" ht="14.1" customHeight="1" x14ac:dyDescent="0.2">
      <c r="A113" s="94">
        <v>1158</v>
      </c>
      <c r="B113" s="84" t="s">
        <v>35</v>
      </c>
      <c r="C113" s="25"/>
      <c r="D113" s="24"/>
      <c r="E113" s="28"/>
      <c r="F113" s="28"/>
      <c r="G113" s="26"/>
      <c r="H113" s="27"/>
      <c r="I113" s="25"/>
      <c r="J113" s="21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21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21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21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</row>
    <row r="114" spans="1:116" ht="14.1" customHeight="1" x14ac:dyDescent="0.2">
      <c r="A114" s="94">
        <v>1158</v>
      </c>
      <c r="B114" s="84" t="s">
        <v>35</v>
      </c>
      <c r="C114" s="25" t="s">
        <v>32</v>
      </c>
      <c r="D114" s="24">
        <v>107990</v>
      </c>
      <c r="E114" s="28" t="s">
        <v>37</v>
      </c>
      <c r="F114" s="28">
        <v>68000</v>
      </c>
      <c r="G114" s="26">
        <f>SUM(J114:DL114)</f>
        <v>52510.267379679179</v>
      </c>
      <c r="H114" s="149">
        <f>(14.45+13.6)/2</f>
        <v>14.024999999999999</v>
      </c>
      <c r="I114" s="25">
        <v>26</v>
      </c>
      <c r="J114" s="21"/>
      <c r="K114" s="17"/>
      <c r="L114" s="24">
        <f t="shared" ref="L114:AE114" si="66">L270*L299*L329*60/$H$114</f>
        <v>478.28877005347596</v>
      </c>
      <c r="M114" s="24">
        <f t="shared" si="66"/>
        <v>777.21925133689842</v>
      </c>
      <c r="N114" s="24">
        <f t="shared" si="66"/>
        <v>0</v>
      </c>
      <c r="O114" s="24">
        <f t="shared" si="66"/>
        <v>709.09090909090912</v>
      </c>
      <c r="P114" s="24">
        <f t="shared" si="66"/>
        <v>500.5347593582888</v>
      </c>
      <c r="Q114" s="24">
        <f t="shared" si="66"/>
        <v>771.65775401069527</v>
      </c>
      <c r="R114" s="24">
        <f t="shared" si="66"/>
        <v>896.79144385026746</v>
      </c>
      <c r="S114" s="24">
        <f t="shared" si="66"/>
        <v>896.79144385026746</v>
      </c>
      <c r="T114" s="24">
        <f t="shared" si="66"/>
        <v>896.79144385026746</v>
      </c>
      <c r="U114" s="24">
        <f t="shared" si="66"/>
        <v>709.09090909090912</v>
      </c>
      <c r="V114" s="24">
        <f t="shared" si="66"/>
        <v>771.65775401069527</v>
      </c>
      <c r="W114" s="24">
        <f t="shared" si="66"/>
        <v>896.79144385026746</v>
      </c>
      <c r="X114" s="24">
        <f t="shared" si="66"/>
        <v>896.79144385026746</v>
      </c>
      <c r="Y114" s="24">
        <f t="shared" si="66"/>
        <v>771.65775401069527</v>
      </c>
      <c r="Z114" s="24">
        <f t="shared" si="66"/>
        <v>709.09090909090912</v>
      </c>
      <c r="AA114" s="24">
        <f t="shared" si="66"/>
        <v>771.65775401069527</v>
      </c>
      <c r="AB114" s="24">
        <f t="shared" si="66"/>
        <v>896.79144385026746</v>
      </c>
      <c r="AC114" s="24">
        <f t="shared" si="66"/>
        <v>896.79144385026746</v>
      </c>
      <c r="AD114" s="24">
        <f t="shared" si="66"/>
        <v>896.79144385026746</v>
      </c>
      <c r="AE114" s="24">
        <f t="shared" si="66"/>
        <v>771.65775401069527</v>
      </c>
      <c r="AF114" s="321"/>
      <c r="AG114" s="319"/>
      <c r="AH114" s="319"/>
      <c r="AI114" s="319"/>
      <c r="AJ114" s="319"/>
      <c r="AK114" s="24">
        <f t="shared" ref="AK114:CA114" si="67">AK270*AK299*AK329*60/$H$114</f>
        <v>896.79144385026746</v>
      </c>
      <c r="AL114" s="24">
        <f t="shared" si="67"/>
        <v>709.09090909090912</v>
      </c>
      <c r="AM114" s="24">
        <f t="shared" si="67"/>
        <v>0</v>
      </c>
      <c r="AN114" s="24">
        <f t="shared" si="67"/>
        <v>771.65775401069527</v>
      </c>
      <c r="AO114" s="24">
        <f t="shared" si="67"/>
        <v>896.79144385026746</v>
      </c>
      <c r="AP114" s="24">
        <f t="shared" si="67"/>
        <v>896.79144385026746</v>
      </c>
      <c r="AQ114" s="24">
        <f t="shared" si="67"/>
        <v>709.09090909090912</v>
      </c>
      <c r="AR114" s="24">
        <f t="shared" si="67"/>
        <v>771.65775401069527</v>
      </c>
      <c r="AS114" s="24">
        <f t="shared" si="67"/>
        <v>896.79144385026746</v>
      </c>
      <c r="AT114" s="24">
        <f t="shared" si="67"/>
        <v>896.79144385026746</v>
      </c>
      <c r="AU114" s="24">
        <f t="shared" si="67"/>
        <v>896.79144385026746</v>
      </c>
      <c r="AV114" s="24">
        <f t="shared" si="67"/>
        <v>709.09090909090912</v>
      </c>
      <c r="AW114" s="24">
        <f t="shared" si="67"/>
        <v>500.5347593582888</v>
      </c>
      <c r="AX114" s="24">
        <f t="shared" si="67"/>
        <v>896.79144385026746</v>
      </c>
      <c r="AY114" s="24">
        <f t="shared" si="67"/>
        <v>896.79144385026746</v>
      </c>
      <c r="AZ114" s="34">
        <f t="shared" si="67"/>
        <v>896.79144385026746</v>
      </c>
      <c r="BA114" s="24">
        <f t="shared" si="67"/>
        <v>896.79144385026746</v>
      </c>
      <c r="BB114" s="24">
        <f t="shared" si="67"/>
        <v>771.65775401069527</v>
      </c>
      <c r="BC114" s="24">
        <f t="shared" si="67"/>
        <v>709.09090909090912</v>
      </c>
      <c r="BD114" s="24">
        <f t="shared" si="67"/>
        <v>709.09090909090912</v>
      </c>
      <c r="BE114" s="24">
        <f t="shared" si="67"/>
        <v>896.79144385026746</v>
      </c>
      <c r="BF114" s="24">
        <f t="shared" si="67"/>
        <v>896.79144385026746</v>
      </c>
      <c r="BG114" s="24">
        <f t="shared" si="67"/>
        <v>771.65775401069527</v>
      </c>
      <c r="BH114" s="24">
        <f t="shared" si="67"/>
        <v>0</v>
      </c>
      <c r="BI114" s="24">
        <f t="shared" si="67"/>
        <v>709.09090909090912</v>
      </c>
      <c r="BJ114" s="24">
        <f>BJ270*BJ299*BJ329*60/$H$114</f>
        <v>500.5347593582888</v>
      </c>
      <c r="BK114" s="24">
        <f t="shared" si="67"/>
        <v>896.79144385026746</v>
      </c>
      <c r="BL114" s="24">
        <f t="shared" si="67"/>
        <v>896.79144385026746</v>
      </c>
      <c r="BM114" s="24">
        <f t="shared" si="67"/>
        <v>896.79144385026746</v>
      </c>
      <c r="BN114" s="24">
        <f t="shared" si="67"/>
        <v>709.09090909090912</v>
      </c>
      <c r="BO114" s="24">
        <f t="shared" si="67"/>
        <v>709.09090909090912</v>
      </c>
      <c r="BP114" s="24">
        <f t="shared" si="67"/>
        <v>500.5347593582888</v>
      </c>
      <c r="BQ114" s="24">
        <f t="shared" si="67"/>
        <v>896.79144385026746</v>
      </c>
      <c r="BR114" s="24">
        <f t="shared" si="67"/>
        <v>896.79144385026746</v>
      </c>
      <c r="BS114" s="24">
        <f t="shared" si="67"/>
        <v>896.79144385026746</v>
      </c>
      <c r="BT114" s="24">
        <f t="shared" si="67"/>
        <v>771.65775401069527</v>
      </c>
      <c r="BU114" s="24">
        <f t="shared" si="67"/>
        <v>709.09090909090912</v>
      </c>
      <c r="BV114" s="24">
        <f t="shared" si="67"/>
        <v>500.5347593582888</v>
      </c>
      <c r="BW114" s="24">
        <f t="shared" si="67"/>
        <v>896.79144385026746</v>
      </c>
      <c r="BX114" s="157">
        <f t="shared" si="67"/>
        <v>896.79144385026746</v>
      </c>
      <c r="BY114" s="157">
        <f t="shared" si="67"/>
        <v>896.79144385026746</v>
      </c>
      <c r="BZ114" s="157">
        <f t="shared" si="67"/>
        <v>771.65775401069527</v>
      </c>
      <c r="CA114" s="157">
        <f t="shared" si="67"/>
        <v>709.09090909090912</v>
      </c>
      <c r="CB114" s="304"/>
      <c r="CC114" s="157"/>
      <c r="CD114" s="157"/>
      <c r="CE114" s="157"/>
      <c r="CF114" s="157"/>
      <c r="CG114" s="157"/>
      <c r="CH114" s="157"/>
      <c r="CI114" s="157"/>
      <c r="CJ114" s="24">
        <f t="shared" ref="CJ114:CR114" si="68">CJ270*CJ299*CJ329*60/$H$114</f>
        <v>102.88770053475938</v>
      </c>
      <c r="CK114" s="24">
        <f t="shared" si="68"/>
        <v>257.21925133689842</v>
      </c>
      <c r="CL114" s="24">
        <f t="shared" si="68"/>
        <v>411.5508021390375</v>
      </c>
      <c r="CM114" s="24">
        <f t="shared" si="68"/>
        <v>565.88235294117658</v>
      </c>
      <c r="CN114" s="24">
        <f t="shared" si="68"/>
        <v>614.54545454545462</v>
      </c>
      <c r="CO114" s="24">
        <f t="shared" si="68"/>
        <v>771.65775401069527</v>
      </c>
      <c r="CP114" s="24">
        <f t="shared" si="68"/>
        <v>771.65775401069527</v>
      </c>
      <c r="CQ114" s="24">
        <f t="shared" si="68"/>
        <v>771.65775401069527</v>
      </c>
      <c r="CR114" s="24">
        <f t="shared" si="68"/>
        <v>771.65775401069527</v>
      </c>
      <c r="CS114" s="157"/>
      <c r="CT114" s="157"/>
      <c r="CU114" s="157"/>
      <c r="CV114" s="157"/>
      <c r="CW114" s="157"/>
      <c r="CX114" s="157"/>
      <c r="CY114" s="157"/>
      <c r="CZ114" s="157"/>
      <c r="DA114" s="157"/>
      <c r="DB114" s="157"/>
      <c r="DC114" s="157"/>
      <c r="DD114" s="157"/>
      <c r="DE114" s="157"/>
      <c r="DF114" s="157"/>
      <c r="DG114" s="157"/>
      <c r="DH114" s="157"/>
      <c r="DI114" s="157"/>
      <c r="DJ114" s="157"/>
      <c r="DK114" s="157"/>
      <c r="DL114" s="157"/>
    </row>
    <row r="115" spans="1:116" ht="14.1" customHeight="1" thickBot="1" x14ac:dyDescent="0.25">
      <c r="A115" s="94">
        <v>1158</v>
      </c>
      <c r="B115" s="84" t="s">
        <v>35</v>
      </c>
      <c r="C115" s="25"/>
      <c r="D115" s="24"/>
      <c r="E115" s="28"/>
      <c r="F115" s="28"/>
      <c r="G115" s="26"/>
      <c r="H115" s="27"/>
      <c r="I115" s="25"/>
      <c r="J115" s="21"/>
      <c r="K115" s="17"/>
      <c r="L115" s="17">
        <v>0.4</v>
      </c>
      <c r="M115" s="17">
        <v>0.65</v>
      </c>
      <c r="N115" s="17"/>
      <c r="O115" s="17">
        <v>0.75</v>
      </c>
      <c r="P115" s="17">
        <v>0.75</v>
      </c>
      <c r="Q115" s="17">
        <v>0.75</v>
      </c>
      <c r="R115" s="17">
        <v>0.75</v>
      </c>
      <c r="S115" s="17">
        <v>0.75</v>
      </c>
      <c r="T115" s="17">
        <v>0.75</v>
      </c>
      <c r="U115" s="17">
        <v>0.75</v>
      </c>
      <c r="V115" s="17">
        <v>0.75</v>
      </c>
      <c r="W115" s="17">
        <v>0.75</v>
      </c>
      <c r="X115" s="17">
        <v>0.75</v>
      </c>
      <c r="Y115" s="17">
        <v>0.75</v>
      </c>
      <c r="Z115" s="17">
        <v>0.75</v>
      </c>
      <c r="AA115" s="17">
        <v>0.75</v>
      </c>
      <c r="AB115" s="17">
        <v>0.75</v>
      </c>
      <c r="AC115" s="17">
        <v>0.75</v>
      </c>
      <c r="AD115" s="17">
        <v>0.75</v>
      </c>
      <c r="AE115" s="17">
        <v>0.75</v>
      </c>
      <c r="AF115" s="21"/>
      <c r="AG115" s="17"/>
      <c r="AH115" s="17"/>
      <c r="AI115" s="17"/>
      <c r="AJ115" s="17"/>
      <c r="AK115" s="17">
        <v>0.75</v>
      </c>
      <c r="AL115" s="17">
        <v>0.75</v>
      </c>
      <c r="AM115" s="17"/>
      <c r="AN115" s="17">
        <v>0.75</v>
      </c>
      <c r="AO115" s="17">
        <v>0.75</v>
      </c>
      <c r="AP115" s="17">
        <v>0.75</v>
      </c>
      <c r="AQ115" s="17">
        <v>0.75</v>
      </c>
      <c r="AR115" s="17">
        <v>0.75</v>
      </c>
      <c r="AS115" s="17">
        <v>0.75</v>
      </c>
      <c r="AT115" s="17">
        <v>0.75</v>
      </c>
      <c r="AU115" s="17">
        <v>0.75</v>
      </c>
      <c r="AV115" s="17">
        <v>0.75</v>
      </c>
      <c r="AW115" s="17">
        <v>0.75</v>
      </c>
      <c r="AX115" s="17">
        <v>0.75</v>
      </c>
      <c r="AY115" s="17">
        <v>0.75</v>
      </c>
      <c r="AZ115" s="21">
        <v>0.75</v>
      </c>
      <c r="BA115" s="17">
        <v>0.75</v>
      </c>
      <c r="BB115" s="17">
        <v>0.75</v>
      </c>
      <c r="BC115" s="17">
        <v>0.75</v>
      </c>
      <c r="BD115" s="17">
        <v>0.75</v>
      </c>
      <c r="BE115" s="17">
        <v>0.75</v>
      </c>
      <c r="BF115" s="17">
        <v>0.75</v>
      </c>
      <c r="BG115" s="17">
        <v>0.75</v>
      </c>
      <c r="BH115" s="17"/>
      <c r="BI115" s="348">
        <v>0.75</v>
      </c>
      <c r="BJ115" s="348">
        <v>0.75</v>
      </c>
      <c r="BK115" s="17">
        <v>0.75</v>
      </c>
      <c r="BL115" s="17">
        <v>0.75</v>
      </c>
      <c r="BM115" s="17">
        <v>0.75</v>
      </c>
      <c r="BN115" s="17">
        <v>0.75</v>
      </c>
      <c r="BO115" s="17">
        <v>0.75</v>
      </c>
      <c r="BP115" s="17">
        <v>0.75</v>
      </c>
      <c r="BQ115" s="17">
        <v>0.75</v>
      </c>
      <c r="BR115" s="17">
        <v>0.75</v>
      </c>
      <c r="BS115" s="17">
        <v>0.75</v>
      </c>
      <c r="BT115" s="17">
        <v>0.75</v>
      </c>
      <c r="BU115" s="17">
        <v>0.75</v>
      </c>
      <c r="BV115" s="17">
        <v>0.75</v>
      </c>
      <c r="BW115" s="17">
        <v>0.75</v>
      </c>
      <c r="BX115" s="17">
        <v>0.75</v>
      </c>
      <c r="BY115" s="17">
        <v>0.75</v>
      </c>
      <c r="BZ115" s="17">
        <v>0.75</v>
      </c>
      <c r="CA115" s="17">
        <v>0.75</v>
      </c>
      <c r="CB115" s="21"/>
      <c r="CC115" s="17"/>
      <c r="CD115" s="17"/>
      <c r="CE115" s="17"/>
      <c r="CF115" s="17"/>
      <c r="CG115" s="17"/>
      <c r="CH115" s="17"/>
      <c r="CI115" s="17"/>
      <c r="CJ115" s="17">
        <v>0.1</v>
      </c>
      <c r="CK115" s="17">
        <v>0.25</v>
      </c>
      <c r="CL115" s="17">
        <v>0.4</v>
      </c>
      <c r="CM115" s="17">
        <v>0.55000000000000004</v>
      </c>
      <c r="CN115" s="17">
        <v>0.65</v>
      </c>
      <c r="CO115" s="17">
        <v>0.75</v>
      </c>
      <c r="CP115" s="17">
        <v>0.75</v>
      </c>
      <c r="CQ115" s="17">
        <v>0.75</v>
      </c>
      <c r="CR115" s="17">
        <v>0.75</v>
      </c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</row>
    <row r="116" spans="1:116" s="102" customFormat="1" ht="14.1" customHeight="1" x14ac:dyDescent="0.2">
      <c r="A116" s="112">
        <v>1119</v>
      </c>
      <c r="B116" s="111" t="s">
        <v>35</v>
      </c>
      <c r="C116" s="332" t="s">
        <v>48</v>
      </c>
      <c r="D116" s="132">
        <v>107241</v>
      </c>
      <c r="E116" s="132" t="s">
        <v>38</v>
      </c>
      <c r="F116" s="133">
        <f>31891*1.03</f>
        <v>32847.730000000003</v>
      </c>
      <c r="G116" s="133">
        <f>SUM(J116:DL116)</f>
        <v>3590.1369863013701</v>
      </c>
      <c r="H116" s="134">
        <v>18.25</v>
      </c>
      <c r="I116" s="48">
        <v>30</v>
      </c>
      <c r="J116" s="337">
        <f t="shared" ref="J116:R116" si="69">J276*J305*J335*60/$H$116</f>
        <v>59.178082191780824</v>
      </c>
      <c r="K116" s="338">
        <f t="shared" si="69"/>
        <v>273.69863013698631</v>
      </c>
      <c r="L116" s="338">
        <f t="shared" si="69"/>
        <v>477.1232876712329</v>
      </c>
      <c r="M116" s="338">
        <f t="shared" si="69"/>
        <v>583.15068493150682</v>
      </c>
      <c r="N116" s="338">
        <f t="shared" si="69"/>
        <v>325.47945205479454</v>
      </c>
      <c r="O116" s="338">
        <f t="shared" si="69"/>
        <v>461.09589041095893</v>
      </c>
      <c r="P116" s="338">
        <f t="shared" si="69"/>
        <v>325.47945205479454</v>
      </c>
      <c r="Q116" s="338">
        <f t="shared" si="69"/>
        <v>501.78082191780823</v>
      </c>
      <c r="R116" s="338">
        <f t="shared" si="69"/>
        <v>583.15068493150682</v>
      </c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1"/>
      <c r="AG116" s="100"/>
      <c r="AH116" s="100"/>
      <c r="AI116" s="100"/>
      <c r="AJ116" s="100"/>
      <c r="AK116" s="100"/>
      <c r="AL116" s="100"/>
      <c r="AM116" s="100"/>
      <c r="AN116" s="100"/>
      <c r="AO116" s="100"/>
      <c r="AP116" s="100"/>
      <c r="AQ116" s="100"/>
      <c r="AR116" s="100"/>
      <c r="AS116" s="100"/>
      <c r="AT116" s="100"/>
      <c r="AU116" s="100"/>
      <c r="AV116" s="100"/>
      <c r="AW116" s="100"/>
      <c r="AX116" s="100"/>
      <c r="AY116" s="100"/>
      <c r="AZ116" s="101"/>
      <c r="BA116" s="100"/>
      <c r="BB116" s="100"/>
      <c r="BC116" s="100"/>
      <c r="BD116" s="100"/>
      <c r="BE116" s="100"/>
      <c r="BF116" s="100"/>
      <c r="BG116" s="100"/>
      <c r="BH116" s="100"/>
      <c r="BI116" s="100"/>
      <c r="BJ116" s="100"/>
      <c r="BK116" s="100"/>
      <c r="BL116" s="100"/>
      <c r="BM116" s="100"/>
      <c r="BN116" s="100"/>
      <c r="BO116" s="100"/>
      <c r="BP116" s="100"/>
      <c r="BQ116" s="100"/>
      <c r="BR116" s="100"/>
      <c r="BS116" s="100"/>
      <c r="BT116" s="100"/>
      <c r="BU116" s="100"/>
      <c r="BV116" s="100"/>
      <c r="BW116" s="100"/>
      <c r="BX116" s="100"/>
      <c r="BY116" s="100"/>
      <c r="BZ116" s="100"/>
      <c r="CA116" s="100"/>
      <c r="CB116" s="101"/>
      <c r="CC116" s="100"/>
      <c r="CD116" s="100"/>
      <c r="CE116" s="100"/>
      <c r="CF116" s="100"/>
      <c r="CG116" s="100"/>
      <c r="CH116" s="100"/>
      <c r="CI116" s="100"/>
      <c r="CJ116" s="100"/>
      <c r="CK116" s="100"/>
      <c r="CL116" s="100"/>
      <c r="CM116" s="100"/>
      <c r="CN116" s="100"/>
      <c r="CO116" s="100"/>
      <c r="CP116" s="100"/>
      <c r="CQ116" s="100"/>
      <c r="CR116" s="100"/>
      <c r="CS116" s="100"/>
      <c r="CT116" s="101"/>
      <c r="CU116" s="100"/>
      <c r="CV116" s="100"/>
      <c r="CW116" s="100"/>
      <c r="CX116" s="100"/>
      <c r="CY116" s="100"/>
      <c r="CZ116" s="100"/>
      <c r="DA116" s="100"/>
      <c r="DB116" s="100"/>
      <c r="DC116" s="100"/>
      <c r="DD116" s="100"/>
      <c r="DE116" s="100"/>
      <c r="DF116" s="100"/>
      <c r="DG116" s="100"/>
      <c r="DH116" s="100"/>
      <c r="DI116" s="100"/>
      <c r="DJ116" s="100"/>
      <c r="DK116" s="100"/>
      <c r="DL116" s="100"/>
    </row>
    <row r="117" spans="1:116" ht="14.1" customHeight="1" x14ac:dyDescent="0.2">
      <c r="A117" s="94">
        <v>1119</v>
      </c>
      <c r="B117" s="83" t="s">
        <v>35</v>
      </c>
      <c r="C117" s="28"/>
      <c r="D117" s="24"/>
      <c r="E117" s="28"/>
      <c r="F117" s="28"/>
      <c r="G117" s="26"/>
      <c r="H117" s="28"/>
      <c r="I117" s="28"/>
      <c r="J117" s="21">
        <v>0.1</v>
      </c>
      <c r="K117" s="17">
        <v>0.3</v>
      </c>
      <c r="L117" s="17">
        <v>0.45</v>
      </c>
      <c r="M117" s="17">
        <v>0.55000000000000004</v>
      </c>
      <c r="N117" s="17">
        <v>0.55000000000000004</v>
      </c>
      <c r="O117" s="17">
        <v>0.55000000000000004</v>
      </c>
      <c r="P117" s="17">
        <v>0.55000000000000004</v>
      </c>
      <c r="Q117" s="17">
        <v>0.55000000000000004</v>
      </c>
      <c r="R117" s="17">
        <v>0.55000000000000004</v>
      </c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21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21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21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</row>
    <row r="118" spans="1:116" ht="14.1" customHeight="1" x14ac:dyDescent="0.2">
      <c r="A118" s="94">
        <v>1119</v>
      </c>
      <c r="B118" s="83" t="s">
        <v>35</v>
      </c>
      <c r="C118" s="28" t="s">
        <v>32</v>
      </c>
      <c r="D118" s="24" t="s">
        <v>41</v>
      </c>
      <c r="E118" s="28" t="s">
        <v>29</v>
      </c>
      <c r="F118" s="28">
        <v>300000</v>
      </c>
      <c r="G118" s="26">
        <f>SUM(J118:DL118)</f>
        <v>11346.473029045641</v>
      </c>
      <c r="H118" s="149">
        <f>(7.36+7.1)/2</f>
        <v>7.23</v>
      </c>
      <c r="I118" s="25">
        <v>15</v>
      </c>
      <c r="J118" s="21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21"/>
      <c r="AG118" s="17"/>
      <c r="AH118" s="17"/>
      <c r="AI118" s="178">
        <f>AI276*AI305*AI335*60/$H$118</f>
        <v>133.8174273858921</v>
      </c>
      <c r="AJ118" s="178">
        <f t="shared" ref="AJ118:AY118" si="70">AJ276*AJ305*AJ335*60/$H$118</f>
        <v>334.54356846473024</v>
      </c>
      <c r="AK118" s="178">
        <f t="shared" si="70"/>
        <v>468.36099585062237</v>
      </c>
      <c r="AL118" s="178">
        <f t="shared" si="70"/>
        <v>476.14107883817422</v>
      </c>
      <c r="AM118" s="178">
        <f t="shared" si="70"/>
        <v>0</v>
      </c>
      <c r="AN118" s="178">
        <f t="shared" si="70"/>
        <v>633.29875518672191</v>
      </c>
      <c r="AO118" s="178">
        <f t="shared" si="70"/>
        <v>869.81327800829865</v>
      </c>
      <c r="AP118" s="178">
        <f t="shared" si="70"/>
        <v>936.72199170124475</v>
      </c>
      <c r="AQ118" s="178">
        <f t="shared" si="70"/>
        <v>740.66390041493776</v>
      </c>
      <c r="AR118" s="178">
        <f t="shared" si="70"/>
        <v>806.01659751037334</v>
      </c>
      <c r="AS118" s="178">
        <f t="shared" si="70"/>
        <v>936.72199170124475</v>
      </c>
      <c r="AT118" s="178">
        <f t="shared" si="70"/>
        <v>936.72199170124475</v>
      </c>
      <c r="AU118" s="178">
        <f t="shared" si="70"/>
        <v>936.72199170124475</v>
      </c>
      <c r="AV118" s="178">
        <f t="shared" si="70"/>
        <v>740.66390041493776</v>
      </c>
      <c r="AW118" s="178">
        <f t="shared" si="70"/>
        <v>522.8215767634855</v>
      </c>
      <c r="AX118" s="178">
        <f t="shared" si="70"/>
        <v>936.72199170124475</v>
      </c>
      <c r="AY118" s="178">
        <f t="shared" si="70"/>
        <v>936.72199170124475</v>
      </c>
      <c r="AZ118" s="21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21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</row>
    <row r="119" spans="1:116" ht="14.1" customHeight="1" x14ac:dyDescent="0.2">
      <c r="A119" s="94">
        <v>1119</v>
      </c>
      <c r="B119" s="83" t="s">
        <v>35</v>
      </c>
      <c r="C119" s="28"/>
      <c r="D119" s="24"/>
      <c r="E119" s="28"/>
      <c r="F119" s="28"/>
      <c r="G119" s="26"/>
      <c r="H119" s="28"/>
      <c r="I119" s="28"/>
      <c r="J119" s="21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21"/>
      <c r="AG119" s="17"/>
      <c r="AH119" s="17"/>
      <c r="AI119" s="17">
        <v>0.1</v>
      </c>
      <c r="AJ119" s="17">
        <v>0.25</v>
      </c>
      <c r="AK119" s="17">
        <v>0.35</v>
      </c>
      <c r="AL119" s="17">
        <v>0.45</v>
      </c>
      <c r="AM119" s="17"/>
      <c r="AN119" s="17">
        <v>0.55000000000000004</v>
      </c>
      <c r="AO119" s="17">
        <v>0.65</v>
      </c>
      <c r="AP119" s="17">
        <v>0.7</v>
      </c>
      <c r="AQ119" s="17">
        <v>0.7</v>
      </c>
      <c r="AR119" s="17">
        <v>0.7</v>
      </c>
      <c r="AS119" s="17">
        <v>0.7</v>
      </c>
      <c r="AT119" s="17">
        <v>0.7</v>
      </c>
      <c r="AU119" s="17">
        <v>0.7</v>
      </c>
      <c r="AV119" s="17">
        <v>0.7</v>
      </c>
      <c r="AW119" s="17">
        <v>0.7</v>
      </c>
      <c r="AX119" s="17">
        <v>0.7</v>
      </c>
      <c r="AY119" s="17">
        <v>0.7</v>
      </c>
      <c r="AZ119" s="21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21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</row>
    <row r="120" spans="1:116" ht="14.1" customHeight="1" x14ac:dyDescent="0.2">
      <c r="A120" s="94">
        <v>1119</v>
      </c>
      <c r="B120" s="83" t="s">
        <v>35</v>
      </c>
      <c r="C120" s="25" t="s">
        <v>32</v>
      </c>
      <c r="D120" s="24">
        <v>101857</v>
      </c>
      <c r="E120" s="25" t="s">
        <v>29</v>
      </c>
      <c r="F120" s="25">
        <v>222754</v>
      </c>
      <c r="G120" s="26">
        <f>SUM(J120:DL120)</f>
        <v>38504.605263157879</v>
      </c>
      <c r="H120" s="314">
        <v>9.5</v>
      </c>
      <c r="I120" s="25">
        <v>15</v>
      </c>
      <c r="J120" s="21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21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34">
        <f>AZ276*AZ305*AZ335*60/$H$120</f>
        <v>50.921052631578945</v>
      </c>
      <c r="BA120" s="24">
        <f t="shared" ref="BA120:DL120" si="71">BA276*BA305*BA335*60/$H$120</f>
        <v>254.60526315789474</v>
      </c>
      <c r="BB120" s="24">
        <f t="shared" si="71"/>
        <v>306.71052631578948</v>
      </c>
      <c r="BC120" s="24">
        <f t="shared" si="71"/>
        <v>362.36842105263156</v>
      </c>
      <c r="BD120" s="24">
        <f t="shared" si="71"/>
        <v>442.89473684210526</v>
      </c>
      <c r="BE120" s="24">
        <f t="shared" si="71"/>
        <v>611.0526315789474</v>
      </c>
      <c r="BF120" s="24">
        <f t="shared" si="71"/>
        <v>661.97368421052636</v>
      </c>
      <c r="BG120" s="24">
        <f t="shared" si="71"/>
        <v>569.60526315789468</v>
      </c>
      <c r="BH120" s="24">
        <f t="shared" si="71"/>
        <v>0</v>
      </c>
      <c r="BI120" s="24">
        <f t="shared" si="71"/>
        <v>523.42105263157896</v>
      </c>
      <c r="BJ120" s="24">
        <f>BJ276*BJ305*BJ335*60/$H$120</f>
        <v>369.4736842105263</v>
      </c>
      <c r="BK120" s="24">
        <f t="shared" si="71"/>
        <v>661.97368421052636</v>
      </c>
      <c r="BL120" s="24">
        <f t="shared" si="71"/>
        <v>661.97368421052636</v>
      </c>
      <c r="BM120" s="24">
        <f t="shared" si="71"/>
        <v>661.97368421052636</v>
      </c>
      <c r="BN120" s="24">
        <f t="shared" si="71"/>
        <v>523.42105263157896</v>
      </c>
      <c r="BO120" s="24">
        <f t="shared" si="71"/>
        <v>523.42105263157896</v>
      </c>
      <c r="BP120" s="24">
        <f t="shared" si="71"/>
        <v>397.89473684210526</v>
      </c>
      <c r="BQ120" s="24">
        <f t="shared" si="71"/>
        <v>712.89473684210532</v>
      </c>
      <c r="BR120" s="24">
        <f t="shared" si="71"/>
        <v>712.89473684210532</v>
      </c>
      <c r="BS120" s="24">
        <f t="shared" si="71"/>
        <v>712.89473684210532</v>
      </c>
      <c r="BT120" s="24">
        <f t="shared" si="71"/>
        <v>613.42105263157896</v>
      </c>
      <c r="BU120" s="24">
        <f t="shared" si="71"/>
        <v>563.68421052631584</v>
      </c>
      <c r="BV120" s="24">
        <f t="shared" si="71"/>
        <v>397.89473684210526</v>
      </c>
      <c r="BW120" s="24">
        <f t="shared" si="71"/>
        <v>712.89473684210532</v>
      </c>
      <c r="BX120" s="24">
        <f t="shared" si="71"/>
        <v>712.89473684210532</v>
      </c>
      <c r="BY120" s="24">
        <f t="shared" si="71"/>
        <v>712.89473684210532</v>
      </c>
      <c r="BZ120" s="24">
        <f t="shared" si="71"/>
        <v>613.42105263157896</v>
      </c>
      <c r="CA120" s="24">
        <f t="shared" si="71"/>
        <v>563.68421052631584</v>
      </c>
      <c r="CB120" s="34">
        <f t="shared" si="71"/>
        <v>657.23684210526312</v>
      </c>
      <c r="CC120" s="24">
        <f t="shared" si="71"/>
        <v>657.23684210526312</v>
      </c>
      <c r="CD120" s="24">
        <f t="shared" si="71"/>
        <v>603.9473684210526</v>
      </c>
      <c r="CE120" s="24">
        <f t="shared" si="71"/>
        <v>657.23684210526312</v>
      </c>
      <c r="CF120" s="24">
        <f t="shared" si="71"/>
        <v>657.23684210526312</v>
      </c>
      <c r="CG120" s="24">
        <f t="shared" si="71"/>
        <v>657.23684210526312</v>
      </c>
      <c r="CH120" s="24">
        <f t="shared" si="71"/>
        <v>657.23684210526312</v>
      </c>
      <c r="CI120" s="24">
        <f t="shared" si="71"/>
        <v>603.9473684210526</v>
      </c>
      <c r="CJ120" s="24">
        <f t="shared" si="71"/>
        <v>657.23684210526312</v>
      </c>
      <c r="CK120" s="24">
        <f t="shared" si="71"/>
        <v>657.23684210526312</v>
      </c>
      <c r="CL120" s="24">
        <f t="shared" si="71"/>
        <v>657.23684210526312</v>
      </c>
      <c r="CM120" s="24">
        <f t="shared" si="71"/>
        <v>657.23684210526312</v>
      </c>
      <c r="CN120" s="24">
        <f t="shared" si="71"/>
        <v>603.9473684210526</v>
      </c>
      <c r="CO120" s="24">
        <f t="shared" si="71"/>
        <v>657.23684210526312</v>
      </c>
      <c r="CP120" s="24">
        <f t="shared" si="71"/>
        <v>657.23684210526312</v>
      </c>
      <c r="CQ120" s="24">
        <f t="shared" si="71"/>
        <v>657.23684210526312</v>
      </c>
      <c r="CR120" s="24">
        <f t="shared" si="71"/>
        <v>657.23684210526312</v>
      </c>
      <c r="CS120" s="24">
        <f t="shared" si="71"/>
        <v>603.9473684210526</v>
      </c>
      <c r="CT120" s="24">
        <f t="shared" si="71"/>
        <v>657.23684210526312</v>
      </c>
      <c r="CU120" s="24">
        <f t="shared" si="71"/>
        <v>657.23684210526312</v>
      </c>
      <c r="CV120" s="24">
        <f t="shared" si="71"/>
        <v>657.23684210526312</v>
      </c>
      <c r="CW120" s="24">
        <f t="shared" si="71"/>
        <v>603.9473684210526</v>
      </c>
      <c r="CX120" s="24">
        <f t="shared" si="71"/>
        <v>657.23684210526312</v>
      </c>
      <c r="CY120" s="24">
        <f t="shared" si="71"/>
        <v>657.23684210526312</v>
      </c>
      <c r="CZ120" s="24">
        <f t="shared" si="71"/>
        <v>657.23684210526312</v>
      </c>
      <c r="DA120" s="24">
        <f t="shared" si="71"/>
        <v>657.23684210526312</v>
      </c>
      <c r="DB120" s="24">
        <f t="shared" si="71"/>
        <v>603.9473684210526</v>
      </c>
      <c r="DC120" s="24">
        <f t="shared" si="71"/>
        <v>657.23684210526312</v>
      </c>
      <c r="DD120" s="24">
        <f t="shared" si="71"/>
        <v>657.23684210526312</v>
      </c>
      <c r="DE120" s="24">
        <f t="shared" si="71"/>
        <v>657.23684210526312</v>
      </c>
      <c r="DF120" s="24">
        <f t="shared" si="71"/>
        <v>657.23684210526312</v>
      </c>
      <c r="DG120" s="24">
        <f t="shared" si="71"/>
        <v>603.9473684210526</v>
      </c>
      <c r="DH120" s="24">
        <f t="shared" si="71"/>
        <v>657.23684210526312</v>
      </c>
      <c r="DI120" s="24">
        <f t="shared" si="71"/>
        <v>657.23684210526312</v>
      </c>
      <c r="DJ120" s="24">
        <f t="shared" si="71"/>
        <v>657.23684210526312</v>
      </c>
      <c r="DK120" s="24">
        <f t="shared" si="71"/>
        <v>657.23684210526312</v>
      </c>
      <c r="DL120" s="24">
        <f t="shared" si="71"/>
        <v>603.9473684210526</v>
      </c>
    </row>
    <row r="121" spans="1:116" ht="14.1" customHeight="1" x14ac:dyDescent="0.2">
      <c r="A121" s="94">
        <v>1119</v>
      </c>
      <c r="B121" s="83" t="s">
        <v>35</v>
      </c>
      <c r="C121" s="28"/>
      <c r="D121" s="24"/>
      <c r="E121" s="28"/>
      <c r="F121" s="28"/>
      <c r="G121" s="26"/>
      <c r="H121" s="28"/>
      <c r="I121" s="28"/>
      <c r="J121" s="21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21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21">
        <v>0.05</v>
      </c>
      <c r="BA121" s="17">
        <v>0.25</v>
      </c>
      <c r="BB121" s="17">
        <v>0.35</v>
      </c>
      <c r="BC121" s="17">
        <v>0.45</v>
      </c>
      <c r="BD121" s="17">
        <v>0.55000000000000004</v>
      </c>
      <c r="BE121" s="17">
        <v>0.6</v>
      </c>
      <c r="BF121" s="17">
        <v>0.65</v>
      </c>
      <c r="BG121" s="17">
        <v>0.65</v>
      </c>
      <c r="BH121" s="17"/>
      <c r="BI121" s="348">
        <v>0.65</v>
      </c>
      <c r="BJ121" s="348">
        <v>0.65</v>
      </c>
      <c r="BK121" s="17">
        <v>0.65</v>
      </c>
      <c r="BL121" s="17">
        <v>0.65</v>
      </c>
      <c r="BM121" s="17">
        <v>0.65</v>
      </c>
      <c r="BN121" s="17">
        <v>0.65</v>
      </c>
      <c r="BO121" s="17">
        <v>0.65</v>
      </c>
      <c r="BP121" s="17">
        <v>0.7</v>
      </c>
      <c r="BQ121" s="17">
        <v>0.7</v>
      </c>
      <c r="BR121" s="17">
        <v>0.7</v>
      </c>
      <c r="BS121" s="17">
        <v>0.7</v>
      </c>
      <c r="BT121" s="17">
        <v>0.7</v>
      </c>
      <c r="BU121" s="17">
        <v>0.7</v>
      </c>
      <c r="BV121" s="17">
        <v>0.7</v>
      </c>
      <c r="BW121" s="17">
        <v>0.7</v>
      </c>
      <c r="BX121" s="17">
        <v>0.7</v>
      </c>
      <c r="BY121" s="17">
        <v>0.7</v>
      </c>
      <c r="BZ121" s="17">
        <v>0.7</v>
      </c>
      <c r="CA121" s="17">
        <v>0.7</v>
      </c>
      <c r="CB121" s="21">
        <v>0.75</v>
      </c>
      <c r="CC121" s="17">
        <v>0.75</v>
      </c>
      <c r="CD121" s="17">
        <v>0.75</v>
      </c>
      <c r="CE121" s="17">
        <v>0.75</v>
      </c>
      <c r="CF121" s="17">
        <v>0.75</v>
      </c>
      <c r="CG121" s="17">
        <v>0.75</v>
      </c>
      <c r="CH121" s="17">
        <v>0.75</v>
      </c>
      <c r="CI121" s="17">
        <v>0.75</v>
      </c>
      <c r="CJ121" s="17">
        <v>0.75</v>
      </c>
      <c r="CK121" s="17">
        <v>0.75</v>
      </c>
      <c r="CL121" s="17">
        <v>0.75</v>
      </c>
      <c r="CM121" s="17">
        <v>0.75</v>
      </c>
      <c r="CN121" s="17">
        <v>0.75</v>
      </c>
      <c r="CO121" s="17">
        <v>0.75</v>
      </c>
      <c r="CP121" s="17">
        <v>0.75</v>
      </c>
      <c r="CQ121" s="17">
        <v>0.75</v>
      </c>
      <c r="CR121" s="17">
        <v>0.75</v>
      </c>
      <c r="CS121" s="17">
        <v>0.75</v>
      </c>
      <c r="CT121" s="17">
        <v>0.75</v>
      </c>
      <c r="CU121" s="17">
        <v>0.75</v>
      </c>
      <c r="CV121" s="17">
        <v>0.75</v>
      </c>
      <c r="CW121" s="17">
        <v>0.75</v>
      </c>
      <c r="CX121" s="17">
        <v>0.75</v>
      </c>
      <c r="CY121" s="17">
        <v>0.75</v>
      </c>
      <c r="CZ121" s="17">
        <v>0.75</v>
      </c>
      <c r="DA121" s="17">
        <v>0.75</v>
      </c>
      <c r="DB121" s="17">
        <v>0.75</v>
      </c>
      <c r="DC121" s="17">
        <v>0.75</v>
      </c>
      <c r="DD121" s="17">
        <v>0.75</v>
      </c>
      <c r="DE121" s="17">
        <v>0.75</v>
      </c>
      <c r="DF121" s="17">
        <v>0.75</v>
      </c>
      <c r="DG121" s="17">
        <v>0.75</v>
      </c>
      <c r="DH121" s="17">
        <v>0.75</v>
      </c>
      <c r="DI121" s="17">
        <v>0.75</v>
      </c>
      <c r="DJ121" s="17">
        <v>0.75</v>
      </c>
      <c r="DK121" s="17">
        <v>0.75</v>
      </c>
      <c r="DL121" s="17">
        <v>0.75</v>
      </c>
    </row>
    <row r="122" spans="1:116" ht="14.1" customHeight="1" x14ac:dyDescent="0.2">
      <c r="A122" s="94">
        <v>1119</v>
      </c>
      <c r="B122" s="83" t="s">
        <v>35</v>
      </c>
      <c r="C122" s="200" t="s">
        <v>89</v>
      </c>
      <c r="D122" s="24" t="s">
        <v>99</v>
      </c>
      <c r="E122" s="25" t="s">
        <v>29</v>
      </c>
      <c r="F122" s="25">
        <v>22000</v>
      </c>
      <c r="G122" s="26">
        <f>SUM(J122:DL122)</f>
        <v>6004.270002156567</v>
      </c>
      <c r="H122" s="27">
        <v>23.184999999999999</v>
      </c>
      <c r="I122" s="25">
        <v>28</v>
      </c>
      <c r="J122" s="21"/>
      <c r="K122" s="17"/>
      <c r="L122" s="17"/>
      <c r="M122" s="17"/>
      <c r="N122" s="17"/>
      <c r="O122" s="17"/>
      <c r="P122" s="17"/>
      <c r="Q122" s="17"/>
      <c r="R122" s="17"/>
      <c r="S122" s="161">
        <f t="shared" ref="S122:AH122" si="72">S276*S305*S335*60/$H$122</f>
        <v>38.9475954280785</v>
      </c>
      <c r="T122" s="161">
        <f t="shared" si="72"/>
        <v>77.895190856157001</v>
      </c>
      <c r="U122" s="161">
        <f t="shared" si="72"/>
        <v>123.1830925167134</v>
      </c>
      <c r="V122" s="161">
        <f t="shared" si="72"/>
        <v>234.5913306016821</v>
      </c>
      <c r="W122" s="161">
        <f t="shared" si="72"/>
        <v>350.52835885270645</v>
      </c>
      <c r="X122" s="161">
        <f t="shared" si="72"/>
        <v>428.4235497088635</v>
      </c>
      <c r="Y122" s="161">
        <f t="shared" si="72"/>
        <v>402.1565667457408</v>
      </c>
      <c r="Z122" s="161">
        <f t="shared" si="72"/>
        <v>400.34505067931855</v>
      </c>
      <c r="AA122" s="161">
        <f t="shared" si="72"/>
        <v>435.66961397455253</v>
      </c>
      <c r="AB122" s="161">
        <f t="shared" si="72"/>
        <v>545.26633599309901</v>
      </c>
      <c r="AC122" s="161">
        <f t="shared" si="72"/>
        <v>545.26633599309901</v>
      </c>
      <c r="AD122" s="161">
        <f t="shared" si="72"/>
        <v>545.26633599309901</v>
      </c>
      <c r="AE122" s="161">
        <f t="shared" si="72"/>
        <v>469.1826612033642</v>
      </c>
      <c r="AF122" s="168">
        <f t="shared" si="72"/>
        <v>431.14082380849692</v>
      </c>
      <c r="AG122" s="161">
        <f t="shared" si="72"/>
        <v>431.14082380849692</v>
      </c>
      <c r="AH122" s="161">
        <f t="shared" si="72"/>
        <v>545.26633599309901</v>
      </c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21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21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21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</row>
    <row r="123" spans="1:116" ht="14.1" customHeight="1" thickBot="1" x14ac:dyDescent="0.25">
      <c r="A123" s="94">
        <v>1119</v>
      </c>
      <c r="B123" s="83" t="s">
        <v>35</v>
      </c>
      <c r="C123" s="28"/>
      <c r="D123" s="24"/>
      <c r="E123" s="28"/>
      <c r="F123" s="28"/>
      <c r="G123" s="26"/>
      <c r="H123" s="28"/>
      <c r="I123" s="28"/>
      <c r="J123" s="21"/>
      <c r="K123" s="17"/>
      <c r="L123" s="17"/>
      <c r="M123" s="17"/>
      <c r="N123" s="17"/>
      <c r="O123" s="17"/>
      <c r="P123" s="17"/>
      <c r="Q123" s="17"/>
      <c r="R123" s="17"/>
      <c r="S123" s="17">
        <v>0.05</v>
      </c>
      <c r="T123" s="17">
        <v>0.1</v>
      </c>
      <c r="U123" s="17">
        <v>0.2</v>
      </c>
      <c r="V123" s="17">
        <v>0.35</v>
      </c>
      <c r="W123" s="17">
        <v>0.45</v>
      </c>
      <c r="X123" s="17">
        <v>0.55000000000000004</v>
      </c>
      <c r="Y123" s="17">
        <v>0.6</v>
      </c>
      <c r="Z123" s="17">
        <v>0.65</v>
      </c>
      <c r="AA123" s="17">
        <v>0.65</v>
      </c>
      <c r="AB123" s="17">
        <v>0.7</v>
      </c>
      <c r="AC123" s="17">
        <v>0.7</v>
      </c>
      <c r="AD123" s="17">
        <v>0.7</v>
      </c>
      <c r="AE123" s="17">
        <v>0.7</v>
      </c>
      <c r="AF123" s="21">
        <v>0.7</v>
      </c>
      <c r="AG123" s="17">
        <v>0.7</v>
      </c>
      <c r="AH123" s="17">
        <v>0.7</v>
      </c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21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21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21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</row>
    <row r="124" spans="1:116" s="102" customFormat="1" ht="14.1" customHeight="1" x14ac:dyDescent="0.2">
      <c r="A124" s="112">
        <v>1107</v>
      </c>
      <c r="B124" s="111" t="s">
        <v>35</v>
      </c>
      <c r="C124" s="235" t="s">
        <v>48</v>
      </c>
      <c r="D124" s="48">
        <v>126046</v>
      </c>
      <c r="E124" s="135" t="s">
        <v>29</v>
      </c>
      <c r="F124" s="135">
        <v>7388</v>
      </c>
      <c r="G124" s="133">
        <f>SUM(J124:DL124)</f>
        <v>0</v>
      </c>
      <c r="H124" s="340">
        <v>16.010000000000002</v>
      </c>
      <c r="I124" s="339">
        <v>24</v>
      </c>
      <c r="J124" s="101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1"/>
      <c r="AG124" s="100"/>
      <c r="AH124" s="100"/>
      <c r="AI124" s="100"/>
      <c r="AJ124" s="100"/>
      <c r="AK124" s="100"/>
      <c r="AL124" s="100"/>
      <c r="AM124" s="100"/>
      <c r="AN124" s="100"/>
      <c r="AO124" s="100"/>
      <c r="AP124" s="100"/>
      <c r="AQ124" s="100"/>
      <c r="AR124" s="100"/>
      <c r="AS124" s="100"/>
      <c r="AT124" s="100"/>
      <c r="AU124" s="100"/>
      <c r="AV124" s="100"/>
      <c r="AW124" s="100"/>
      <c r="AX124" s="100"/>
      <c r="AY124" s="100"/>
      <c r="AZ124" s="101"/>
      <c r="BA124" s="100"/>
      <c r="BB124" s="100"/>
      <c r="BC124" s="100"/>
      <c r="BD124" s="100"/>
      <c r="BE124" s="100"/>
      <c r="BF124" s="100"/>
      <c r="BG124" s="100"/>
      <c r="BH124" s="100"/>
      <c r="BI124" s="100"/>
      <c r="BJ124" s="100"/>
      <c r="BK124" s="100"/>
      <c r="BL124" s="100"/>
      <c r="BM124" s="100"/>
      <c r="BN124" s="100"/>
      <c r="BO124" s="100"/>
      <c r="BP124" s="100"/>
      <c r="BQ124" s="100"/>
      <c r="BR124" s="100"/>
      <c r="BS124" s="100"/>
      <c r="BT124" s="100"/>
      <c r="BU124" s="100"/>
      <c r="BV124" s="100"/>
      <c r="BW124" s="100"/>
      <c r="BX124" s="100"/>
      <c r="BY124" s="100"/>
      <c r="BZ124" s="100"/>
      <c r="CA124" s="100"/>
      <c r="CB124" s="101"/>
      <c r="CC124" s="100"/>
      <c r="CD124" s="100"/>
      <c r="CE124" s="100"/>
      <c r="CF124" s="100"/>
      <c r="CG124" s="100"/>
      <c r="CH124" s="100"/>
      <c r="CI124" s="100"/>
      <c r="CJ124" s="100"/>
      <c r="CK124" s="100"/>
      <c r="CL124" s="100"/>
      <c r="CM124" s="100"/>
      <c r="CN124" s="100"/>
      <c r="CO124" s="100"/>
      <c r="CP124" s="100"/>
      <c r="CQ124" s="100"/>
      <c r="CR124" s="100"/>
      <c r="CS124" s="100"/>
      <c r="CT124" s="101"/>
      <c r="CU124" s="100"/>
      <c r="CV124" s="100"/>
      <c r="CW124" s="100"/>
      <c r="CX124" s="100"/>
      <c r="CY124" s="100"/>
      <c r="CZ124" s="100"/>
      <c r="DA124" s="100"/>
      <c r="DB124" s="100"/>
      <c r="DC124" s="100"/>
      <c r="DD124" s="100"/>
      <c r="DE124" s="100"/>
      <c r="DF124" s="100"/>
      <c r="DG124" s="100"/>
      <c r="DH124" s="100"/>
      <c r="DI124" s="100"/>
      <c r="DJ124" s="100"/>
      <c r="DK124" s="100"/>
      <c r="DL124" s="100"/>
    </row>
    <row r="125" spans="1:116" ht="14.1" customHeight="1" x14ac:dyDescent="0.2">
      <c r="A125" s="94">
        <v>1107</v>
      </c>
      <c r="B125" s="83" t="s">
        <v>35</v>
      </c>
      <c r="C125" s="25"/>
      <c r="D125" s="24"/>
      <c r="E125" s="25"/>
      <c r="F125" s="25"/>
      <c r="G125" s="26"/>
      <c r="H125" s="27"/>
      <c r="I125" s="25"/>
      <c r="J125" s="21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21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21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21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21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</row>
    <row r="126" spans="1:116" ht="14.1" customHeight="1" x14ac:dyDescent="0.2">
      <c r="A126" s="94">
        <v>1107</v>
      </c>
      <c r="B126" s="83" t="s">
        <v>35</v>
      </c>
      <c r="C126" s="28" t="s">
        <v>48</v>
      </c>
      <c r="D126" s="24">
        <v>126045</v>
      </c>
      <c r="E126" s="28" t="s">
        <v>38</v>
      </c>
      <c r="F126" s="28">
        <v>7510</v>
      </c>
      <c r="G126" s="26">
        <f>SUM(J126:DL126)</f>
        <v>2475.5011135857458</v>
      </c>
      <c r="H126" s="55">
        <v>31.43</v>
      </c>
      <c r="I126" s="24">
        <v>30</v>
      </c>
      <c r="J126" s="34">
        <f>J272*J301*J331*60/$H$126</f>
        <v>34.362074451161313</v>
      </c>
      <c r="K126" s="24">
        <f t="shared" ref="K126:S126" si="73">K272*K301*K331*60/$H$126</f>
        <v>132.43716194718422</v>
      </c>
      <c r="L126" s="24">
        <f t="shared" si="73"/>
        <v>215.47884187082406</v>
      </c>
      <c r="M126" s="24">
        <f t="shared" si="73"/>
        <v>277.04422526248806</v>
      </c>
      <c r="N126" s="24">
        <f t="shared" si="73"/>
        <v>0</v>
      </c>
      <c r="O126" s="24">
        <f t="shared" si="73"/>
        <v>267.73783009863189</v>
      </c>
      <c r="P126" s="24">
        <f t="shared" si="73"/>
        <v>223.35348393254853</v>
      </c>
      <c r="Q126" s="24">
        <f t="shared" si="73"/>
        <v>370.82405345211583</v>
      </c>
      <c r="R126" s="24">
        <f t="shared" si="73"/>
        <v>461.74037543748011</v>
      </c>
      <c r="S126" s="24">
        <f t="shared" si="73"/>
        <v>492.52306713331211</v>
      </c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21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21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21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21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</row>
    <row r="127" spans="1:116" ht="14.1" customHeight="1" x14ac:dyDescent="0.2">
      <c r="A127" s="94">
        <v>1107</v>
      </c>
      <c r="B127" s="83" t="s">
        <v>35</v>
      </c>
      <c r="C127" s="25"/>
      <c r="D127" s="24"/>
      <c r="E127" s="25"/>
      <c r="F127" s="25"/>
      <c r="G127" s="26"/>
      <c r="H127" s="27"/>
      <c r="I127" s="25"/>
      <c r="J127" s="21">
        <v>0.1</v>
      </c>
      <c r="K127" s="21">
        <v>0.25</v>
      </c>
      <c r="L127" s="17">
        <v>0.35</v>
      </c>
      <c r="M127" s="17">
        <v>0.45</v>
      </c>
      <c r="N127" s="17"/>
      <c r="O127" s="17">
        <v>0.55000000000000004</v>
      </c>
      <c r="P127" s="17">
        <v>0.65</v>
      </c>
      <c r="Q127" s="17">
        <v>0.7</v>
      </c>
      <c r="R127" s="17">
        <v>0.75</v>
      </c>
      <c r="S127" s="17">
        <v>0.8</v>
      </c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21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21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21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21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</row>
    <row r="128" spans="1:116" ht="14.1" customHeight="1" x14ac:dyDescent="0.2">
      <c r="A128" s="94">
        <v>1107</v>
      </c>
      <c r="B128" s="83" t="s">
        <v>35</v>
      </c>
      <c r="C128" s="200" t="s">
        <v>89</v>
      </c>
      <c r="D128" s="24" t="s">
        <v>97</v>
      </c>
      <c r="E128" s="25" t="s">
        <v>66</v>
      </c>
      <c r="F128" s="25">
        <v>21526</v>
      </c>
      <c r="G128" s="26">
        <f>SUM(J128:DL128)</f>
        <v>11911.668484187569</v>
      </c>
      <c r="H128" s="27">
        <v>10.087</v>
      </c>
      <c r="I128" s="25">
        <v>22</v>
      </c>
      <c r="J128" s="21"/>
      <c r="K128" s="17"/>
      <c r="L128" s="17"/>
      <c r="M128" s="17"/>
      <c r="N128" s="17"/>
      <c r="O128" s="17"/>
      <c r="P128" s="17"/>
      <c r="Q128" s="17"/>
      <c r="R128" s="17"/>
      <c r="S128" s="17"/>
      <c r="T128" s="161">
        <f t="shared" ref="T128:AH128" si="74">T272*T301*T331*60/$H$128</f>
        <v>70.338058887677221</v>
      </c>
      <c r="U128" s="161">
        <f t="shared" si="74"/>
        <v>111.23227917121049</v>
      </c>
      <c r="V128" s="161">
        <f t="shared" si="74"/>
        <v>242.0937840785169</v>
      </c>
      <c r="W128" s="161">
        <f t="shared" si="74"/>
        <v>492.36641221374038</v>
      </c>
      <c r="X128" s="161">
        <f t="shared" si="74"/>
        <v>633.04252998909487</v>
      </c>
      <c r="Y128" s="161">
        <f t="shared" si="74"/>
        <v>665.75790621592159</v>
      </c>
      <c r="Z128" s="161">
        <f t="shared" si="74"/>
        <v>667.3936750272627</v>
      </c>
      <c r="AA128" s="161">
        <f t="shared" si="74"/>
        <v>786.80479825518</v>
      </c>
      <c r="AB128" s="161">
        <f t="shared" si="74"/>
        <v>914.39476553980376</v>
      </c>
      <c r="AC128" s="161">
        <f t="shared" si="74"/>
        <v>984.73282442748075</v>
      </c>
      <c r="AD128" s="161">
        <f t="shared" si="74"/>
        <v>984.73282442748075</v>
      </c>
      <c r="AE128" s="161">
        <f t="shared" si="74"/>
        <v>847.32824427480921</v>
      </c>
      <c r="AF128" s="168">
        <f t="shared" si="74"/>
        <v>778.6259541984731</v>
      </c>
      <c r="AG128" s="161">
        <f t="shared" si="74"/>
        <v>778.6259541984731</v>
      </c>
      <c r="AH128" s="161">
        <f t="shared" si="74"/>
        <v>984.73282442748075</v>
      </c>
      <c r="AI128" s="161">
        <f>AI272*AI301*AI331*60/$H$128</f>
        <v>984.73282442748075</v>
      </c>
      <c r="AJ128" s="161">
        <f>AJ272*AJ301*AJ331*60/$H$128</f>
        <v>984.73282442748075</v>
      </c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21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21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21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</row>
    <row r="129" spans="1:116" ht="14.1" customHeight="1" x14ac:dyDescent="0.2">
      <c r="A129" s="94">
        <v>1107</v>
      </c>
      <c r="B129" s="83" t="s">
        <v>35</v>
      </c>
      <c r="C129" s="25"/>
      <c r="D129" s="24"/>
      <c r="E129" s="25"/>
      <c r="F129" s="25"/>
      <c r="G129" s="26"/>
      <c r="H129" s="27"/>
      <c r="I129" s="25"/>
      <c r="J129" s="21"/>
      <c r="K129" s="17"/>
      <c r="L129" s="17"/>
      <c r="M129" s="17"/>
      <c r="N129" s="17"/>
      <c r="O129" s="17"/>
      <c r="P129" s="17"/>
      <c r="Q129" s="17"/>
      <c r="R129" s="17"/>
      <c r="S129" s="17"/>
      <c r="T129" s="17">
        <v>0.05</v>
      </c>
      <c r="U129" s="17">
        <v>0.1</v>
      </c>
      <c r="V129" s="17">
        <v>0.2</v>
      </c>
      <c r="W129" s="17">
        <v>0.35</v>
      </c>
      <c r="X129" s="17">
        <v>0.45</v>
      </c>
      <c r="Y129" s="17">
        <v>0.55000000000000004</v>
      </c>
      <c r="Z129" s="17">
        <v>0.6</v>
      </c>
      <c r="AA129" s="17">
        <v>0.65</v>
      </c>
      <c r="AB129" s="17">
        <v>0.65</v>
      </c>
      <c r="AC129" s="17">
        <v>0.7</v>
      </c>
      <c r="AD129" s="17">
        <v>0.7</v>
      </c>
      <c r="AE129" s="17">
        <v>0.7</v>
      </c>
      <c r="AF129" s="21">
        <v>0.7</v>
      </c>
      <c r="AG129" s="17">
        <v>0.7</v>
      </c>
      <c r="AH129" s="17">
        <v>0.7</v>
      </c>
      <c r="AI129" s="17">
        <v>0.7</v>
      </c>
      <c r="AJ129" s="17">
        <v>0.7</v>
      </c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21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21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21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</row>
    <row r="130" spans="1:116" ht="14.1" customHeight="1" x14ac:dyDescent="0.2">
      <c r="A130" s="94">
        <v>1107</v>
      </c>
      <c r="B130" s="83" t="s">
        <v>35</v>
      </c>
      <c r="C130" s="25" t="s">
        <v>32</v>
      </c>
      <c r="D130" s="24">
        <v>109879</v>
      </c>
      <c r="E130" s="25" t="s">
        <v>37</v>
      </c>
      <c r="F130" s="25">
        <v>2500</v>
      </c>
      <c r="G130" s="26">
        <f>SUM(J130:DL130)</f>
        <v>575.34246575342468</v>
      </c>
      <c r="H130" s="27">
        <v>21.9</v>
      </c>
      <c r="I130" s="153">
        <v>24</v>
      </c>
      <c r="J130" s="21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21"/>
      <c r="AG130" s="17"/>
      <c r="AH130" s="17"/>
      <c r="AI130" s="17"/>
      <c r="AJ130" s="17"/>
      <c r="AK130" s="319">
        <f>AK272*AK301*AK331*60/$H$130</f>
        <v>106.02739726027396</v>
      </c>
      <c r="AL130" s="319">
        <f>AL272*AL301*AL331*60/$H$130</f>
        <v>195.61643835616437</v>
      </c>
      <c r="AM130" s="319">
        <f>AM272*AM301*AM331*60/$H$130</f>
        <v>0</v>
      </c>
      <c r="AN130" s="319">
        <f>AN272*AN301*AN331*60/$H$130</f>
        <v>273.69863013698631</v>
      </c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21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57"/>
      <c r="CA130" s="157"/>
      <c r="CB130" s="157"/>
      <c r="CC130" s="157"/>
      <c r="CD130" s="157"/>
      <c r="CE130" s="157"/>
      <c r="CF130" s="157"/>
      <c r="CG130" s="157"/>
      <c r="CH130" s="157"/>
      <c r="CI130" s="157"/>
      <c r="CJ130" s="157"/>
      <c r="CK130" s="157"/>
      <c r="CL130" s="157"/>
      <c r="CM130" s="157"/>
      <c r="CN130" s="157"/>
      <c r="CO130" s="157"/>
      <c r="CP130" s="157"/>
      <c r="CQ130" s="157"/>
      <c r="CR130" s="157"/>
      <c r="CS130" s="157"/>
      <c r="CT130" s="304"/>
      <c r="CU130" s="157"/>
      <c r="CV130" s="157"/>
      <c r="CW130" s="157"/>
      <c r="CX130" s="157"/>
      <c r="CY130" s="157"/>
      <c r="CZ130" s="157"/>
      <c r="DA130" s="157"/>
      <c r="DB130" s="157"/>
      <c r="DC130" s="157"/>
      <c r="DD130" s="157"/>
      <c r="DE130" s="157"/>
      <c r="DF130" s="157"/>
      <c r="DG130" s="157"/>
      <c r="DH130" s="157"/>
      <c r="DI130" s="157"/>
      <c r="DJ130" s="157"/>
      <c r="DK130" s="157"/>
      <c r="DL130" s="157"/>
    </row>
    <row r="131" spans="1:116" ht="14.1" customHeight="1" thickBot="1" x14ac:dyDescent="0.25">
      <c r="A131" s="94">
        <v>1107</v>
      </c>
      <c r="B131" s="83" t="s">
        <v>35</v>
      </c>
      <c r="C131" s="25"/>
      <c r="D131" s="24"/>
      <c r="E131" s="25"/>
      <c r="F131" s="25"/>
      <c r="G131" s="26"/>
      <c r="H131" s="27"/>
      <c r="I131" s="25"/>
      <c r="J131" s="21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21"/>
      <c r="AG131" s="17"/>
      <c r="AH131" s="17"/>
      <c r="AI131" s="17"/>
      <c r="AJ131" s="17"/>
      <c r="AK131" s="17">
        <v>0.15</v>
      </c>
      <c r="AL131" s="17">
        <v>0.35</v>
      </c>
      <c r="AM131" s="17"/>
      <c r="AN131" s="17">
        <v>0.45</v>
      </c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21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21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</row>
    <row r="132" spans="1:116" ht="14.1" customHeight="1" x14ac:dyDescent="0.2">
      <c r="A132" s="94">
        <v>1107</v>
      </c>
      <c r="B132" s="83" t="s">
        <v>35</v>
      </c>
      <c r="C132" s="185" t="s">
        <v>48</v>
      </c>
      <c r="D132" s="24">
        <v>126046</v>
      </c>
      <c r="E132" s="135" t="s">
        <v>29</v>
      </c>
      <c r="F132" s="28">
        <v>7388</v>
      </c>
      <c r="G132" s="26">
        <f>SUM(J132:DL132)</f>
        <v>0</v>
      </c>
      <c r="H132" s="329">
        <v>16.010000000000002</v>
      </c>
      <c r="I132" s="342">
        <v>26</v>
      </c>
      <c r="J132" s="21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21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21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21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</row>
    <row r="133" spans="1:116" ht="14.1" customHeight="1" x14ac:dyDescent="0.2">
      <c r="A133" s="94">
        <v>1107</v>
      </c>
      <c r="B133" s="83" t="s">
        <v>35</v>
      </c>
      <c r="C133" s="25"/>
      <c r="D133" s="24"/>
      <c r="E133" s="25"/>
      <c r="F133" s="25"/>
      <c r="G133" s="26"/>
      <c r="H133" s="27"/>
      <c r="I133" s="25"/>
      <c r="J133" s="21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21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21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21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</row>
    <row r="134" spans="1:116" ht="14.1" customHeight="1" x14ac:dyDescent="0.2">
      <c r="A134" s="94">
        <v>1107</v>
      </c>
      <c r="B134" s="83" t="s">
        <v>35</v>
      </c>
      <c r="C134" s="295" t="s">
        <v>48</v>
      </c>
      <c r="D134" s="24">
        <v>128123</v>
      </c>
      <c r="E134" s="28" t="s">
        <v>29</v>
      </c>
      <c r="F134" s="28">
        <v>22246</v>
      </c>
      <c r="G134" s="26">
        <f>SUM(J134:DL134)</f>
        <v>4920.4743083003959</v>
      </c>
      <c r="H134" s="312">
        <v>25.3</v>
      </c>
      <c r="I134" s="24">
        <v>24</v>
      </c>
      <c r="J134" s="21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21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21"/>
      <c r="BA134" s="17"/>
      <c r="BB134" s="17"/>
      <c r="BC134" s="17"/>
      <c r="BD134" s="17"/>
      <c r="BE134" s="17"/>
      <c r="BF134" s="17"/>
      <c r="BG134" s="161">
        <f t="shared" ref="BG134:BP134" si="75">BG272*BG301*BG331*60/$H$134</f>
        <v>26.324110671936761</v>
      </c>
      <c r="BH134" s="161">
        <f t="shared" si="75"/>
        <v>0</v>
      </c>
      <c r="BI134" s="161">
        <f t="shared" si="75"/>
        <v>48.37944664031621</v>
      </c>
      <c r="BJ134" s="161">
        <f>BJ272*BJ301*BJ331*60/$H$134</f>
        <v>68.300395256917</v>
      </c>
      <c r="BK134" s="161">
        <f t="shared" si="75"/>
        <v>183.55731225296438</v>
      </c>
      <c r="BL134" s="161">
        <f t="shared" si="75"/>
        <v>244.74308300395259</v>
      </c>
      <c r="BM134" s="161">
        <f t="shared" si="75"/>
        <v>305.92885375494069</v>
      </c>
      <c r="BN134" s="161">
        <f t="shared" si="75"/>
        <v>266.08695652173913</v>
      </c>
      <c r="BO134" s="161">
        <f t="shared" si="75"/>
        <v>290.27667984189719</v>
      </c>
      <c r="BP134" s="161">
        <f t="shared" si="75"/>
        <v>221.97628458498028</v>
      </c>
      <c r="BQ134" s="161">
        <f t="shared" ref="BQ134:BY134" si="76">BQ272*BQ301*BQ331*60/$H$134</f>
        <v>397.70750988142299</v>
      </c>
      <c r="BR134" s="161">
        <f t="shared" si="76"/>
        <v>397.70750988142299</v>
      </c>
      <c r="BS134" s="161">
        <f t="shared" si="76"/>
        <v>397.70750988142299</v>
      </c>
      <c r="BT134" s="161">
        <f t="shared" si="76"/>
        <v>342.21343873517787</v>
      </c>
      <c r="BU134" s="161">
        <f t="shared" si="76"/>
        <v>314.46640316205537</v>
      </c>
      <c r="BV134" s="157">
        <f t="shared" si="76"/>
        <v>221.97628458498028</v>
      </c>
      <c r="BW134" s="157">
        <f t="shared" si="76"/>
        <v>397.70750988142299</v>
      </c>
      <c r="BX134" s="157">
        <f t="shared" si="76"/>
        <v>397.70750988142299</v>
      </c>
      <c r="BY134" s="157">
        <f t="shared" si="76"/>
        <v>397.70750988142299</v>
      </c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21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</row>
    <row r="135" spans="1:116" ht="14.1" customHeight="1" x14ac:dyDescent="0.2">
      <c r="A135" s="94">
        <v>1107</v>
      </c>
      <c r="B135" s="83" t="s">
        <v>35</v>
      </c>
      <c r="C135" s="25"/>
      <c r="D135" s="24"/>
      <c r="E135" s="25"/>
      <c r="F135" s="25"/>
      <c r="G135" s="26"/>
      <c r="H135" s="27"/>
      <c r="I135" s="25"/>
      <c r="J135" s="21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21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21"/>
      <c r="BA135" s="17"/>
      <c r="BB135" s="17"/>
      <c r="BC135" s="17"/>
      <c r="BD135" s="17"/>
      <c r="BE135" s="17"/>
      <c r="BF135" s="17"/>
      <c r="BG135" s="17">
        <v>0.05</v>
      </c>
      <c r="BH135" s="17"/>
      <c r="BI135" s="348">
        <v>0.1</v>
      </c>
      <c r="BJ135" s="348">
        <v>0.2</v>
      </c>
      <c r="BK135" s="17">
        <v>0.3</v>
      </c>
      <c r="BL135" s="17">
        <v>0.4</v>
      </c>
      <c r="BM135" s="17">
        <v>0.5</v>
      </c>
      <c r="BN135" s="17">
        <v>0.55000000000000004</v>
      </c>
      <c r="BO135" s="17">
        <v>0.6</v>
      </c>
      <c r="BP135" s="17">
        <v>0.65</v>
      </c>
      <c r="BQ135" s="17">
        <v>0.65</v>
      </c>
      <c r="BR135" s="17">
        <v>0.65</v>
      </c>
      <c r="BS135" s="17">
        <v>0.65</v>
      </c>
      <c r="BT135" s="17">
        <v>0.65</v>
      </c>
      <c r="BU135" s="17">
        <v>0.65</v>
      </c>
      <c r="BV135" s="17">
        <v>0.65</v>
      </c>
      <c r="BW135" s="17">
        <v>0.65</v>
      </c>
      <c r="BX135" s="17">
        <v>0.65</v>
      </c>
      <c r="BY135" s="17">
        <v>0.65</v>
      </c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21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</row>
    <row r="136" spans="1:116" ht="14.1" customHeight="1" x14ac:dyDescent="0.2">
      <c r="A136" s="94">
        <v>1107</v>
      </c>
      <c r="B136" s="83" t="s">
        <v>35</v>
      </c>
      <c r="C136" s="25" t="s">
        <v>32</v>
      </c>
      <c r="D136" s="24">
        <v>60398</v>
      </c>
      <c r="E136" s="28" t="s">
        <v>37</v>
      </c>
      <c r="F136" s="28">
        <v>73600</v>
      </c>
      <c r="G136" s="26">
        <f>SUM(J136:DL136)</f>
        <v>19200.808625336918</v>
      </c>
      <c r="H136" s="27">
        <v>7.42</v>
      </c>
      <c r="I136" s="25">
        <v>24</v>
      </c>
      <c r="J136" s="21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21"/>
      <c r="AG136" s="17"/>
      <c r="AH136" s="17"/>
      <c r="AI136" s="17"/>
      <c r="AJ136" s="17"/>
      <c r="AK136" s="17"/>
      <c r="AL136" s="17"/>
      <c r="AM136" s="17"/>
      <c r="AN136" s="17"/>
      <c r="AO136" s="178">
        <f t="shared" ref="AO136:BB136" si="77">AO272*AO301*AO331*60/$H$136</f>
        <v>208.62533692722374</v>
      </c>
      <c r="AP136" s="178">
        <f t="shared" si="77"/>
        <v>521.56334231805931</v>
      </c>
      <c r="AQ136" s="178">
        <f t="shared" si="77"/>
        <v>742.31805929919153</v>
      </c>
      <c r="AR136" s="178">
        <f t="shared" si="77"/>
        <v>987.33153638814031</v>
      </c>
      <c r="AS136" s="178">
        <f t="shared" si="77"/>
        <v>625.87601078167108</v>
      </c>
      <c r="AT136" s="178">
        <f t="shared" si="77"/>
        <v>938.81401617250685</v>
      </c>
      <c r="AU136" s="178">
        <f t="shared" si="77"/>
        <v>1043.1266846361186</v>
      </c>
      <c r="AV136" s="178">
        <f t="shared" si="77"/>
        <v>989.7574123989217</v>
      </c>
      <c r="AW136" s="178">
        <f t="shared" si="77"/>
        <v>815.09433962264143</v>
      </c>
      <c r="AX136" s="178">
        <f t="shared" si="77"/>
        <v>1460.3773584905657</v>
      </c>
      <c r="AY136" s="178">
        <f t="shared" si="77"/>
        <v>1460.3773584905657</v>
      </c>
      <c r="AZ136" s="298">
        <f t="shared" si="77"/>
        <v>1460.3773584905657</v>
      </c>
      <c r="BA136" s="178">
        <f t="shared" si="77"/>
        <v>1460.3773584905657</v>
      </c>
      <c r="BB136" s="178">
        <f t="shared" si="77"/>
        <v>1256.6037735849054</v>
      </c>
      <c r="BC136" s="178">
        <f>BC272*BC301*BC331*60/$H$136</f>
        <v>1154.7169811320753</v>
      </c>
      <c r="BD136" s="178">
        <f>BD272*BD301*BD331*60/$H$136</f>
        <v>1154.7169811320753</v>
      </c>
      <c r="BE136" s="178">
        <f>BE272*BE301*BE331*60/$H$136</f>
        <v>1460.3773584905657</v>
      </c>
      <c r="BF136" s="178">
        <f>BF272*BF301*BF331*60/$H$136</f>
        <v>1460.3773584905657</v>
      </c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21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</row>
    <row r="137" spans="1:116" ht="14.1" customHeight="1" thickBot="1" x14ac:dyDescent="0.25">
      <c r="A137" s="94">
        <v>1107</v>
      </c>
      <c r="B137" s="83" t="s">
        <v>35</v>
      </c>
      <c r="C137" s="25"/>
      <c r="D137" s="24"/>
      <c r="E137" s="25"/>
      <c r="F137" s="25"/>
      <c r="G137" s="26"/>
      <c r="H137" s="27"/>
      <c r="I137" s="25"/>
      <c r="J137" s="21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21"/>
      <c r="AG137" s="17"/>
      <c r="AH137" s="17"/>
      <c r="AI137" s="17"/>
      <c r="AJ137" s="17"/>
      <c r="AK137" s="17"/>
      <c r="AL137" s="17"/>
      <c r="AM137" s="17"/>
      <c r="AN137" s="17"/>
      <c r="AO137" s="17">
        <v>0.1</v>
      </c>
      <c r="AP137" s="17">
        <v>0.25</v>
      </c>
      <c r="AQ137" s="17">
        <v>0.45</v>
      </c>
      <c r="AR137" s="17">
        <v>0.55000000000000004</v>
      </c>
      <c r="AS137" s="17">
        <v>0.3</v>
      </c>
      <c r="AT137" s="17">
        <v>0.45</v>
      </c>
      <c r="AU137" s="17">
        <v>0.5</v>
      </c>
      <c r="AV137" s="17">
        <v>0.6</v>
      </c>
      <c r="AW137" s="17">
        <v>0.7</v>
      </c>
      <c r="AX137" s="17">
        <v>0.7</v>
      </c>
      <c r="AY137" s="17">
        <v>0.7</v>
      </c>
      <c r="AZ137" s="21">
        <v>0.7</v>
      </c>
      <c r="BA137" s="17">
        <v>0.7</v>
      </c>
      <c r="BB137" s="17">
        <v>0.7</v>
      </c>
      <c r="BC137" s="17">
        <v>0.7</v>
      </c>
      <c r="BD137" s="17">
        <v>0.7</v>
      </c>
      <c r="BE137" s="17">
        <v>0.7</v>
      </c>
      <c r="BF137" s="17">
        <v>0.7</v>
      </c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21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</row>
    <row r="138" spans="1:116" s="102" customFormat="1" ht="14.1" customHeight="1" x14ac:dyDescent="0.2">
      <c r="A138" s="112">
        <v>1121</v>
      </c>
      <c r="B138" s="115" t="s">
        <v>35</v>
      </c>
      <c r="C138" s="132" t="s">
        <v>59</v>
      </c>
      <c r="D138" s="132" t="s">
        <v>74</v>
      </c>
      <c r="E138" s="132" t="s">
        <v>57</v>
      </c>
      <c r="F138" s="132">
        <f>11159+2459</f>
        <v>13618</v>
      </c>
      <c r="G138" s="133">
        <f>SUM(J138:DL138)</f>
        <v>2634.4644750795333</v>
      </c>
      <c r="H138" s="132">
        <v>18.86</v>
      </c>
      <c r="I138" s="132">
        <v>28</v>
      </c>
      <c r="J138" s="101"/>
      <c r="K138" s="100"/>
      <c r="L138" s="100"/>
      <c r="M138" s="100"/>
      <c r="N138" s="100"/>
      <c r="O138" s="48">
        <f>O257*O286*O316*60/$H$138</f>
        <v>416.43690349946979</v>
      </c>
      <c r="P138" s="48">
        <f>P257*P286*P316*60/$H$138</f>
        <v>293.95546129374338</v>
      </c>
      <c r="Q138" s="48">
        <f>Q257*Q286*Q316*60/$H$138</f>
        <v>535.57794273594914</v>
      </c>
      <c r="R138" s="48">
        <f>R257*R286*R316*60/$H$138</f>
        <v>670.30752916224822</v>
      </c>
      <c r="S138" s="48">
        <f>S257*S286*S316*60/$H$138</f>
        <v>718.18663838812301</v>
      </c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1"/>
      <c r="AG138" s="100"/>
      <c r="AH138" s="100"/>
      <c r="AI138" s="100"/>
      <c r="AJ138" s="100"/>
      <c r="AK138" s="100"/>
      <c r="AL138" s="100"/>
      <c r="AM138" s="100"/>
      <c r="AN138" s="100"/>
      <c r="AO138" s="100"/>
      <c r="AP138" s="100"/>
      <c r="AQ138" s="100"/>
      <c r="AR138" s="100"/>
      <c r="AS138" s="100"/>
      <c r="AT138" s="100"/>
      <c r="AU138" s="100"/>
      <c r="AV138" s="100"/>
      <c r="AW138" s="100"/>
      <c r="AX138" s="100"/>
      <c r="AY138" s="100"/>
      <c r="AZ138" s="101"/>
      <c r="BA138" s="100"/>
      <c r="BB138" s="100"/>
      <c r="BC138" s="100"/>
      <c r="BD138" s="100"/>
      <c r="BE138" s="100"/>
      <c r="BF138" s="100"/>
      <c r="BG138" s="100"/>
      <c r="BH138" s="100"/>
      <c r="BI138" s="100"/>
      <c r="BJ138" s="100"/>
      <c r="BK138" s="100"/>
      <c r="BL138" s="100"/>
      <c r="BM138" s="100"/>
      <c r="BN138" s="100"/>
      <c r="BO138" s="100"/>
      <c r="BP138" s="100"/>
      <c r="BQ138" s="100"/>
      <c r="BR138" s="100"/>
      <c r="BS138" s="100"/>
      <c r="BT138" s="100"/>
      <c r="BU138" s="100"/>
      <c r="BV138" s="100"/>
      <c r="BW138" s="100"/>
      <c r="BX138" s="100"/>
      <c r="BY138" s="100"/>
      <c r="BZ138" s="100"/>
      <c r="CA138" s="100"/>
      <c r="CB138" s="101"/>
      <c r="CC138" s="100"/>
      <c r="CD138" s="100"/>
      <c r="CE138" s="100"/>
      <c r="CF138" s="100"/>
      <c r="CG138" s="100"/>
      <c r="CH138" s="100"/>
      <c r="CI138" s="100"/>
      <c r="CJ138" s="100"/>
      <c r="CK138" s="100"/>
      <c r="CL138" s="100"/>
      <c r="CM138" s="100"/>
      <c r="CN138" s="100"/>
      <c r="CO138" s="100"/>
      <c r="CP138" s="100"/>
      <c r="CQ138" s="100"/>
      <c r="CR138" s="100"/>
      <c r="CS138" s="100"/>
      <c r="CT138" s="101"/>
      <c r="CU138" s="100"/>
      <c r="CV138" s="100"/>
      <c r="CW138" s="100"/>
      <c r="CX138" s="100"/>
      <c r="CY138" s="100"/>
      <c r="CZ138" s="100"/>
      <c r="DA138" s="100"/>
      <c r="DB138" s="100"/>
      <c r="DC138" s="100"/>
      <c r="DD138" s="100"/>
      <c r="DE138" s="100"/>
      <c r="DF138" s="100"/>
      <c r="DG138" s="100"/>
      <c r="DH138" s="100"/>
      <c r="DI138" s="100"/>
      <c r="DJ138" s="100"/>
      <c r="DK138" s="100"/>
      <c r="DL138" s="100"/>
    </row>
    <row r="139" spans="1:116" ht="14.1" customHeight="1" x14ac:dyDescent="0.2">
      <c r="A139" s="94">
        <v>1121</v>
      </c>
      <c r="B139" s="84" t="s">
        <v>35</v>
      </c>
      <c r="C139" s="25"/>
      <c r="D139" s="64"/>
      <c r="E139" s="25"/>
      <c r="F139" s="25"/>
      <c r="G139" s="26"/>
      <c r="H139" s="27"/>
      <c r="I139" s="24"/>
      <c r="J139" s="21"/>
      <c r="K139" s="17"/>
      <c r="L139" s="17"/>
      <c r="M139" s="17"/>
      <c r="N139" s="17"/>
      <c r="O139" s="79">
        <v>0.55000000000000004</v>
      </c>
      <c r="P139" s="79">
        <v>0.55000000000000004</v>
      </c>
      <c r="Q139" s="78">
        <v>0.65</v>
      </c>
      <c r="R139" s="78">
        <v>0.7</v>
      </c>
      <c r="S139" s="78">
        <v>0.75</v>
      </c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21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21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21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21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</row>
    <row r="140" spans="1:116" ht="14.1" customHeight="1" x14ac:dyDescent="0.2">
      <c r="A140" s="94">
        <v>1121</v>
      </c>
      <c r="B140" s="84" t="s">
        <v>35</v>
      </c>
      <c r="C140" s="200" t="s">
        <v>89</v>
      </c>
      <c r="D140" s="24" t="s">
        <v>99</v>
      </c>
      <c r="E140" s="25" t="s">
        <v>29</v>
      </c>
      <c r="F140" s="25">
        <v>22000</v>
      </c>
      <c r="G140" s="26">
        <f>SUM(J140:DL140)</f>
        <v>6595.7299978434339</v>
      </c>
      <c r="H140" s="27">
        <v>23.184999999999999</v>
      </c>
      <c r="I140" s="25">
        <v>28</v>
      </c>
      <c r="J140" s="21"/>
      <c r="K140" s="17"/>
      <c r="L140" s="17"/>
      <c r="M140" s="17"/>
      <c r="N140" s="17"/>
      <c r="O140" s="78"/>
      <c r="P140" s="78"/>
      <c r="Q140" s="78"/>
      <c r="R140" s="78"/>
      <c r="S140" s="78"/>
      <c r="T140" s="161">
        <f>T257*T286*T316*60/$H$140</f>
        <v>38.9475954280785</v>
      </c>
      <c r="U140" s="161">
        <f>U257*U286*U316*60/$H$140</f>
        <v>61.591546258356701</v>
      </c>
      <c r="V140" s="161">
        <f>V257*V286*V316*60/$H$140</f>
        <v>134.05218891524694</v>
      </c>
      <c r="W140" s="161">
        <f>W257*W286*W316*60/$H$140</f>
        <v>272.6331679965495</v>
      </c>
      <c r="X140" s="161">
        <f>X257*X286*X316*60/$H$140</f>
        <v>350.52835885270645</v>
      </c>
      <c r="Y140" s="161">
        <f t="shared" ref="Y140:AH140" si="78">Y257*Y286*Y316*60/$H$140</f>
        <v>368.64351951692913</v>
      </c>
      <c r="Z140" s="161">
        <f t="shared" si="78"/>
        <v>369.54927755014018</v>
      </c>
      <c r="AA140" s="161">
        <f t="shared" si="78"/>
        <v>435.66961397455253</v>
      </c>
      <c r="AB140" s="161">
        <f t="shared" si="78"/>
        <v>506.31874056502051</v>
      </c>
      <c r="AC140" s="161">
        <f t="shared" si="78"/>
        <v>545.26633599309901</v>
      </c>
      <c r="AD140" s="161">
        <f t="shared" si="78"/>
        <v>545.26633599309901</v>
      </c>
      <c r="AE140" s="161">
        <f t="shared" si="78"/>
        <v>469.1826612033642</v>
      </c>
      <c r="AF140" s="168">
        <f t="shared" si="78"/>
        <v>431.14082380849692</v>
      </c>
      <c r="AG140" s="161">
        <f t="shared" si="78"/>
        <v>431.14082380849692</v>
      </c>
      <c r="AH140" s="161">
        <f t="shared" si="78"/>
        <v>545.26633599309901</v>
      </c>
      <c r="AI140" s="161">
        <f>AI257*AI286*AI316*60/$H$140</f>
        <v>545.26633599309901</v>
      </c>
      <c r="AJ140" s="161">
        <f>AJ257*AJ286*AJ316*60/$H$140</f>
        <v>545.26633599309901</v>
      </c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21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21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21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</row>
    <row r="141" spans="1:116" ht="14.1" customHeight="1" x14ac:dyDescent="0.2">
      <c r="A141" s="94">
        <v>1121</v>
      </c>
      <c r="B141" s="84" t="s">
        <v>35</v>
      </c>
      <c r="C141" s="25"/>
      <c r="D141" s="64"/>
      <c r="E141" s="25"/>
      <c r="F141" s="25"/>
      <c r="G141" s="26"/>
      <c r="H141" s="27"/>
      <c r="I141" s="24"/>
      <c r="J141" s="21"/>
      <c r="K141" s="17"/>
      <c r="L141" s="17"/>
      <c r="M141" s="17"/>
      <c r="N141" s="17"/>
      <c r="O141" s="78"/>
      <c r="P141" s="78"/>
      <c r="Q141" s="78"/>
      <c r="R141" s="78"/>
      <c r="S141" s="78"/>
      <c r="T141" s="17">
        <v>0.05</v>
      </c>
      <c r="U141" s="17">
        <v>0.1</v>
      </c>
      <c r="V141" s="17">
        <v>0.2</v>
      </c>
      <c r="W141" s="17">
        <v>0.35</v>
      </c>
      <c r="X141" s="17">
        <v>0.45</v>
      </c>
      <c r="Y141" s="17">
        <v>0.55000000000000004</v>
      </c>
      <c r="Z141" s="17">
        <v>0.6</v>
      </c>
      <c r="AA141" s="17">
        <v>0.65</v>
      </c>
      <c r="AB141" s="17">
        <v>0.65</v>
      </c>
      <c r="AC141" s="17">
        <v>0.7</v>
      </c>
      <c r="AD141" s="17">
        <v>0.7</v>
      </c>
      <c r="AE141" s="17">
        <v>0.7</v>
      </c>
      <c r="AF141" s="21">
        <v>0.7</v>
      </c>
      <c r="AG141" s="17">
        <v>0.7</v>
      </c>
      <c r="AH141" s="17">
        <v>0.7</v>
      </c>
      <c r="AI141" s="17">
        <v>0.7</v>
      </c>
      <c r="AJ141" s="17">
        <v>0.7</v>
      </c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21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21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21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</row>
    <row r="142" spans="1:116" ht="14.1" customHeight="1" x14ac:dyDescent="0.2">
      <c r="A142" s="94">
        <v>1121</v>
      </c>
      <c r="B142" s="84" t="s">
        <v>35</v>
      </c>
      <c r="C142" s="295" t="s">
        <v>48</v>
      </c>
      <c r="D142" s="24">
        <v>128117</v>
      </c>
      <c r="E142" s="28" t="s">
        <v>29</v>
      </c>
      <c r="F142" s="28">
        <v>38074</v>
      </c>
      <c r="G142" s="26">
        <f>SUM(J142:DL142)</f>
        <v>10131.39534883721</v>
      </c>
      <c r="H142" s="312">
        <v>19.350000000000001</v>
      </c>
      <c r="I142" s="24">
        <v>30</v>
      </c>
      <c r="J142" s="21"/>
      <c r="K142" s="17"/>
      <c r="L142" s="17"/>
      <c r="M142" s="17"/>
      <c r="N142" s="17"/>
      <c r="O142" s="78"/>
      <c r="P142" s="78"/>
      <c r="Q142" s="78"/>
      <c r="R142" s="78"/>
      <c r="S142" s="78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21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21"/>
      <c r="BA142" s="17"/>
      <c r="BB142" s="17"/>
      <c r="BC142" s="204">
        <f>BC257*BC286*BC316*60/$H$142</f>
        <v>39.534883720930232</v>
      </c>
      <c r="BD142" s="204">
        <f t="shared" ref="BD142:BP142" si="79">BD257*BD286*BD316*60/$H$142</f>
        <v>79.069767441860463</v>
      </c>
      <c r="BE142" s="204">
        <f t="shared" si="79"/>
        <v>199.99999999999997</v>
      </c>
      <c r="BF142" s="204">
        <f t="shared" si="79"/>
        <v>300</v>
      </c>
      <c r="BG142" s="204">
        <f t="shared" si="79"/>
        <v>344.18604651162786</v>
      </c>
      <c r="BH142" s="204">
        <f t="shared" si="79"/>
        <v>0</v>
      </c>
      <c r="BI142" s="204">
        <f t="shared" si="79"/>
        <v>395.3488372093023</v>
      </c>
      <c r="BJ142" s="204">
        <f>BJ257*BJ286*BJ316*60/$H$142</f>
        <v>279.06976744186045</v>
      </c>
      <c r="BK142" s="204">
        <f t="shared" si="79"/>
        <v>499.99999999999994</v>
      </c>
      <c r="BL142" s="204">
        <f t="shared" si="79"/>
        <v>499.99999999999994</v>
      </c>
      <c r="BM142" s="204">
        <f t="shared" si="79"/>
        <v>499.99999999999994</v>
      </c>
      <c r="BN142" s="204">
        <f t="shared" si="79"/>
        <v>395.3488372093023</v>
      </c>
      <c r="BO142" s="204">
        <f t="shared" si="79"/>
        <v>395.3488372093023</v>
      </c>
      <c r="BP142" s="204">
        <f t="shared" si="79"/>
        <v>306.97674418604652</v>
      </c>
      <c r="BQ142" s="204">
        <f>BQ257*BQ286*BQ316*60/$H$142</f>
        <v>550</v>
      </c>
      <c r="BR142" s="204">
        <f>BR257*BR286*BR316*60/$H$142</f>
        <v>550</v>
      </c>
      <c r="BS142" s="204">
        <f>BS257*BS286*BS316*60/$H$142</f>
        <v>550</v>
      </c>
      <c r="BT142" s="204">
        <f>BT257*BT286*BT316*60/$H$142</f>
        <v>473.25581395348831</v>
      </c>
      <c r="BU142" s="204">
        <f>BU257*BU286*BU316*60/$H$142</f>
        <v>434.88372093023253</v>
      </c>
      <c r="BV142" s="157">
        <f t="shared" ref="BV142:CB142" si="80">BV257*BV286*BV316*60/$H$142</f>
        <v>306.97674418604652</v>
      </c>
      <c r="BW142" s="157">
        <f t="shared" si="80"/>
        <v>550</v>
      </c>
      <c r="BX142" s="157">
        <f t="shared" si="80"/>
        <v>550</v>
      </c>
      <c r="BY142" s="157">
        <f t="shared" si="80"/>
        <v>550</v>
      </c>
      <c r="BZ142" s="157">
        <f t="shared" si="80"/>
        <v>473.25581395348831</v>
      </c>
      <c r="CA142" s="157">
        <f t="shared" si="80"/>
        <v>434.88372093023253</v>
      </c>
      <c r="CB142" s="304">
        <f t="shared" si="80"/>
        <v>473.25581395348831</v>
      </c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21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</row>
    <row r="143" spans="1:116" ht="14.1" customHeight="1" x14ac:dyDescent="0.2">
      <c r="A143" s="94">
        <v>1121</v>
      </c>
      <c r="B143" s="84" t="s">
        <v>35</v>
      </c>
      <c r="C143" s="25"/>
      <c r="D143" s="64"/>
      <c r="E143" s="25"/>
      <c r="F143" s="25"/>
      <c r="G143" s="26"/>
      <c r="H143" s="27"/>
      <c r="I143" s="24"/>
      <c r="J143" s="21"/>
      <c r="K143" s="17"/>
      <c r="L143" s="17"/>
      <c r="M143" s="17"/>
      <c r="N143" s="17"/>
      <c r="O143" s="78"/>
      <c r="P143" s="78"/>
      <c r="Q143" s="78"/>
      <c r="R143" s="78"/>
      <c r="S143" s="78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21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21"/>
      <c r="BA143" s="17"/>
      <c r="BB143" s="17"/>
      <c r="BC143" s="21">
        <v>0.05</v>
      </c>
      <c r="BD143" s="17">
        <v>0.1</v>
      </c>
      <c r="BE143" s="17">
        <v>0.2</v>
      </c>
      <c r="BF143" s="17">
        <v>0.3</v>
      </c>
      <c r="BG143" s="17">
        <v>0.4</v>
      </c>
      <c r="BH143" s="17"/>
      <c r="BI143" s="348">
        <v>0.5</v>
      </c>
      <c r="BJ143" s="348">
        <v>0.5</v>
      </c>
      <c r="BK143" s="17">
        <v>0.5</v>
      </c>
      <c r="BL143" s="17">
        <v>0.5</v>
      </c>
      <c r="BM143" s="17">
        <v>0.5</v>
      </c>
      <c r="BN143" s="17">
        <v>0.5</v>
      </c>
      <c r="BO143" s="17">
        <v>0.5</v>
      </c>
      <c r="BP143" s="17">
        <v>0.55000000000000004</v>
      </c>
      <c r="BQ143" s="17">
        <v>0.55000000000000004</v>
      </c>
      <c r="BR143" s="17">
        <v>0.55000000000000004</v>
      </c>
      <c r="BS143" s="17">
        <v>0.55000000000000004</v>
      </c>
      <c r="BT143" s="17">
        <v>0.55000000000000004</v>
      </c>
      <c r="BU143" s="17">
        <v>0.55000000000000004</v>
      </c>
      <c r="BV143" s="17">
        <v>0.55000000000000004</v>
      </c>
      <c r="BW143" s="17">
        <v>0.55000000000000004</v>
      </c>
      <c r="BX143" s="17">
        <v>0.55000000000000004</v>
      </c>
      <c r="BY143" s="17">
        <v>0.55000000000000004</v>
      </c>
      <c r="BZ143" s="17">
        <v>0.55000000000000004</v>
      </c>
      <c r="CA143" s="17">
        <v>0.55000000000000004</v>
      </c>
      <c r="CB143" s="21">
        <v>0.55000000000000004</v>
      </c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21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</row>
    <row r="144" spans="1:116" ht="14.1" customHeight="1" x14ac:dyDescent="0.2">
      <c r="A144" s="94">
        <v>1121</v>
      </c>
      <c r="B144" s="84" t="s">
        <v>35</v>
      </c>
      <c r="C144" s="25" t="s">
        <v>32</v>
      </c>
      <c r="D144" s="24" t="s">
        <v>51</v>
      </c>
      <c r="E144" s="28" t="s">
        <v>29</v>
      </c>
      <c r="F144" s="28">
        <v>12910</v>
      </c>
      <c r="G144" s="26">
        <f>SUM(J144:DL144)</f>
        <v>14995.866345160173</v>
      </c>
      <c r="H144" s="314">
        <f>(14.18+14.85)/2</f>
        <v>14.515000000000001</v>
      </c>
      <c r="I144" s="25">
        <v>28</v>
      </c>
      <c r="J144" s="34">
        <f>J257*J286*J316*60/$H$144</f>
        <v>486.11780916293486</v>
      </c>
      <c r="K144" s="24">
        <f>K257*K286*K316*60/$H$144</f>
        <v>749.43162245952442</v>
      </c>
      <c r="L144" s="24">
        <f>L257*L286*L316*60/$H$144</f>
        <v>870.96107475025826</v>
      </c>
      <c r="M144" s="24">
        <f>M257*M286*M316*60/$H$144</f>
        <v>870.96107475025826</v>
      </c>
      <c r="N144" s="24">
        <f>N257*N286*N316*60/$H$144</f>
        <v>0</v>
      </c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21"/>
      <c r="AG144" s="17"/>
      <c r="AH144" s="17"/>
      <c r="AI144" s="17"/>
      <c r="AJ144" s="17"/>
      <c r="AK144" s="160">
        <f t="shared" ref="AK144:BB144" si="81">AK257*AK286*AK316*60/$H$144</f>
        <v>124.42301067860834</v>
      </c>
      <c r="AL144" s="160">
        <f t="shared" si="81"/>
        <v>344.33344815707886</v>
      </c>
      <c r="AM144" s="160">
        <f t="shared" si="81"/>
        <v>0</v>
      </c>
      <c r="AN144" s="160">
        <f t="shared" si="81"/>
        <v>535.3083017568033</v>
      </c>
      <c r="AO144" s="160">
        <f t="shared" si="81"/>
        <v>746.53806407164996</v>
      </c>
      <c r="AP144" s="160">
        <f t="shared" si="81"/>
        <v>808.74956941095411</v>
      </c>
      <c r="AQ144" s="160">
        <f t="shared" si="81"/>
        <v>688.66689631415773</v>
      </c>
      <c r="AR144" s="160">
        <f t="shared" si="81"/>
        <v>749.43162245952442</v>
      </c>
      <c r="AS144" s="160">
        <f t="shared" si="81"/>
        <v>870.96107475025826</v>
      </c>
      <c r="AT144" s="160">
        <f t="shared" si="81"/>
        <v>870.96107475025826</v>
      </c>
      <c r="AU144" s="160">
        <f t="shared" si="81"/>
        <v>870.96107475025826</v>
      </c>
      <c r="AV144" s="160">
        <f t="shared" si="81"/>
        <v>688.66689631415773</v>
      </c>
      <c r="AW144" s="160">
        <f t="shared" si="81"/>
        <v>486.11780916293486</v>
      </c>
      <c r="AX144" s="160">
        <f t="shared" si="81"/>
        <v>870.96107475025826</v>
      </c>
      <c r="AY144" s="160">
        <f t="shared" si="81"/>
        <v>870.96107475025826</v>
      </c>
      <c r="AZ144" s="159">
        <f t="shared" si="81"/>
        <v>870.96107475025826</v>
      </c>
      <c r="BA144" s="160">
        <f t="shared" si="81"/>
        <v>870.96107475025826</v>
      </c>
      <c r="BB144" s="160">
        <f t="shared" si="81"/>
        <v>749.43162245952442</v>
      </c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21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/>
      <c r="CP144" s="157"/>
      <c r="CQ144" s="157"/>
      <c r="CR144" s="157"/>
      <c r="CS144" s="157"/>
      <c r="CT144" s="304"/>
      <c r="CU144" s="157"/>
      <c r="CV144" s="157"/>
      <c r="CW144" s="157"/>
      <c r="CX144" s="157"/>
      <c r="CY144" s="157"/>
      <c r="CZ144" s="157"/>
      <c r="DA144" s="157"/>
      <c r="DB144" s="157"/>
      <c r="DC144" s="157"/>
      <c r="DD144" s="157"/>
      <c r="DE144" s="157"/>
      <c r="DF144" s="157"/>
      <c r="DG144" s="157"/>
      <c r="DH144" s="157"/>
      <c r="DI144" s="157"/>
      <c r="DJ144" s="157"/>
      <c r="DK144" s="157"/>
      <c r="DL144" s="157"/>
    </row>
    <row r="145" spans="1:116" ht="14.1" customHeight="1" thickBot="1" x14ac:dyDescent="0.25">
      <c r="A145" s="94">
        <v>1121</v>
      </c>
      <c r="B145" s="84" t="s">
        <v>35</v>
      </c>
      <c r="C145" s="25"/>
      <c r="D145" s="64"/>
      <c r="E145" s="25"/>
      <c r="F145" s="25"/>
      <c r="G145" s="26"/>
      <c r="H145" s="27"/>
      <c r="I145" s="24"/>
      <c r="J145" s="21">
        <v>0.7</v>
      </c>
      <c r="K145" s="17">
        <v>0.7</v>
      </c>
      <c r="L145" s="17">
        <v>0.7</v>
      </c>
      <c r="M145" s="17">
        <v>0.7</v>
      </c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21"/>
      <c r="AG145" s="17"/>
      <c r="AH145" s="17"/>
      <c r="AI145" s="17"/>
      <c r="AJ145" s="17"/>
      <c r="AK145" s="17">
        <v>0.1</v>
      </c>
      <c r="AL145" s="17">
        <v>0.35</v>
      </c>
      <c r="AM145" s="17"/>
      <c r="AN145" s="17">
        <v>0.5</v>
      </c>
      <c r="AO145" s="17">
        <v>0.6</v>
      </c>
      <c r="AP145" s="17">
        <v>0.65</v>
      </c>
      <c r="AQ145" s="17">
        <v>0.7</v>
      </c>
      <c r="AR145" s="17">
        <v>0.7</v>
      </c>
      <c r="AS145" s="17">
        <v>0.7</v>
      </c>
      <c r="AT145" s="17">
        <v>0.7</v>
      </c>
      <c r="AU145" s="17">
        <v>0.7</v>
      </c>
      <c r="AV145" s="17">
        <v>0.7</v>
      </c>
      <c r="AW145" s="17">
        <v>0.7</v>
      </c>
      <c r="AX145" s="17">
        <v>0.7</v>
      </c>
      <c r="AY145" s="17">
        <v>0.7</v>
      </c>
      <c r="AZ145" s="21">
        <v>0.7</v>
      </c>
      <c r="BA145" s="17">
        <v>0.7</v>
      </c>
      <c r="BB145" s="17">
        <v>0.7</v>
      </c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21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21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</row>
    <row r="146" spans="1:116" s="102" customFormat="1" ht="14.1" customHeight="1" x14ac:dyDescent="0.2">
      <c r="A146" s="112">
        <v>1156</v>
      </c>
      <c r="B146" s="115" t="s">
        <v>35</v>
      </c>
      <c r="C146" s="135" t="s">
        <v>32</v>
      </c>
      <c r="D146" s="48" t="s">
        <v>41</v>
      </c>
      <c r="E146" s="135" t="s">
        <v>29</v>
      </c>
      <c r="F146" s="135">
        <v>300000</v>
      </c>
      <c r="G146" s="133">
        <f>SUM(J146:DL146)</f>
        <v>67954.564315352676</v>
      </c>
      <c r="H146" s="179">
        <f>(7.36+7.1)/2</f>
        <v>7.23</v>
      </c>
      <c r="I146" s="132">
        <v>19</v>
      </c>
      <c r="J146" s="101"/>
      <c r="K146" s="100"/>
      <c r="L146" s="100"/>
      <c r="M146" s="100"/>
      <c r="N146" s="100"/>
      <c r="O146" s="100"/>
      <c r="P146" s="100"/>
      <c r="Q146" s="293">
        <f t="shared" ref="Q146:BI146" si="82">Q277*Q306*Q336*60/$H$146</f>
        <v>0</v>
      </c>
      <c r="R146" s="293">
        <f t="shared" si="82"/>
        <v>0</v>
      </c>
      <c r="S146" s="293">
        <f t="shared" si="82"/>
        <v>0</v>
      </c>
      <c r="T146" s="293">
        <f t="shared" si="82"/>
        <v>0</v>
      </c>
      <c r="U146" s="293">
        <f t="shared" si="82"/>
        <v>0</v>
      </c>
      <c r="V146" s="48">
        <f t="shared" si="82"/>
        <v>145.85062240663902</v>
      </c>
      <c r="W146" s="48">
        <f t="shared" si="82"/>
        <v>678.00829875518673</v>
      </c>
      <c r="X146" s="48">
        <f t="shared" si="82"/>
        <v>1101.7634854771782</v>
      </c>
      <c r="Y146" s="172">
        <f t="shared" si="82"/>
        <v>1020.9543568464728</v>
      </c>
      <c r="Z146" s="172">
        <f t="shared" si="82"/>
        <v>938.17427385892108</v>
      </c>
      <c r="AA146" s="172">
        <f t="shared" si="82"/>
        <v>1020.9543568464728</v>
      </c>
      <c r="AB146" s="177">
        <f t="shared" si="82"/>
        <v>1186.5145228215767</v>
      </c>
      <c r="AC146" s="177">
        <f t="shared" si="82"/>
        <v>1186.5145228215767</v>
      </c>
      <c r="AD146" s="177">
        <f t="shared" si="82"/>
        <v>1186.5145228215767</v>
      </c>
      <c r="AE146" s="177">
        <f t="shared" si="82"/>
        <v>1020.9543568464728</v>
      </c>
      <c r="AF146" s="184">
        <f t="shared" si="82"/>
        <v>938.17427385892108</v>
      </c>
      <c r="AG146" s="177">
        <f t="shared" si="82"/>
        <v>938.17427385892108</v>
      </c>
      <c r="AH146" s="177">
        <f t="shared" si="82"/>
        <v>1186.5145228215767</v>
      </c>
      <c r="AI146" s="177">
        <f t="shared" si="82"/>
        <v>1186.5145228215767</v>
      </c>
      <c r="AJ146" s="177">
        <f t="shared" si="82"/>
        <v>1186.5145228215767</v>
      </c>
      <c r="AK146" s="177">
        <f t="shared" si="82"/>
        <v>1186.5145228215767</v>
      </c>
      <c r="AL146" s="177">
        <f t="shared" si="82"/>
        <v>938.17427385892108</v>
      </c>
      <c r="AM146" s="177">
        <f t="shared" si="82"/>
        <v>0</v>
      </c>
      <c r="AN146" s="177">
        <f t="shared" si="82"/>
        <v>1020.9543568464728</v>
      </c>
      <c r="AO146" s="177">
        <f t="shared" si="82"/>
        <v>1186.5145228215767</v>
      </c>
      <c r="AP146" s="177">
        <f t="shared" si="82"/>
        <v>1186.5145228215767</v>
      </c>
      <c r="AQ146" s="177">
        <f t="shared" si="82"/>
        <v>938.17427385892108</v>
      </c>
      <c r="AR146" s="177">
        <f t="shared" si="82"/>
        <v>1020.9543568464728</v>
      </c>
      <c r="AS146" s="177">
        <f t="shared" si="82"/>
        <v>1186.5145228215767</v>
      </c>
      <c r="AT146" s="177">
        <f t="shared" si="82"/>
        <v>1186.5145228215767</v>
      </c>
      <c r="AU146" s="177">
        <f t="shared" si="82"/>
        <v>1186.5145228215767</v>
      </c>
      <c r="AV146" s="177">
        <f t="shared" si="82"/>
        <v>938.17427385892108</v>
      </c>
      <c r="AW146" s="177">
        <f t="shared" si="82"/>
        <v>662.24066390041492</v>
      </c>
      <c r="AX146" s="177">
        <f t="shared" si="82"/>
        <v>1186.5145228215767</v>
      </c>
      <c r="AY146" s="177">
        <f t="shared" si="82"/>
        <v>1186.5145228215767</v>
      </c>
      <c r="AZ146" s="184">
        <f t="shared" si="82"/>
        <v>1186.5145228215767</v>
      </c>
      <c r="BA146" s="177">
        <f t="shared" si="82"/>
        <v>1186.5145228215767</v>
      </c>
      <c r="BB146" s="177">
        <f t="shared" si="82"/>
        <v>1020.9543568464728</v>
      </c>
      <c r="BC146" s="177">
        <f t="shared" si="82"/>
        <v>938.17427385892108</v>
      </c>
      <c r="BD146" s="177">
        <f t="shared" si="82"/>
        <v>938.17427385892108</v>
      </c>
      <c r="BE146" s="177">
        <f t="shared" si="82"/>
        <v>1186.5145228215767</v>
      </c>
      <c r="BF146" s="177">
        <f t="shared" si="82"/>
        <v>1186.5145228215767</v>
      </c>
      <c r="BG146" s="177">
        <f t="shared" si="82"/>
        <v>1020.9543568464728</v>
      </c>
      <c r="BH146" s="177">
        <f t="shared" si="82"/>
        <v>0</v>
      </c>
      <c r="BI146" s="177">
        <f t="shared" si="82"/>
        <v>1005.1867219917012</v>
      </c>
      <c r="BJ146" s="177">
        <f>BJ277*BJ306*BJ336*60/$H$146</f>
        <v>709.54356846473024</v>
      </c>
      <c r="BK146" s="177">
        <f>BK277*BK306*BK336*60/$H$146</f>
        <v>1271.2655601659751</v>
      </c>
      <c r="BL146" s="177">
        <f>BL277*BL306*BL336*60/$H$146</f>
        <v>1271.2655601659751</v>
      </c>
      <c r="BM146" s="177">
        <f>BM277*BM306*BM336*60/$H$146</f>
        <v>1271.2655601659751</v>
      </c>
      <c r="BN146" s="177">
        <f t="shared" ref="BN146:CI146" si="83">BN277*BN306*BN336*60/$H$146</f>
        <v>1005.1867219917012</v>
      </c>
      <c r="BO146" s="177">
        <f t="shared" si="83"/>
        <v>1005.1867219917012</v>
      </c>
      <c r="BP146" s="177">
        <f t="shared" si="83"/>
        <v>709.54356846473024</v>
      </c>
      <c r="BQ146" s="177">
        <f t="shared" si="83"/>
        <v>1271.2655601659751</v>
      </c>
      <c r="BR146" s="177">
        <f t="shared" si="83"/>
        <v>1271.2655601659751</v>
      </c>
      <c r="BS146" s="177">
        <f t="shared" si="83"/>
        <v>1271.2655601659751</v>
      </c>
      <c r="BT146" s="177">
        <f t="shared" si="83"/>
        <v>1093.8796680497924</v>
      </c>
      <c r="BU146" s="177">
        <f t="shared" si="83"/>
        <v>1005.1867219917012</v>
      </c>
      <c r="BV146" s="177">
        <f t="shared" si="83"/>
        <v>709.54356846473024</v>
      </c>
      <c r="BW146" s="177">
        <f t="shared" si="83"/>
        <v>1271.2655601659751</v>
      </c>
      <c r="BX146" s="177">
        <f t="shared" si="83"/>
        <v>1271.2655601659751</v>
      </c>
      <c r="BY146" s="177">
        <f t="shared" si="83"/>
        <v>1271.2655601659751</v>
      </c>
      <c r="BZ146" s="177">
        <f t="shared" si="83"/>
        <v>1093.8796680497924</v>
      </c>
      <c r="CA146" s="177">
        <f t="shared" si="83"/>
        <v>1005.1867219917012</v>
      </c>
      <c r="CB146" s="184">
        <f t="shared" si="83"/>
        <v>1093.8796680497924</v>
      </c>
      <c r="CC146" s="177">
        <f t="shared" si="83"/>
        <v>1093.8796680497924</v>
      </c>
      <c r="CD146" s="177">
        <f t="shared" si="83"/>
        <v>1005.1867219917012</v>
      </c>
      <c r="CE146" s="177">
        <f t="shared" si="83"/>
        <v>1093.8796680497924</v>
      </c>
      <c r="CF146" s="177">
        <f t="shared" si="83"/>
        <v>1093.8796680497924</v>
      </c>
      <c r="CG146" s="177">
        <f t="shared" si="83"/>
        <v>1093.8796680497924</v>
      </c>
      <c r="CH146" s="177">
        <f t="shared" si="83"/>
        <v>1093.8796680497924</v>
      </c>
      <c r="CI146" s="177">
        <f t="shared" si="83"/>
        <v>1005.1867219917012</v>
      </c>
      <c r="CJ146" s="251"/>
      <c r="CK146" s="251"/>
      <c r="CL146" s="251"/>
      <c r="CM146" s="251"/>
      <c r="CN146" s="251"/>
      <c r="CO146" s="251"/>
      <c r="CP146" s="251"/>
      <c r="CQ146" s="251"/>
      <c r="CR146" s="251"/>
      <c r="CS146" s="251"/>
      <c r="CT146" s="303"/>
      <c r="CU146" s="251"/>
      <c r="CV146" s="251"/>
      <c r="CW146" s="251"/>
      <c r="CX146" s="251"/>
      <c r="CY146" s="251"/>
      <c r="CZ146" s="251"/>
      <c r="DA146" s="251"/>
      <c r="DB146" s="251"/>
      <c r="DC146" s="251"/>
      <c r="DD146" s="251"/>
      <c r="DE146" s="251"/>
      <c r="DF146" s="251"/>
      <c r="DG146" s="251"/>
      <c r="DH146" s="251"/>
      <c r="DI146" s="251"/>
      <c r="DJ146" s="251"/>
      <c r="DK146" s="251"/>
      <c r="DL146" s="251"/>
    </row>
    <row r="147" spans="1:116" ht="14.1" customHeight="1" x14ac:dyDescent="0.2">
      <c r="A147" s="94">
        <v>1156</v>
      </c>
      <c r="B147" s="84" t="s">
        <v>35</v>
      </c>
      <c r="C147" s="25"/>
      <c r="D147" s="64"/>
      <c r="E147" s="25"/>
      <c r="F147" s="25"/>
      <c r="G147" s="26"/>
      <c r="H147" s="27"/>
      <c r="I147" s="25"/>
      <c r="J147" s="79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>
        <v>0.1</v>
      </c>
      <c r="W147" s="78">
        <v>0.4</v>
      </c>
      <c r="X147" s="78">
        <v>0.65</v>
      </c>
      <c r="Y147" s="78">
        <v>0.7</v>
      </c>
      <c r="Z147" s="78">
        <v>0.7</v>
      </c>
      <c r="AA147" s="78">
        <v>0.7</v>
      </c>
      <c r="AB147" s="78">
        <v>0.7</v>
      </c>
      <c r="AC147" s="78">
        <v>0.7</v>
      </c>
      <c r="AD147" s="78">
        <v>0.7</v>
      </c>
      <c r="AE147" s="78">
        <v>0.7</v>
      </c>
      <c r="AF147" s="78">
        <v>0.7</v>
      </c>
      <c r="AG147" s="78">
        <v>0.7</v>
      </c>
      <c r="AH147" s="78">
        <v>0.7</v>
      </c>
      <c r="AI147" s="78">
        <v>0.7</v>
      </c>
      <c r="AJ147" s="78">
        <v>0.7</v>
      </c>
      <c r="AK147" s="78">
        <v>0.7</v>
      </c>
      <c r="AL147" s="78">
        <v>0.7</v>
      </c>
      <c r="AM147" s="78"/>
      <c r="AN147" s="78">
        <v>0.7</v>
      </c>
      <c r="AO147" s="78">
        <v>0.7</v>
      </c>
      <c r="AP147" s="78">
        <v>0.7</v>
      </c>
      <c r="AQ147" s="78">
        <v>0.7</v>
      </c>
      <c r="AR147" s="78">
        <v>0.7</v>
      </c>
      <c r="AS147" s="78">
        <v>0.7</v>
      </c>
      <c r="AT147" s="78">
        <v>0.7</v>
      </c>
      <c r="AU147" s="78">
        <v>0.7</v>
      </c>
      <c r="AV147" s="78">
        <v>0.7</v>
      </c>
      <c r="AW147" s="78">
        <v>0.7</v>
      </c>
      <c r="AX147" s="78">
        <v>0.7</v>
      </c>
      <c r="AY147" s="78">
        <v>0.7</v>
      </c>
      <c r="AZ147" s="79">
        <v>0.7</v>
      </c>
      <c r="BA147" s="78">
        <v>0.7</v>
      </c>
      <c r="BB147" s="78">
        <v>0.7</v>
      </c>
      <c r="BC147" s="78">
        <v>0.7</v>
      </c>
      <c r="BD147" s="78">
        <v>0.7</v>
      </c>
      <c r="BE147" s="78">
        <v>0.7</v>
      </c>
      <c r="BF147" s="78">
        <v>0.7</v>
      </c>
      <c r="BG147" s="78">
        <v>0.7</v>
      </c>
      <c r="BH147" s="78"/>
      <c r="BI147" s="348">
        <v>0.75</v>
      </c>
      <c r="BJ147" s="348">
        <v>0.75</v>
      </c>
      <c r="BK147" s="78">
        <v>0.75</v>
      </c>
      <c r="BL147" s="78">
        <v>0.75</v>
      </c>
      <c r="BM147" s="78">
        <v>0.75</v>
      </c>
      <c r="BN147" s="78">
        <v>0.75</v>
      </c>
      <c r="BO147" s="78">
        <v>0.75</v>
      </c>
      <c r="BP147" s="78">
        <v>0.75</v>
      </c>
      <c r="BQ147" s="78">
        <v>0.75</v>
      </c>
      <c r="BR147" s="78">
        <v>0.75</v>
      </c>
      <c r="BS147" s="78">
        <v>0.75</v>
      </c>
      <c r="BT147" s="78">
        <v>0.75</v>
      </c>
      <c r="BU147" s="78">
        <v>0.75</v>
      </c>
      <c r="BV147" s="78">
        <v>0.75</v>
      </c>
      <c r="BW147" s="78">
        <v>0.75</v>
      </c>
      <c r="BX147" s="78">
        <v>0.75</v>
      </c>
      <c r="BY147" s="78">
        <v>0.75</v>
      </c>
      <c r="BZ147" s="78">
        <v>0.75</v>
      </c>
      <c r="CA147" s="78">
        <v>0.75</v>
      </c>
      <c r="CB147" s="79">
        <v>0.75</v>
      </c>
      <c r="CC147" s="78">
        <v>0.75</v>
      </c>
      <c r="CD147" s="78">
        <v>0.75</v>
      </c>
      <c r="CE147" s="78">
        <v>0.75</v>
      </c>
      <c r="CF147" s="78">
        <v>0.75</v>
      </c>
      <c r="CG147" s="78">
        <v>0.75</v>
      </c>
      <c r="CH147" s="78">
        <v>0.75</v>
      </c>
      <c r="CI147" s="78">
        <v>0.75</v>
      </c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9"/>
      <c r="CU147" s="78"/>
      <c r="CV147" s="78"/>
      <c r="CW147" s="78"/>
      <c r="CX147" s="78"/>
      <c r="CY147" s="78"/>
      <c r="CZ147" s="78"/>
      <c r="DA147" s="78"/>
      <c r="DB147" s="78"/>
      <c r="DC147" s="78"/>
      <c r="DD147" s="78"/>
      <c r="DE147" s="78"/>
      <c r="DF147" s="78"/>
      <c r="DG147" s="78"/>
      <c r="DH147" s="78"/>
      <c r="DI147" s="78"/>
      <c r="DJ147" s="78"/>
      <c r="DK147" s="78"/>
      <c r="DL147" s="78"/>
    </row>
    <row r="148" spans="1:116" ht="14.1" customHeight="1" x14ac:dyDescent="0.2">
      <c r="A148" s="94">
        <v>1156</v>
      </c>
      <c r="B148" s="84" t="s">
        <v>35</v>
      </c>
      <c r="C148" s="198" t="s">
        <v>48</v>
      </c>
      <c r="D148" s="24">
        <v>126022</v>
      </c>
      <c r="E148" s="25" t="s">
        <v>29</v>
      </c>
      <c r="F148" s="28">
        <v>9700</v>
      </c>
      <c r="G148" s="26">
        <f>SUM(J148:DL148)</f>
        <v>3770.5635948210206</v>
      </c>
      <c r="H148" s="27">
        <v>13.13</v>
      </c>
      <c r="I148" s="25">
        <v>23</v>
      </c>
      <c r="J148" s="34">
        <f t="shared" ref="J148:P148" si="84">J277*J306*J336*60/$H$148</f>
        <v>441.43183549124143</v>
      </c>
      <c r="K148" s="24">
        <f t="shared" si="84"/>
        <v>680.54074638233033</v>
      </c>
      <c r="L148" s="24">
        <f t="shared" si="84"/>
        <v>790.89870525514084</v>
      </c>
      <c r="M148" s="24">
        <f t="shared" si="84"/>
        <v>790.89870525514084</v>
      </c>
      <c r="N148" s="24">
        <f t="shared" si="84"/>
        <v>0</v>
      </c>
      <c r="O148" s="178">
        <f t="shared" si="84"/>
        <v>625.3617669459253</v>
      </c>
      <c r="P148" s="178">
        <f t="shared" si="84"/>
        <v>441.43183549124143</v>
      </c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9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9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9"/>
      <c r="CC148" s="78"/>
      <c r="CD148" s="78"/>
      <c r="CE148" s="78"/>
      <c r="CF148" s="78"/>
      <c r="CG148" s="78"/>
      <c r="CH148" s="78"/>
      <c r="CI148" s="78"/>
      <c r="CJ148" s="78"/>
      <c r="CK148" s="78"/>
      <c r="CL148" s="78"/>
      <c r="CM148" s="78"/>
      <c r="CN148" s="78"/>
      <c r="CO148" s="78"/>
      <c r="CP148" s="78"/>
      <c r="CQ148" s="78"/>
      <c r="CR148" s="78"/>
      <c r="CS148" s="78"/>
      <c r="CT148" s="79"/>
      <c r="CU148" s="78"/>
      <c r="CV148" s="78"/>
      <c r="CW148" s="78"/>
      <c r="CX148" s="78"/>
      <c r="CY148" s="78"/>
      <c r="CZ148" s="78"/>
      <c r="DA148" s="78"/>
      <c r="DB148" s="78"/>
      <c r="DC148" s="78"/>
      <c r="DD148" s="78"/>
      <c r="DE148" s="78"/>
      <c r="DF148" s="78"/>
      <c r="DG148" s="78"/>
      <c r="DH148" s="78"/>
      <c r="DI148" s="78"/>
      <c r="DJ148" s="78"/>
      <c r="DK148" s="78"/>
      <c r="DL148" s="78"/>
    </row>
    <row r="149" spans="1:116" ht="14.1" customHeight="1" thickBot="1" x14ac:dyDescent="0.25">
      <c r="A149" s="94">
        <v>1156</v>
      </c>
      <c r="B149" s="84" t="s">
        <v>35</v>
      </c>
      <c r="C149" s="25"/>
      <c r="D149" s="64"/>
      <c r="E149" s="25"/>
      <c r="F149" s="25"/>
      <c r="G149" s="26"/>
      <c r="H149" s="27"/>
      <c r="I149" s="25"/>
      <c r="J149" s="79">
        <v>0.7</v>
      </c>
      <c r="K149" s="78">
        <v>0.7</v>
      </c>
      <c r="L149" s="78">
        <v>0.7</v>
      </c>
      <c r="M149" s="78">
        <v>0.7</v>
      </c>
      <c r="N149" s="78"/>
      <c r="O149" s="78">
        <v>0.7</v>
      </c>
      <c r="P149" s="78">
        <v>0.7</v>
      </c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9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9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9"/>
      <c r="CC149" s="78"/>
      <c r="CD149" s="78"/>
      <c r="CE149" s="78"/>
      <c r="CF149" s="78"/>
      <c r="CG149" s="78"/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/>
      <c r="CS149" s="78"/>
      <c r="CT149" s="79"/>
      <c r="CU149" s="78"/>
      <c r="CV149" s="78"/>
      <c r="CW149" s="78"/>
      <c r="CX149" s="78"/>
      <c r="CY149" s="78"/>
      <c r="CZ149" s="78"/>
      <c r="DA149" s="78"/>
      <c r="DB149" s="78"/>
      <c r="DC149" s="78"/>
      <c r="DD149" s="78"/>
      <c r="DE149" s="78"/>
      <c r="DF149" s="78"/>
      <c r="DG149" s="78"/>
      <c r="DH149" s="78"/>
      <c r="DI149" s="78"/>
      <c r="DJ149" s="78"/>
      <c r="DK149" s="78"/>
      <c r="DL149" s="78"/>
    </row>
    <row r="150" spans="1:116" s="102" customFormat="1" ht="14.1" customHeight="1" x14ac:dyDescent="0.2">
      <c r="A150" s="112" t="s">
        <v>50</v>
      </c>
      <c r="B150" s="115" t="s">
        <v>35</v>
      </c>
      <c r="C150" s="132" t="s">
        <v>32</v>
      </c>
      <c r="D150" s="48">
        <v>106073</v>
      </c>
      <c r="E150" s="132" t="s">
        <v>36</v>
      </c>
      <c r="F150" s="132">
        <v>109778</v>
      </c>
      <c r="G150" s="133">
        <f>SUM(J150:DL150)</f>
        <v>370988.93617021246</v>
      </c>
      <c r="H150" s="132">
        <v>2.35</v>
      </c>
      <c r="I150" s="132">
        <v>16</v>
      </c>
      <c r="J150" s="228">
        <f t="shared" ref="J150:BV150" si="85">J271*J300*J330*60/$H$150</f>
        <v>2205.9574468085107</v>
      </c>
      <c r="K150" s="201">
        <f t="shared" si="85"/>
        <v>3400.8510638297876</v>
      </c>
      <c r="L150" s="201">
        <f t="shared" si="85"/>
        <v>3952.3404255319147</v>
      </c>
      <c r="M150" s="201">
        <f t="shared" si="85"/>
        <v>3952.3404255319147</v>
      </c>
      <c r="N150" s="201">
        <f t="shared" si="85"/>
        <v>0</v>
      </c>
      <c r="O150" s="201">
        <f t="shared" si="85"/>
        <v>3125.1063829787231</v>
      </c>
      <c r="P150" s="201">
        <f t="shared" si="85"/>
        <v>2205.9574468085107</v>
      </c>
      <c r="Q150" s="201">
        <f t="shared" si="85"/>
        <v>3400.8510638297876</v>
      </c>
      <c r="R150" s="201">
        <f t="shared" si="85"/>
        <v>3952.3404255319147</v>
      </c>
      <c r="S150" s="201">
        <f t="shared" si="85"/>
        <v>3952.3404255319147</v>
      </c>
      <c r="T150" s="201">
        <f t="shared" si="85"/>
        <v>3952.3404255319147</v>
      </c>
      <c r="U150" s="201">
        <f t="shared" si="85"/>
        <v>3125.1063829787231</v>
      </c>
      <c r="V150" s="201">
        <f t="shared" si="85"/>
        <v>3400.8510638297876</v>
      </c>
      <c r="W150" s="201">
        <f t="shared" si="85"/>
        <v>3952.3404255319147</v>
      </c>
      <c r="X150" s="201">
        <f t="shared" si="85"/>
        <v>3952.3404255319147</v>
      </c>
      <c r="Y150" s="201">
        <f t="shared" si="85"/>
        <v>3400.8510638297876</v>
      </c>
      <c r="Z150" s="201">
        <f t="shared" si="85"/>
        <v>3125.1063829787231</v>
      </c>
      <c r="AA150" s="201">
        <f t="shared" si="85"/>
        <v>3400.8510638297876</v>
      </c>
      <c r="AB150" s="201">
        <f t="shared" si="85"/>
        <v>3952.3404255319147</v>
      </c>
      <c r="AC150" s="201">
        <f t="shared" si="85"/>
        <v>3952.3404255319147</v>
      </c>
      <c r="AD150" s="201">
        <f t="shared" si="85"/>
        <v>3952.3404255319147</v>
      </c>
      <c r="AE150" s="177">
        <f t="shared" si="85"/>
        <v>3400.8510638297876</v>
      </c>
      <c r="AF150" s="184">
        <f t="shared" si="85"/>
        <v>3125.1063829787231</v>
      </c>
      <c r="AG150" s="177">
        <f t="shared" si="85"/>
        <v>3125.1063829787231</v>
      </c>
      <c r="AH150" s="177">
        <f t="shared" si="85"/>
        <v>3952.3404255319147</v>
      </c>
      <c r="AI150" s="177">
        <f t="shared" si="85"/>
        <v>3952.3404255319147</v>
      </c>
      <c r="AJ150" s="177">
        <f t="shared" si="85"/>
        <v>3952.3404255319147</v>
      </c>
      <c r="AK150" s="177">
        <f t="shared" si="85"/>
        <v>3952.3404255319147</v>
      </c>
      <c r="AL150" s="177">
        <f t="shared" si="85"/>
        <v>3125.1063829787231</v>
      </c>
      <c r="AM150" s="177">
        <f t="shared" si="85"/>
        <v>0</v>
      </c>
      <c r="AN150" s="177">
        <f t="shared" si="85"/>
        <v>3400.8510638297876</v>
      </c>
      <c r="AO150" s="177">
        <f t="shared" si="85"/>
        <v>3952.3404255319147</v>
      </c>
      <c r="AP150" s="177">
        <f t="shared" si="85"/>
        <v>3952.3404255319147</v>
      </c>
      <c r="AQ150" s="177">
        <f t="shared" si="85"/>
        <v>3125.1063829787231</v>
      </c>
      <c r="AR150" s="177">
        <f t="shared" si="85"/>
        <v>3400.8510638297876</v>
      </c>
      <c r="AS150" s="177">
        <f t="shared" si="85"/>
        <v>3952.3404255319147</v>
      </c>
      <c r="AT150" s="177">
        <f t="shared" si="85"/>
        <v>3952.3404255319147</v>
      </c>
      <c r="AU150" s="177">
        <f t="shared" si="85"/>
        <v>3952.3404255319147</v>
      </c>
      <c r="AV150" s="293">
        <f t="shared" si="85"/>
        <v>3125.1063829787231</v>
      </c>
      <c r="AW150" s="293">
        <f t="shared" si="85"/>
        <v>2205.9574468085107</v>
      </c>
      <c r="AX150" s="293">
        <f t="shared" si="85"/>
        <v>3952.3404255319147</v>
      </c>
      <c r="AY150" s="293">
        <f t="shared" si="85"/>
        <v>3952.3404255319147</v>
      </c>
      <c r="AZ150" s="316">
        <f t="shared" si="85"/>
        <v>4171.9148936170213</v>
      </c>
      <c r="BA150" s="201">
        <f t="shared" si="85"/>
        <v>4171.9148936170213</v>
      </c>
      <c r="BB150" s="201">
        <f t="shared" si="85"/>
        <v>3589.7872340425529</v>
      </c>
      <c r="BC150" s="201">
        <f t="shared" si="85"/>
        <v>3298.7234042553187</v>
      </c>
      <c r="BD150" s="201">
        <f t="shared" si="85"/>
        <v>3298.7234042553187</v>
      </c>
      <c r="BE150" s="201">
        <f t="shared" si="85"/>
        <v>4171.9148936170213</v>
      </c>
      <c r="BF150" s="201">
        <f t="shared" si="85"/>
        <v>4171.9148936170213</v>
      </c>
      <c r="BG150" s="201">
        <f t="shared" si="85"/>
        <v>3589.7872340425529</v>
      </c>
      <c r="BH150" s="201">
        <f t="shared" si="85"/>
        <v>0</v>
      </c>
      <c r="BI150" s="201">
        <f t="shared" si="85"/>
        <v>3298.7234042553187</v>
      </c>
      <c r="BJ150" s="201">
        <f>BJ271*BJ300*BJ330*60/$H$150</f>
        <v>2328.510638297872</v>
      </c>
      <c r="BK150" s="201">
        <f t="shared" si="85"/>
        <v>4171.9148936170213</v>
      </c>
      <c r="BL150" s="201">
        <f t="shared" si="85"/>
        <v>4171.9148936170213</v>
      </c>
      <c r="BM150" s="201">
        <f t="shared" si="85"/>
        <v>4171.9148936170213</v>
      </c>
      <c r="BN150" s="201">
        <f t="shared" si="85"/>
        <v>3298.7234042553187</v>
      </c>
      <c r="BO150" s="201">
        <f t="shared" si="85"/>
        <v>3298.7234042553187</v>
      </c>
      <c r="BP150" s="201">
        <f t="shared" si="85"/>
        <v>2328.510638297872</v>
      </c>
      <c r="BQ150" s="201">
        <f t="shared" si="85"/>
        <v>4171.9148936170213</v>
      </c>
      <c r="BR150" s="201">
        <f t="shared" si="85"/>
        <v>4171.9148936170213</v>
      </c>
      <c r="BS150" s="201">
        <f t="shared" si="85"/>
        <v>4171.9148936170213</v>
      </c>
      <c r="BT150" s="201">
        <f t="shared" si="85"/>
        <v>3589.7872340425529</v>
      </c>
      <c r="BU150" s="201">
        <f t="shared" si="85"/>
        <v>3298.7234042553187</v>
      </c>
      <c r="BV150" s="201">
        <f t="shared" si="85"/>
        <v>2328.510638297872</v>
      </c>
      <c r="BW150" s="201">
        <f t="shared" ref="BW150:DL150" si="86">BW271*BW300*BW330*60/$H$150</f>
        <v>4171.9148936170213</v>
      </c>
      <c r="BX150" s="201">
        <f t="shared" si="86"/>
        <v>4171.9148936170213</v>
      </c>
      <c r="BY150" s="201">
        <f t="shared" si="86"/>
        <v>4171.9148936170213</v>
      </c>
      <c r="BZ150" s="201">
        <f t="shared" si="86"/>
        <v>3589.7872340425529</v>
      </c>
      <c r="CA150" s="201">
        <f t="shared" si="86"/>
        <v>3298.7234042553187</v>
      </c>
      <c r="CB150" s="228">
        <f t="shared" si="86"/>
        <v>3589.7872340425529</v>
      </c>
      <c r="CC150" s="201">
        <f t="shared" si="86"/>
        <v>3589.7872340425529</v>
      </c>
      <c r="CD150" s="201">
        <f t="shared" si="86"/>
        <v>3298.7234042553187</v>
      </c>
      <c r="CE150" s="201">
        <f t="shared" si="86"/>
        <v>3589.7872340425529</v>
      </c>
      <c r="CF150" s="201">
        <f t="shared" si="86"/>
        <v>3589.7872340425529</v>
      </c>
      <c r="CG150" s="201">
        <f t="shared" si="86"/>
        <v>3589.7872340425529</v>
      </c>
      <c r="CH150" s="201">
        <f t="shared" si="86"/>
        <v>3589.7872340425529</v>
      </c>
      <c r="CI150" s="201">
        <f t="shared" si="86"/>
        <v>3298.7234042553187</v>
      </c>
      <c r="CJ150" s="201">
        <f t="shared" si="86"/>
        <v>3589.7872340425529</v>
      </c>
      <c r="CK150" s="201">
        <f t="shared" si="86"/>
        <v>3589.7872340425529</v>
      </c>
      <c r="CL150" s="201">
        <f t="shared" si="86"/>
        <v>3589.7872340425529</v>
      </c>
      <c r="CM150" s="201">
        <f t="shared" si="86"/>
        <v>3589.7872340425529</v>
      </c>
      <c r="CN150" s="201">
        <f t="shared" si="86"/>
        <v>3298.7234042553187</v>
      </c>
      <c r="CO150" s="201">
        <f t="shared" si="86"/>
        <v>3589.7872340425529</v>
      </c>
      <c r="CP150" s="201">
        <f t="shared" si="86"/>
        <v>3589.7872340425529</v>
      </c>
      <c r="CQ150" s="201">
        <f t="shared" si="86"/>
        <v>3589.7872340425529</v>
      </c>
      <c r="CR150" s="201">
        <f t="shared" si="86"/>
        <v>3589.7872340425529</v>
      </c>
      <c r="CS150" s="201">
        <f t="shared" si="86"/>
        <v>3298.7234042553187</v>
      </c>
      <c r="CT150" s="228">
        <f t="shared" si="86"/>
        <v>3589.7872340425529</v>
      </c>
      <c r="CU150" s="201">
        <f t="shared" si="86"/>
        <v>3589.7872340425529</v>
      </c>
      <c r="CV150" s="201">
        <f t="shared" si="86"/>
        <v>3589.7872340425529</v>
      </c>
      <c r="CW150" s="201">
        <f t="shared" si="86"/>
        <v>3298.7234042553187</v>
      </c>
      <c r="CX150" s="201">
        <f t="shared" si="86"/>
        <v>3589.7872340425529</v>
      </c>
      <c r="CY150" s="201">
        <f t="shared" si="86"/>
        <v>3589.7872340425529</v>
      </c>
      <c r="CZ150" s="201">
        <f t="shared" si="86"/>
        <v>3589.7872340425529</v>
      </c>
      <c r="DA150" s="201">
        <f t="shared" si="86"/>
        <v>3589.7872340425529</v>
      </c>
      <c r="DB150" s="201">
        <f t="shared" si="86"/>
        <v>3298.7234042553187</v>
      </c>
      <c r="DC150" s="201">
        <f t="shared" si="86"/>
        <v>3589.7872340425529</v>
      </c>
      <c r="DD150" s="201">
        <f t="shared" si="86"/>
        <v>3589.7872340425529</v>
      </c>
      <c r="DE150" s="201">
        <f t="shared" si="86"/>
        <v>3589.7872340425529</v>
      </c>
      <c r="DF150" s="201">
        <f t="shared" si="86"/>
        <v>3589.7872340425529</v>
      </c>
      <c r="DG150" s="201">
        <f t="shared" si="86"/>
        <v>3298.7234042553187</v>
      </c>
      <c r="DH150" s="201">
        <f t="shared" si="86"/>
        <v>3589.7872340425529</v>
      </c>
      <c r="DI150" s="201">
        <f t="shared" si="86"/>
        <v>3589.7872340425529</v>
      </c>
      <c r="DJ150" s="201">
        <f t="shared" si="86"/>
        <v>3589.7872340425529</v>
      </c>
      <c r="DK150" s="201">
        <f t="shared" si="86"/>
        <v>3589.7872340425529</v>
      </c>
      <c r="DL150" s="201">
        <f t="shared" si="86"/>
        <v>3298.7234042553187</v>
      </c>
    </row>
    <row r="151" spans="1:116" ht="14.1" customHeight="1" x14ac:dyDescent="0.2">
      <c r="A151" s="94" t="s">
        <v>50</v>
      </c>
      <c r="B151" s="84" t="s">
        <v>35</v>
      </c>
      <c r="C151" s="25"/>
      <c r="D151" s="24"/>
      <c r="E151" s="25"/>
      <c r="F151" s="25"/>
      <c r="G151" s="25"/>
      <c r="H151" s="25"/>
      <c r="I151" s="25"/>
      <c r="J151" s="21">
        <v>0.9</v>
      </c>
      <c r="K151" s="17">
        <v>0.9</v>
      </c>
      <c r="L151" s="17">
        <v>0.9</v>
      </c>
      <c r="M151" s="17">
        <v>0.9</v>
      </c>
      <c r="N151" s="17"/>
      <c r="O151" s="17">
        <v>0.9</v>
      </c>
      <c r="P151" s="17">
        <v>0.9</v>
      </c>
      <c r="Q151" s="17">
        <v>0.9</v>
      </c>
      <c r="R151" s="17">
        <v>0.9</v>
      </c>
      <c r="S151" s="17">
        <v>0.9</v>
      </c>
      <c r="T151" s="17">
        <v>0.9</v>
      </c>
      <c r="U151" s="17">
        <v>0.9</v>
      </c>
      <c r="V151" s="17">
        <v>0.9</v>
      </c>
      <c r="W151" s="17">
        <v>0.9</v>
      </c>
      <c r="X151" s="17">
        <v>0.9</v>
      </c>
      <c r="Y151" s="17">
        <v>0.9</v>
      </c>
      <c r="Z151" s="17">
        <v>0.9</v>
      </c>
      <c r="AA151" s="17">
        <v>0.9</v>
      </c>
      <c r="AB151" s="17">
        <v>0.9</v>
      </c>
      <c r="AC151" s="17">
        <v>0.9</v>
      </c>
      <c r="AD151" s="17">
        <v>0.9</v>
      </c>
      <c r="AE151" s="17">
        <v>0.9</v>
      </c>
      <c r="AF151" s="21">
        <v>0.9</v>
      </c>
      <c r="AG151" s="17">
        <v>0.9</v>
      </c>
      <c r="AH151" s="17">
        <v>0.9</v>
      </c>
      <c r="AI151" s="17">
        <v>0.9</v>
      </c>
      <c r="AJ151" s="17">
        <v>0.9</v>
      </c>
      <c r="AK151" s="17">
        <v>0.9</v>
      </c>
      <c r="AL151" s="17">
        <v>0.9</v>
      </c>
      <c r="AM151" s="17"/>
      <c r="AN151" s="17">
        <v>0.9</v>
      </c>
      <c r="AO151" s="17">
        <v>0.9</v>
      </c>
      <c r="AP151" s="17">
        <v>0.9</v>
      </c>
      <c r="AQ151" s="17">
        <v>0.9</v>
      </c>
      <c r="AR151" s="17">
        <v>0.9</v>
      </c>
      <c r="AS151" s="17">
        <v>0.9</v>
      </c>
      <c r="AT151" s="17">
        <v>0.9</v>
      </c>
      <c r="AU151" s="17">
        <v>0.9</v>
      </c>
      <c r="AV151" s="17">
        <v>0.9</v>
      </c>
      <c r="AW151" s="17">
        <v>0.9</v>
      </c>
      <c r="AX151" s="17">
        <v>0.9</v>
      </c>
      <c r="AY151" s="17">
        <v>0.9</v>
      </c>
      <c r="AZ151" s="21">
        <v>0.95</v>
      </c>
      <c r="BA151" s="17">
        <v>0.95</v>
      </c>
      <c r="BB151" s="17">
        <v>0.95</v>
      </c>
      <c r="BC151" s="17">
        <v>0.95</v>
      </c>
      <c r="BD151" s="17">
        <v>0.95</v>
      </c>
      <c r="BE151" s="17">
        <v>0.95</v>
      </c>
      <c r="BF151" s="17">
        <v>0.95</v>
      </c>
      <c r="BG151" s="17">
        <v>0.95</v>
      </c>
      <c r="BH151" s="17"/>
      <c r="BI151" s="348">
        <v>0.95</v>
      </c>
      <c r="BJ151" s="348">
        <v>0.95</v>
      </c>
      <c r="BK151" s="17">
        <v>0.95</v>
      </c>
      <c r="BL151" s="17">
        <v>0.95</v>
      </c>
      <c r="BM151" s="17">
        <v>0.95</v>
      </c>
      <c r="BN151" s="17">
        <v>0.95</v>
      </c>
      <c r="BO151" s="17">
        <v>0.95</v>
      </c>
      <c r="BP151" s="17">
        <v>0.95</v>
      </c>
      <c r="BQ151" s="17">
        <v>0.95</v>
      </c>
      <c r="BR151" s="17">
        <v>0.95</v>
      </c>
      <c r="BS151" s="17">
        <v>0.95</v>
      </c>
      <c r="BT151" s="17">
        <v>0.95</v>
      </c>
      <c r="BU151" s="17">
        <v>0.95</v>
      </c>
      <c r="BV151" s="17">
        <v>0.95</v>
      </c>
      <c r="BW151" s="17">
        <v>0.95</v>
      </c>
      <c r="BX151" s="17">
        <v>0.95</v>
      </c>
      <c r="BY151" s="17">
        <v>0.95</v>
      </c>
      <c r="BZ151" s="17">
        <v>0.95</v>
      </c>
      <c r="CA151" s="17">
        <v>0.95</v>
      </c>
      <c r="CB151" s="21">
        <v>0.95</v>
      </c>
      <c r="CC151" s="17">
        <v>0.95</v>
      </c>
      <c r="CD151" s="17">
        <v>0.95</v>
      </c>
      <c r="CE151" s="17">
        <v>0.95</v>
      </c>
      <c r="CF151" s="17">
        <v>0.95</v>
      </c>
      <c r="CG151" s="17">
        <v>0.95</v>
      </c>
      <c r="CH151" s="17">
        <v>0.95</v>
      </c>
      <c r="CI151" s="17">
        <v>0.95</v>
      </c>
      <c r="CJ151" s="17">
        <v>0.95</v>
      </c>
      <c r="CK151" s="17">
        <v>0.95</v>
      </c>
      <c r="CL151" s="17">
        <v>0.95</v>
      </c>
      <c r="CM151" s="17">
        <v>0.95</v>
      </c>
      <c r="CN151" s="17">
        <v>0.95</v>
      </c>
      <c r="CO151" s="17">
        <v>0.95</v>
      </c>
      <c r="CP151" s="17">
        <v>0.95</v>
      </c>
      <c r="CQ151" s="17">
        <v>0.95</v>
      </c>
      <c r="CR151" s="17">
        <v>0.95</v>
      </c>
      <c r="CS151" s="17">
        <v>0.95</v>
      </c>
      <c r="CT151" s="21">
        <v>0.95</v>
      </c>
      <c r="CU151" s="17">
        <v>0.95</v>
      </c>
      <c r="CV151" s="17">
        <v>0.95</v>
      </c>
      <c r="CW151" s="17">
        <v>0.95</v>
      </c>
      <c r="CX151" s="17">
        <v>0.95</v>
      </c>
      <c r="CY151" s="17">
        <v>0.95</v>
      </c>
      <c r="CZ151" s="17">
        <v>0.95</v>
      </c>
      <c r="DA151" s="17">
        <v>0.95</v>
      </c>
      <c r="DB151" s="17">
        <v>0.95</v>
      </c>
      <c r="DC151" s="17">
        <v>0.95</v>
      </c>
      <c r="DD151" s="17">
        <v>0.95</v>
      </c>
      <c r="DE151" s="17">
        <v>0.95</v>
      </c>
      <c r="DF151" s="17">
        <v>0.95</v>
      </c>
      <c r="DG151" s="17">
        <v>0.95</v>
      </c>
      <c r="DH151" s="17">
        <v>0.95</v>
      </c>
      <c r="DI151" s="17">
        <v>0.95</v>
      </c>
      <c r="DJ151" s="17">
        <v>0.95</v>
      </c>
      <c r="DK151" s="17">
        <v>0.95</v>
      </c>
      <c r="DL151" s="17">
        <v>0.95</v>
      </c>
    </row>
    <row r="152" spans="1:116" ht="14.1" customHeight="1" x14ac:dyDescent="0.2">
      <c r="A152" s="94" t="s">
        <v>50</v>
      </c>
      <c r="B152" s="84" t="s">
        <v>35</v>
      </c>
      <c r="C152" s="174" t="s">
        <v>75</v>
      </c>
      <c r="D152" s="24" t="s">
        <v>76</v>
      </c>
      <c r="E152" s="28" t="s">
        <v>29</v>
      </c>
      <c r="F152" s="26">
        <v>6000</v>
      </c>
      <c r="G152" s="26">
        <f>SUM(J152:DL152)</f>
        <v>0</v>
      </c>
      <c r="H152" s="27">
        <v>7.26</v>
      </c>
      <c r="I152" s="153">
        <v>12</v>
      </c>
      <c r="J152" s="21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21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21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21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21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</row>
    <row r="153" spans="1:116" ht="14.1" customHeight="1" thickBot="1" x14ac:dyDescent="0.25">
      <c r="A153" s="94" t="s">
        <v>50</v>
      </c>
      <c r="B153" s="84" t="s">
        <v>35</v>
      </c>
      <c r="C153" s="25"/>
      <c r="D153" s="24"/>
      <c r="E153" s="25"/>
      <c r="F153" s="25"/>
      <c r="G153" s="25"/>
      <c r="H153" s="25"/>
      <c r="I153" s="25"/>
      <c r="J153" s="21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21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21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21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21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</row>
    <row r="154" spans="1:116" s="102" customFormat="1" ht="13.5" customHeight="1" x14ac:dyDescent="0.2">
      <c r="A154" s="112">
        <v>1114</v>
      </c>
      <c r="B154" s="114" t="s">
        <v>33</v>
      </c>
      <c r="C154" s="335" t="s">
        <v>48</v>
      </c>
      <c r="D154" s="48">
        <v>126045</v>
      </c>
      <c r="E154" s="135" t="s">
        <v>38</v>
      </c>
      <c r="F154" s="135">
        <v>7510</v>
      </c>
      <c r="G154" s="133">
        <f>SUM(J154:DL154)</f>
        <v>3163.4584791600378</v>
      </c>
      <c r="H154" s="175">
        <v>31.43</v>
      </c>
      <c r="I154" s="48">
        <v>30</v>
      </c>
      <c r="J154" s="109">
        <f t="shared" ref="J154:T154" si="87">J266*J295*J325*60/$H$154</f>
        <v>34.362074451161313</v>
      </c>
      <c r="K154" s="48">
        <f t="shared" si="87"/>
        <v>132.43716194718422</v>
      </c>
      <c r="L154" s="48">
        <f t="shared" si="87"/>
        <v>246.26153356665606</v>
      </c>
      <c r="M154" s="48">
        <f t="shared" si="87"/>
        <v>369.39230034998411</v>
      </c>
      <c r="N154" s="48">
        <f t="shared" si="87"/>
        <v>0</v>
      </c>
      <c r="O154" s="48">
        <f t="shared" si="87"/>
        <v>340.75723830734967</v>
      </c>
      <c r="P154" s="48">
        <f t="shared" si="87"/>
        <v>257.71555838370983</v>
      </c>
      <c r="Q154" s="48">
        <f t="shared" si="87"/>
        <v>397.31148584155267</v>
      </c>
      <c r="R154" s="48">
        <f t="shared" si="87"/>
        <v>461.74037543748011</v>
      </c>
      <c r="S154" s="48">
        <f t="shared" si="87"/>
        <v>461.74037543748011</v>
      </c>
      <c r="T154" s="48">
        <f t="shared" si="87"/>
        <v>461.74037543748011</v>
      </c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1"/>
      <c r="AG154" s="100"/>
      <c r="AH154" s="100"/>
      <c r="AI154" s="100"/>
      <c r="AJ154" s="100"/>
      <c r="AK154" s="100"/>
      <c r="AL154" s="100"/>
      <c r="AM154" s="100"/>
      <c r="AN154" s="100"/>
      <c r="AO154" s="100"/>
      <c r="AP154" s="100"/>
      <c r="AQ154" s="100"/>
      <c r="AR154" s="100"/>
      <c r="AS154" s="100"/>
      <c r="AT154" s="100"/>
      <c r="AU154" s="100"/>
      <c r="AV154" s="100"/>
      <c r="AW154" s="100"/>
      <c r="AX154" s="100"/>
      <c r="AY154" s="100"/>
      <c r="AZ154" s="101"/>
      <c r="BA154" s="100"/>
      <c r="BB154" s="100"/>
      <c r="BC154" s="100"/>
      <c r="BD154" s="100"/>
      <c r="BE154" s="100"/>
      <c r="BF154" s="100"/>
      <c r="BG154" s="100"/>
      <c r="BH154" s="100"/>
      <c r="BI154" s="100"/>
      <c r="BJ154" s="100"/>
      <c r="BK154" s="100"/>
      <c r="BL154" s="100"/>
      <c r="BM154" s="100"/>
      <c r="BN154" s="100"/>
      <c r="BO154" s="100"/>
      <c r="BP154" s="100"/>
      <c r="BQ154" s="100"/>
      <c r="BR154" s="100"/>
      <c r="BS154" s="100"/>
      <c r="BT154" s="100"/>
      <c r="BU154" s="100"/>
      <c r="BV154" s="100"/>
      <c r="BW154" s="100"/>
      <c r="BX154" s="100"/>
      <c r="BY154" s="100"/>
      <c r="BZ154" s="100"/>
      <c r="CA154" s="100"/>
      <c r="CB154" s="101"/>
      <c r="CC154" s="100"/>
      <c r="CD154" s="100"/>
      <c r="CE154" s="100"/>
      <c r="CF154" s="100"/>
      <c r="CG154" s="100"/>
      <c r="CH154" s="100"/>
      <c r="CI154" s="100"/>
      <c r="CJ154" s="100"/>
      <c r="CK154" s="100"/>
      <c r="CL154" s="100"/>
      <c r="CM154" s="100"/>
      <c r="CN154" s="100"/>
      <c r="CO154" s="100"/>
      <c r="CP154" s="100"/>
      <c r="CQ154" s="100"/>
      <c r="CR154" s="100"/>
      <c r="CS154" s="100"/>
      <c r="CT154" s="101"/>
      <c r="CU154" s="100"/>
      <c r="CV154" s="100"/>
      <c r="CW154" s="100"/>
      <c r="CX154" s="100"/>
      <c r="CY154" s="100"/>
      <c r="CZ154" s="100"/>
      <c r="DA154" s="100"/>
      <c r="DB154" s="100"/>
      <c r="DC154" s="100"/>
      <c r="DD154" s="100"/>
      <c r="DE154" s="100"/>
      <c r="DF154" s="100"/>
      <c r="DG154" s="100"/>
      <c r="DH154" s="100"/>
      <c r="DI154" s="100"/>
      <c r="DJ154" s="100"/>
      <c r="DK154" s="100"/>
      <c r="DL154" s="100"/>
    </row>
    <row r="155" spans="1:116" ht="13.5" customHeight="1" x14ac:dyDescent="0.2">
      <c r="A155" s="94">
        <v>1114</v>
      </c>
      <c r="B155" s="80" t="s">
        <v>33</v>
      </c>
      <c r="C155" s="25"/>
      <c r="D155" s="24"/>
      <c r="E155" s="28"/>
      <c r="F155" s="28"/>
      <c r="G155" s="26"/>
      <c r="H155" s="28"/>
      <c r="I155" s="24"/>
      <c r="J155" s="21">
        <v>0.1</v>
      </c>
      <c r="K155" s="17">
        <v>0.25</v>
      </c>
      <c r="L155" s="17">
        <v>0.4</v>
      </c>
      <c r="M155" s="17">
        <v>0.6</v>
      </c>
      <c r="N155" s="17"/>
      <c r="O155" s="17">
        <v>0.7</v>
      </c>
      <c r="P155" s="17">
        <v>0.75</v>
      </c>
      <c r="Q155" s="17">
        <v>0.75</v>
      </c>
      <c r="R155" s="17">
        <v>0.75</v>
      </c>
      <c r="S155" s="17">
        <v>0.75</v>
      </c>
      <c r="T155" s="17">
        <v>0.75</v>
      </c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21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21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21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21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</row>
    <row r="156" spans="1:116" ht="13.5" customHeight="1" x14ac:dyDescent="0.2">
      <c r="A156" s="94">
        <v>1114</v>
      </c>
      <c r="B156" s="80" t="s">
        <v>33</v>
      </c>
      <c r="C156" s="292" t="s">
        <v>48</v>
      </c>
      <c r="D156" s="24">
        <v>128117</v>
      </c>
      <c r="E156" s="28" t="s">
        <v>29</v>
      </c>
      <c r="F156" s="28">
        <v>38074</v>
      </c>
      <c r="G156" s="26">
        <f>SUM(J156:DL156)</f>
        <v>15069.767441860466</v>
      </c>
      <c r="H156" s="312">
        <v>19.350000000000001</v>
      </c>
      <c r="I156" s="24">
        <v>30</v>
      </c>
      <c r="J156" s="21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21"/>
      <c r="AG156" s="17"/>
      <c r="AH156" s="17"/>
      <c r="AI156" s="17"/>
      <c r="AJ156" s="17"/>
      <c r="AK156" s="320"/>
      <c r="AL156" s="320"/>
      <c r="AM156" s="320"/>
      <c r="AN156" s="157">
        <f t="shared" ref="AN156:CB156" si="88">AN266*AN295*AN325*60/$H$156</f>
        <v>0</v>
      </c>
      <c r="AO156" s="157">
        <f t="shared" si="88"/>
        <v>0</v>
      </c>
      <c r="AP156" s="157">
        <f t="shared" si="88"/>
        <v>0</v>
      </c>
      <c r="AQ156" s="157">
        <f t="shared" si="88"/>
        <v>0</v>
      </c>
      <c r="AR156" s="157">
        <f t="shared" si="88"/>
        <v>0</v>
      </c>
      <c r="AS156" s="204">
        <f t="shared" si="88"/>
        <v>49.999999999999993</v>
      </c>
      <c r="AT156" s="204">
        <f t="shared" si="88"/>
        <v>99.999999999999986</v>
      </c>
      <c r="AU156" s="204">
        <f t="shared" si="88"/>
        <v>199.99999999999997</v>
      </c>
      <c r="AV156" s="204">
        <f t="shared" si="88"/>
        <v>237.20930232558138</v>
      </c>
      <c r="AW156" s="204">
        <f t="shared" si="88"/>
        <v>223.25581395348834</v>
      </c>
      <c r="AX156" s="204">
        <f t="shared" si="88"/>
        <v>499.99999999999994</v>
      </c>
      <c r="AY156" s="204">
        <f t="shared" si="88"/>
        <v>499.99999999999994</v>
      </c>
      <c r="AZ156" s="205">
        <f t="shared" si="88"/>
        <v>499.99999999999994</v>
      </c>
      <c r="BA156" s="204">
        <f t="shared" si="88"/>
        <v>499.99999999999994</v>
      </c>
      <c r="BB156" s="204">
        <f t="shared" si="88"/>
        <v>430.23255813953483</v>
      </c>
      <c r="BC156" s="204">
        <f t="shared" si="88"/>
        <v>395.3488372093023</v>
      </c>
      <c r="BD156" s="204">
        <f t="shared" si="88"/>
        <v>395.3488372093023</v>
      </c>
      <c r="BE156" s="204">
        <f t="shared" si="88"/>
        <v>550</v>
      </c>
      <c r="BF156" s="204">
        <f t="shared" si="88"/>
        <v>550</v>
      </c>
      <c r="BG156" s="204">
        <f t="shared" si="88"/>
        <v>473.25581395348831</v>
      </c>
      <c r="BH156" s="204">
        <f t="shared" si="88"/>
        <v>0</v>
      </c>
      <c r="BI156" s="204">
        <f t="shared" si="88"/>
        <v>434.88372093023253</v>
      </c>
      <c r="BJ156" s="204">
        <f>BJ266*BJ295*BJ325*60/$H$156</f>
        <v>306.97674418604652</v>
      </c>
      <c r="BK156" s="204">
        <f t="shared" si="88"/>
        <v>550</v>
      </c>
      <c r="BL156" s="204">
        <f t="shared" si="88"/>
        <v>550</v>
      </c>
      <c r="BM156" s="204">
        <f t="shared" si="88"/>
        <v>550</v>
      </c>
      <c r="BN156" s="204">
        <f t="shared" si="88"/>
        <v>434.88372093023253</v>
      </c>
      <c r="BO156" s="204">
        <f t="shared" si="88"/>
        <v>434.88372093023253</v>
      </c>
      <c r="BP156" s="204">
        <f t="shared" si="88"/>
        <v>306.97674418604652</v>
      </c>
      <c r="BQ156" s="204">
        <f t="shared" si="88"/>
        <v>550</v>
      </c>
      <c r="BR156" s="204">
        <f t="shared" si="88"/>
        <v>550</v>
      </c>
      <c r="BS156" s="204">
        <f t="shared" si="88"/>
        <v>550</v>
      </c>
      <c r="BT156" s="204">
        <f t="shared" si="88"/>
        <v>473.25581395348831</v>
      </c>
      <c r="BU156" s="204">
        <f t="shared" si="88"/>
        <v>434.88372093023253</v>
      </c>
      <c r="BV156" s="157">
        <f t="shared" si="88"/>
        <v>306.97674418604652</v>
      </c>
      <c r="BW156" s="157">
        <f t="shared" si="88"/>
        <v>550</v>
      </c>
      <c r="BX156" s="157">
        <f t="shared" si="88"/>
        <v>550</v>
      </c>
      <c r="BY156" s="157">
        <f t="shared" si="88"/>
        <v>550</v>
      </c>
      <c r="BZ156" s="157">
        <f t="shared" si="88"/>
        <v>473.25581395348831</v>
      </c>
      <c r="CA156" s="157">
        <f t="shared" si="88"/>
        <v>434.88372093023253</v>
      </c>
      <c r="CB156" s="304">
        <f t="shared" si="88"/>
        <v>473.25581395348831</v>
      </c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322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</row>
    <row r="157" spans="1:116" ht="13.5" customHeight="1" x14ac:dyDescent="0.2">
      <c r="A157" s="94">
        <v>1114</v>
      </c>
      <c r="B157" s="80" t="s">
        <v>33</v>
      </c>
      <c r="C157" s="25"/>
      <c r="D157" s="24"/>
      <c r="E157" s="28"/>
      <c r="F157" s="28"/>
      <c r="G157" s="26"/>
      <c r="H157" s="28"/>
      <c r="I157" s="24"/>
      <c r="J157" s="21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21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>
        <v>0.05</v>
      </c>
      <c r="AT157" s="17">
        <v>0.1</v>
      </c>
      <c r="AU157" s="17">
        <v>0.2</v>
      </c>
      <c r="AV157" s="17">
        <v>0.3</v>
      </c>
      <c r="AW157" s="17">
        <v>0.4</v>
      </c>
      <c r="AX157" s="17">
        <v>0.5</v>
      </c>
      <c r="AY157" s="17">
        <v>0.5</v>
      </c>
      <c r="AZ157" s="21">
        <v>0.5</v>
      </c>
      <c r="BA157" s="17">
        <v>0.5</v>
      </c>
      <c r="BB157" s="17">
        <v>0.5</v>
      </c>
      <c r="BC157" s="17">
        <v>0.5</v>
      </c>
      <c r="BD157" s="17">
        <v>0.5</v>
      </c>
      <c r="BE157" s="17">
        <v>0.55000000000000004</v>
      </c>
      <c r="BF157" s="17">
        <v>0.55000000000000004</v>
      </c>
      <c r="BG157" s="17">
        <v>0.55000000000000004</v>
      </c>
      <c r="BH157" s="17"/>
      <c r="BI157" s="348">
        <v>0.55000000000000004</v>
      </c>
      <c r="BJ157" s="348">
        <v>0.55000000000000004</v>
      </c>
      <c r="BK157" s="17">
        <v>0.55000000000000004</v>
      </c>
      <c r="BL157" s="17">
        <v>0.55000000000000004</v>
      </c>
      <c r="BM157" s="17">
        <v>0.55000000000000004</v>
      </c>
      <c r="BN157" s="17">
        <v>0.55000000000000004</v>
      </c>
      <c r="BO157" s="17">
        <v>0.55000000000000004</v>
      </c>
      <c r="BP157" s="17">
        <v>0.55000000000000004</v>
      </c>
      <c r="BQ157" s="17">
        <v>0.55000000000000004</v>
      </c>
      <c r="BR157" s="17">
        <v>0.55000000000000004</v>
      </c>
      <c r="BS157" s="17">
        <v>0.55000000000000004</v>
      </c>
      <c r="BT157" s="17">
        <v>0.55000000000000004</v>
      </c>
      <c r="BU157" s="17">
        <v>0.55000000000000004</v>
      </c>
      <c r="BV157" s="17">
        <v>0.55000000000000004</v>
      </c>
      <c r="BW157" s="17">
        <v>0.55000000000000004</v>
      </c>
      <c r="BX157" s="17">
        <v>0.55000000000000004</v>
      </c>
      <c r="BY157" s="17">
        <v>0.55000000000000004</v>
      </c>
      <c r="BZ157" s="17">
        <v>0.55000000000000004</v>
      </c>
      <c r="CA157" s="17">
        <v>0.55000000000000004</v>
      </c>
      <c r="CB157" s="21">
        <v>0.55000000000000004</v>
      </c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21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</row>
    <row r="158" spans="1:116" ht="13.5" customHeight="1" x14ac:dyDescent="0.2">
      <c r="A158" s="94">
        <v>1114</v>
      </c>
      <c r="B158" s="80" t="s">
        <v>33</v>
      </c>
      <c r="C158" s="200" t="s">
        <v>89</v>
      </c>
      <c r="D158" s="24" t="s">
        <v>100</v>
      </c>
      <c r="E158" s="25" t="s">
        <v>29</v>
      </c>
      <c r="F158" s="25">
        <v>21526</v>
      </c>
      <c r="G158" s="26">
        <f>SUM(J158:DL158)</f>
        <v>5488.7847547641368</v>
      </c>
      <c r="H158" s="27">
        <v>24.0075</v>
      </c>
      <c r="I158" s="25">
        <v>28</v>
      </c>
      <c r="J158" s="21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61">
        <f t="shared" ref="U158:AH158" si="89">U266*U295*U325*60/$H$158</f>
        <v>31.865042174320525</v>
      </c>
      <c r="V158" s="161">
        <f t="shared" si="89"/>
        <v>34.67666354264292</v>
      </c>
      <c r="W158" s="161">
        <f t="shared" si="89"/>
        <v>80.599812558575451</v>
      </c>
      <c r="X158" s="161">
        <f t="shared" si="89"/>
        <v>161.1996251171509</v>
      </c>
      <c r="Y158" s="161">
        <f t="shared" si="89"/>
        <v>242.73664479850046</v>
      </c>
      <c r="Z158" s="161">
        <f t="shared" si="89"/>
        <v>286.78537956888471</v>
      </c>
      <c r="AA158" s="161">
        <f t="shared" si="89"/>
        <v>356.01374570446745</v>
      </c>
      <c r="AB158" s="161">
        <f t="shared" si="89"/>
        <v>451.3589503280225</v>
      </c>
      <c r="AC158" s="161">
        <f t="shared" si="89"/>
        <v>488.97219618869104</v>
      </c>
      <c r="AD158" s="161">
        <f t="shared" si="89"/>
        <v>488.97219618869104</v>
      </c>
      <c r="AE158" s="161">
        <f t="shared" si="89"/>
        <v>453.10840362386745</v>
      </c>
      <c r="AF158" s="168">
        <f t="shared" si="89"/>
        <v>416.36988441112152</v>
      </c>
      <c r="AG158" s="161">
        <f t="shared" si="89"/>
        <v>416.36988441112152</v>
      </c>
      <c r="AH158" s="161">
        <f t="shared" si="89"/>
        <v>526.58544204935959</v>
      </c>
      <c r="AI158" s="161">
        <f>AI266*AI295*AI325*60/$H$158</f>
        <v>526.58544204935959</v>
      </c>
      <c r="AJ158" s="161">
        <f>AJ266*AJ295*AJ325*60/$H$158</f>
        <v>526.58544204935959</v>
      </c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21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21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21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</row>
    <row r="159" spans="1:116" ht="13.5" customHeight="1" thickBot="1" x14ac:dyDescent="0.25">
      <c r="A159" s="94">
        <v>1114</v>
      </c>
      <c r="B159" s="80" t="s">
        <v>33</v>
      </c>
      <c r="C159" s="25"/>
      <c r="D159" s="24"/>
      <c r="E159" s="28"/>
      <c r="F159" s="28"/>
      <c r="G159" s="26"/>
      <c r="H159" s="28"/>
      <c r="I159" s="24"/>
      <c r="J159" s="21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>
        <v>0.05</v>
      </c>
      <c r="V159" s="17">
        <v>0.05</v>
      </c>
      <c r="W159" s="17">
        <v>0.1</v>
      </c>
      <c r="X159" s="17">
        <v>0.2</v>
      </c>
      <c r="Y159" s="17">
        <v>0.35</v>
      </c>
      <c r="Z159" s="17">
        <v>0.45</v>
      </c>
      <c r="AA159" s="17">
        <v>0.55000000000000004</v>
      </c>
      <c r="AB159" s="17">
        <v>0.6</v>
      </c>
      <c r="AC159" s="17">
        <v>0.65</v>
      </c>
      <c r="AD159" s="17">
        <v>0.65</v>
      </c>
      <c r="AE159" s="17">
        <v>0.7</v>
      </c>
      <c r="AF159" s="21">
        <v>0.7</v>
      </c>
      <c r="AG159" s="17">
        <v>0.7</v>
      </c>
      <c r="AH159" s="17">
        <v>0.7</v>
      </c>
      <c r="AI159" s="17">
        <v>0.7</v>
      </c>
      <c r="AJ159" s="17">
        <v>0.7</v>
      </c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21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21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21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</row>
    <row r="160" spans="1:116" s="102" customFormat="1" ht="14.1" customHeight="1" x14ac:dyDescent="0.2">
      <c r="A160" s="112">
        <v>1169</v>
      </c>
      <c r="B160" s="114" t="s">
        <v>33</v>
      </c>
      <c r="C160" s="132" t="s">
        <v>32</v>
      </c>
      <c r="D160" s="48">
        <v>60398</v>
      </c>
      <c r="E160" s="135" t="s">
        <v>37</v>
      </c>
      <c r="F160" s="135">
        <v>73600</v>
      </c>
      <c r="G160" s="133">
        <f>SUM(J160:DL160)</f>
        <v>35898.719676549874</v>
      </c>
      <c r="H160" s="134">
        <v>7.42</v>
      </c>
      <c r="I160" s="132">
        <v>18</v>
      </c>
      <c r="J160" s="101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1"/>
      <c r="AG160" s="100"/>
      <c r="AH160" s="100"/>
      <c r="AI160" s="100"/>
      <c r="AJ160" s="100"/>
      <c r="AK160" s="100"/>
      <c r="AL160" s="177">
        <f t="shared" ref="AL160:CC160" si="90">AL251*AL280*AL309*60/$H$160</f>
        <v>123.71967654986523</v>
      </c>
      <c r="AM160" s="177">
        <f t="shared" si="90"/>
        <v>0</v>
      </c>
      <c r="AN160" s="177">
        <f t="shared" si="90"/>
        <v>336.59029649595686</v>
      </c>
      <c r="AO160" s="177">
        <f t="shared" si="90"/>
        <v>547.64150943396226</v>
      </c>
      <c r="AP160" s="177">
        <f t="shared" si="90"/>
        <v>704.11051212938003</v>
      </c>
      <c r="AQ160" s="177">
        <f t="shared" si="90"/>
        <v>680.45822102425882</v>
      </c>
      <c r="AR160" s="177">
        <f t="shared" si="90"/>
        <v>807.81671159029634</v>
      </c>
      <c r="AS160" s="177">
        <f t="shared" si="90"/>
        <v>625.8760107816712</v>
      </c>
      <c r="AT160" s="177">
        <f t="shared" si="90"/>
        <v>704.11051212938003</v>
      </c>
      <c r="AU160" s="177">
        <f t="shared" si="90"/>
        <v>782.34501347708897</v>
      </c>
      <c r="AV160" s="177">
        <f t="shared" si="90"/>
        <v>680.45822102425882</v>
      </c>
      <c r="AW160" s="177">
        <f t="shared" si="90"/>
        <v>523.98921832884093</v>
      </c>
      <c r="AX160" s="177">
        <f t="shared" si="90"/>
        <v>938.81401617250674</v>
      </c>
      <c r="AY160" s="177">
        <f t="shared" si="90"/>
        <v>938.81401617250674</v>
      </c>
      <c r="AZ160" s="184">
        <f t="shared" si="90"/>
        <v>1017.0485175202157</v>
      </c>
      <c r="BA160" s="177">
        <f t="shared" si="90"/>
        <v>1017.0485175202157</v>
      </c>
      <c r="BB160" s="177">
        <f t="shared" si="90"/>
        <v>875.13477088948798</v>
      </c>
      <c r="BC160" s="177">
        <f t="shared" si="90"/>
        <v>804.17789757412402</v>
      </c>
      <c r="BD160" s="177">
        <f t="shared" si="90"/>
        <v>866.03773584905662</v>
      </c>
      <c r="BE160" s="177">
        <f t="shared" si="90"/>
        <v>1095.2830188679245</v>
      </c>
      <c r="BF160" s="177">
        <f t="shared" si="90"/>
        <v>1095.2830188679245</v>
      </c>
      <c r="BG160" s="177">
        <f t="shared" si="90"/>
        <v>942.45283018867929</v>
      </c>
      <c r="BH160" s="177">
        <f t="shared" si="90"/>
        <v>0</v>
      </c>
      <c r="BI160" s="177">
        <f t="shared" si="90"/>
        <v>866.03773584905662</v>
      </c>
      <c r="BJ160" s="177">
        <f>BJ251*BJ280*BJ309*60/$H$160</f>
        <v>611.32075471698113</v>
      </c>
      <c r="BK160" s="177">
        <f t="shared" si="90"/>
        <v>1095.2830188679245</v>
      </c>
      <c r="BL160" s="177">
        <f t="shared" si="90"/>
        <v>1095.2830188679245</v>
      </c>
      <c r="BM160" s="177">
        <f t="shared" si="90"/>
        <v>1095.2830188679245</v>
      </c>
      <c r="BN160" s="177">
        <f t="shared" si="90"/>
        <v>866.03773584905662</v>
      </c>
      <c r="BO160" s="177">
        <f t="shared" si="90"/>
        <v>866.03773584905662</v>
      </c>
      <c r="BP160" s="177">
        <f t="shared" si="90"/>
        <v>611.32075471698113</v>
      </c>
      <c r="BQ160" s="177">
        <f t="shared" si="90"/>
        <v>1095.2830188679245</v>
      </c>
      <c r="BR160" s="177">
        <f t="shared" si="90"/>
        <v>1095.2830188679245</v>
      </c>
      <c r="BS160" s="177">
        <f t="shared" si="90"/>
        <v>1095.2830188679245</v>
      </c>
      <c r="BT160" s="177">
        <f t="shared" si="90"/>
        <v>942.45283018867929</v>
      </c>
      <c r="BU160" s="177">
        <f t="shared" si="90"/>
        <v>866.03773584905662</v>
      </c>
      <c r="BV160" s="177">
        <f t="shared" si="90"/>
        <v>611.32075471698113</v>
      </c>
      <c r="BW160" s="177">
        <f t="shared" si="90"/>
        <v>1095.2830188679245</v>
      </c>
      <c r="BX160" s="177">
        <f t="shared" si="90"/>
        <v>1095.2830188679245</v>
      </c>
      <c r="BY160" s="177">
        <f t="shared" si="90"/>
        <v>1095.2830188679245</v>
      </c>
      <c r="BZ160" s="177">
        <f t="shared" si="90"/>
        <v>942.45283018867929</v>
      </c>
      <c r="CA160" s="177">
        <f t="shared" si="90"/>
        <v>866.03773584905662</v>
      </c>
      <c r="CB160" s="184">
        <f t="shared" si="90"/>
        <v>942.45283018867929</v>
      </c>
      <c r="CC160" s="177">
        <f t="shared" si="90"/>
        <v>942.45283018867929</v>
      </c>
      <c r="CD160" s="251"/>
      <c r="CE160" s="251"/>
      <c r="CF160" s="251"/>
      <c r="CG160" s="251"/>
      <c r="CH160" s="251"/>
      <c r="CI160" s="251"/>
      <c r="CJ160" s="251"/>
      <c r="CK160" s="251"/>
      <c r="CL160" s="251"/>
      <c r="CM160" s="251"/>
      <c r="CN160" s="251"/>
      <c r="CO160" s="251"/>
      <c r="CP160" s="251"/>
      <c r="CQ160" s="251"/>
      <c r="CR160" s="251"/>
      <c r="CS160" s="251"/>
      <c r="CT160" s="303"/>
      <c r="CU160" s="251"/>
      <c r="CV160" s="251"/>
      <c r="CW160" s="251"/>
      <c r="CX160" s="251"/>
      <c r="CY160" s="251"/>
      <c r="CZ160" s="251"/>
      <c r="DA160" s="251"/>
      <c r="DB160" s="251"/>
      <c r="DC160" s="251"/>
      <c r="DD160" s="251"/>
      <c r="DE160" s="251"/>
      <c r="DF160" s="251"/>
      <c r="DG160" s="251"/>
      <c r="DH160" s="251"/>
      <c r="DI160" s="251"/>
      <c r="DJ160" s="251"/>
      <c r="DK160" s="251"/>
      <c r="DL160" s="251"/>
    </row>
    <row r="161" spans="1:116" ht="14.1" customHeight="1" x14ac:dyDescent="0.2">
      <c r="A161" s="94">
        <v>1169</v>
      </c>
      <c r="B161" s="80" t="s">
        <v>33</v>
      </c>
      <c r="C161" s="25"/>
      <c r="D161" s="154"/>
      <c r="E161" s="28"/>
      <c r="F161" s="28"/>
      <c r="G161" s="28"/>
      <c r="H161" s="27"/>
      <c r="I161" s="25"/>
      <c r="J161" s="21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21"/>
      <c r="AG161" s="17"/>
      <c r="AH161" s="17"/>
      <c r="AI161" s="17"/>
      <c r="AJ161" s="17"/>
      <c r="AK161" s="17"/>
      <c r="AL161" s="17">
        <v>0.1</v>
      </c>
      <c r="AM161" s="17"/>
      <c r="AN161" s="17">
        <v>0.25</v>
      </c>
      <c r="AO161" s="17">
        <v>0.35</v>
      </c>
      <c r="AP161" s="17">
        <v>0.45</v>
      </c>
      <c r="AQ161" s="17">
        <v>0.55000000000000004</v>
      </c>
      <c r="AR161" s="17">
        <v>0.6</v>
      </c>
      <c r="AS161" s="17">
        <v>0.4</v>
      </c>
      <c r="AT161" s="17">
        <v>0.45</v>
      </c>
      <c r="AU161" s="17">
        <v>0.5</v>
      </c>
      <c r="AV161" s="17">
        <v>0.55000000000000004</v>
      </c>
      <c r="AW161" s="17">
        <v>0.6</v>
      </c>
      <c r="AX161" s="17">
        <v>0.6</v>
      </c>
      <c r="AY161" s="17">
        <v>0.6</v>
      </c>
      <c r="AZ161" s="21">
        <v>0.65</v>
      </c>
      <c r="BA161" s="17">
        <v>0.65</v>
      </c>
      <c r="BB161" s="17">
        <v>0.65</v>
      </c>
      <c r="BC161" s="17">
        <v>0.65</v>
      </c>
      <c r="BD161" s="17">
        <v>0.7</v>
      </c>
      <c r="BE161" s="17">
        <v>0.7</v>
      </c>
      <c r="BF161" s="17">
        <v>0.7</v>
      </c>
      <c r="BG161" s="17">
        <v>0.7</v>
      </c>
      <c r="BH161" s="17"/>
      <c r="BI161" s="348">
        <v>0.7</v>
      </c>
      <c r="BJ161" s="348">
        <v>0.7</v>
      </c>
      <c r="BK161" s="17">
        <v>0.7</v>
      </c>
      <c r="BL161" s="17">
        <v>0.7</v>
      </c>
      <c r="BM161" s="17">
        <v>0.7</v>
      </c>
      <c r="BN161" s="17">
        <v>0.7</v>
      </c>
      <c r="BO161" s="17">
        <v>0.7</v>
      </c>
      <c r="BP161" s="17">
        <v>0.7</v>
      </c>
      <c r="BQ161" s="17">
        <v>0.7</v>
      </c>
      <c r="BR161" s="17">
        <v>0.7</v>
      </c>
      <c r="BS161" s="17">
        <v>0.7</v>
      </c>
      <c r="BT161" s="17">
        <v>0.7</v>
      </c>
      <c r="BU161" s="17">
        <v>0.7</v>
      </c>
      <c r="BV161" s="17">
        <v>0.7</v>
      </c>
      <c r="BW161" s="17">
        <v>0.7</v>
      </c>
      <c r="BX161" s="17">
        <v>0.7</v>
      </c>
      <c r="BY161" s="17">
        <v>0.7</v>
      </c>
      <c r="BZ161" s="17">
        <v>0.7</v>
      </c>
      <c r="CA161" s="17">
        <v>0.7</v>
      </c>
      <c r="CB161" s="21">
        <v>0.7</v>
      </c>
      <c r="CC161" s="17">
        <v>0.7</v>
      </c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21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</row>
    <row r="162" spans="1:116" ht="14.1" customHeight="1" x14ac:dyDescent="0.2">
      <c r="A162" s="94">
        <v>1169</v>
      </c>
      <c r="B162" s="80" t="s">
        <v>33</v>
      </c>
      <c r="C162" s="180" t="s">
        <v>48</v>
      </c>
      <c r="D162" s="25" t="s">
        <v>91</v>
      </c>
      <c r="E162" s="25" t="s">
        <v>38</v>
      </c>
      <c r="F162" s="25">
        <v>694</v>
      </c>
      <c r="G162" s="26">
        <f>SUM(J162:DL162)</f>
        <v>607.5</v>
      </c>
      <c r="H162" s="27">
        <v>4</v>
      </c>
      <c r="I162" s="25">
        <v>8</v>
      </c>
      <c r="J162" s="168">
        <f>J251*J280*J309*60/$H$162</f>
        <v>107.99999999999999</v>
      </c>
      <c r="K162" s="161">
        <f>K251*K280*K309*60/$H$162</f>
        <v>499.50000000000006</v>
      </c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21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21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21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21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</row>
    <row r="163" spans="1:116" ht="14.1" customHeight="1" x14ac:dyDescent="0.2">
      <c r="A163" s="94">
        <v>1169</v>
      </c>
      <c r="B163" s="80" t="s">
        <v>33</v>
      </c>
      <c r="C163" s="25"/>
      <c r="D163" s="154"/>
      <c r="E163" s="28"/>
      <c r="F163" s="28"/>
      <c r="G163" s="28"/>
      <c r="H163" s="27"/>
      <c r="I163" s="25"/>
      <c r="J163" s="21">
        <v>0.15</v>
      </c>
      <c r="K163" s="17">
        <v>0.45</v>
      </c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21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21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21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21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</row>
    <row r="164" spans="1:116" ht="14.1" customHeight="1" x14ac:dyDescent="0.2">
      <c r="A164" s="94">
        <v>1169</v>
      </c>
      <c r="B164" s="80" t="s">
        <v>33</v>
      </c>
      <c r="C164" s="180" t="s">
        <v>48</v>
      </c>
      <c r="D164" s="25" t="s">
        <v>92</v>
      </c>
      <c r="E164" s="25" t="s">
        <v>38</v>
      </c>
      <c r="F164" s="25">
        <v>6988</v>
      </c>
      <c r="G164" s="26">
        <f>SUM(J164:DL164)</f>
        <v>7144.5</v>
      </c>
      <c r="H164" s="27">
        <v>4</v>
      </c>
      <c r="I164" s="25">
        <v>11</v>
      </c>
      <c r="J164" s="21"/>
      <c r="K164" s="17"/>
      <c r="L164" s="161">
        <f t="shared" ref="L164:R164" si="91">L251*L280*L309*60/$H$164</f>
        <v>1064.25</v>
      </c>
      <c r="M164" s="161">
        <f t="shared" si="91"/>
        <v>1241.6249999999998</v>
      </c>
      <c r="N164" s="161">
        <f t="shared" si="91"/>
        <v>0</v>
      </c>
      <c r="O164" s="161">
        <f t="shared" si="91"/>
        <v>1192.125</v>
      </c>
      <c r="P164" s="161">
        <f t="shared" si="91"/>
        <v>841.49999999999989</v>
      </c>
      <c r="Q164" s="161">
        <f t="shared" si="91"/>
        <v>1297.3125</v>
      </c>
      <c r="R164" s="161">
        <f t="shared" si="91"/>
        <v>1507.6875</v>
      </c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21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21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21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21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</row>
    <row r="165" spans="1:116" ht="14.1" customHeight="1" x14ac:dyDescent="0.2">
      <c r="A165" s="94">
        <v>1169</v>
      </c>
      <c r="B165" s="80" t="s">
        <v>33</v>
      </c>
      <c r="C165" s="25"/>
      <c r="D165" s="154"/>
      <c r="E165" s="28"/>
      <c r="F165" s="28"/>
      <c r="G165" s="28"/>
      <c r="H165" s="27"/>
      <c r="I165" s="25"/>
      <c r="J165" s="21"/>
      <c r="K165" s="17"/>
      <c r="L165" s="17">
        <v>0.6</v>
      </c>
      <c r="M165" s="17">
        <v>0.7</v>
      </c>
      <c r="N165" s="17"/>
      <c r="O165" s="17">
        <v>0.85</v>
      </c>
      <c r="P165" s="17">
        <v>0.85</v>
      </c>
      <c r="Q165" s="17">
        <v>0.85</v>
      </c>
      <c r="R165" s="17">
        <v>0.85</v>
      </c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21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21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21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21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</row>
    <row r="166" spans="1:116" ht="14.1" customHeight="1" x14ac:dyDescent="0.2">
      <c r="A166" s="94">
        <v>1169</v>
      </c>
      <c r="B166" s="80" t="s">
        <v>33</v>
      </c>
      <c r="C166" s="200" t="s">
        <v>89</v>
      </c>
      <c r="D166" s="24" t="s">
        <v>101</v>
      </c>
      <c r="E166" s="25" t="s">
        <v>93</v>
      </c>
      <c r="F166" s="25">
        <v>43526</v>
      </c>
      <c r="G166" s="26">
        <f>SUM(J166:DL166)</f>
        <v>100340.9090909091</v>
      </c>
      <c r="H166" s="55">
        <v>5.94</v>
      </c>
      <c r="I166" s="24">
        <v>75</v>
      </c>
      <c r="J166" s="21"/>
      <c r="K166" s="17"/>
      <c r="L166" s="17"/>
      <c r="M166" s="17"/>
      <c r="N166" s="17"/>
      <c r="O166" s="17"/>
      <c r="P166" s="17"/>
      <c r="Q166" s="17"/>
      <c r="R166" s="17"/>
      <c r="S166" s="161">
        <f>S251*S280*S309*60/$H$166</f>
        <v>814.39393939393938</v>
      </c>
      <c r="T166" s="161">
        <f>T251*T280*T309*60/$H$166</f>
        <v>3257.5757575757575</v>
      </c>
      <c r="U166" s="161">
        <f>U251*U280*U309*60/$H$166</f>
        <v>3541.6666666666665</v>
      </c>
      <c r="V166" s="161">
        <f t="shared" ref="V166:AK166" si="92">V251*V280*V309*60/$H$166</f>
        <v>4204.545454545454</v>
      </c>
      <c r="W166" s="161">
        <f t="shared" si="92"/>
        <v>5293.560606060606</v>
      </c>
      <c r="X166" s="161">
        <f t="shared" si="92"/>
        <v>5700.7575757575751</v>
      </c>
      <c r="Y166" s="161">
        <f t="shared" si="92"/>
        <v>5255.681818181818</v>
      </c>
      <c r="Z166" s="161">
        <f t="shared" si="92"/>
        <v>5151.515151515151</v>
      </c>
      <c r="AA166" s="161">
        <f t="shared" si="92"/>
        <v>5606.060606060606</v>
      </c>
      <c r="AB166" s="161">
        <f t="shared" si="92"/>
        <v>6515.151515151515</v>
      </c>
      <c r="AC166" s="161">
        <f t="shared" si="92"/>
        <v>6515.151515151515</v>
      </c>
      <c r="AD166" s="161">
        <f t="shared" si="92"/>
        <v>6515.151515151515</v>
      </c>
      <c r="AE166" s="161">
        <f t="shared" si="92"/>
        <v>5606.060606060606</v>
      </c>
      <c r="AF166" s="168">
        <f t="shared" si="92"/>
        <v>5151.515151515151</v>
      </c>
      <c r="AG166" s="161">
        <f t="shared" si="92"/>
        <v>5151.515151515151</v>
      </c>
      <c r="AH166" s="161">
        <f t="shared" si="92"/>
        <v>6515.151515151515</v>
      </c>
      <c r="AI166" s="161">
        <f t="shared" si="92"/>
        <v>6515.151515151515</v>
      </c>
      <c r="AJ166" s="161">
        <f t="shared" si="92"/>
        <v>6515.151515151515</v>
      </c>
      <c r="AK166" s="161">
        <f t="shared" si="92"/>
        <v>6515.151515151515</v>
      </c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21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21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21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</row>
    <row r="167" spans="1:116" ht="14.1" customHeight="1" thickBot="1" x14ac:dyDescent="0.25">
      <c r="A167" s="94">
        <v>1169</v>
      </c>
      <c r="B167" s="80" t="s">
        <v>33</v>
      </c>
      <c r="C167" s="25"/>
      <c r="D167" s="154"/>
      <c r="E167" s="28"/>
      <c r="F167" s="28"/>
      <c r="G167" s="28"/>
      <c r="H167" s="27"/>
      <c r="I167" s="25"/>
      <c r="J167" s="21"/>
      <c r="K167" s="17"/>
      <c r="L167" s="17"/>
      <c r="M167" s="17"/>
      <c r="N167" s="17"/>
      <c r="O167" s="17"/>
      <c r="P167" s="17"/>
      <c r="Q167" s="17"/>
      <c r="R167" s="17"/>
      <c r="S167" s="17">
        <v>0.1</v>
      </c>
      <c r="T167" s="17">
        <v>0.4</v>
      </c>
      <c r="U167" s="17">
        <v>0.55000000000000004</v>
      </c>
      <c r="V167" s="17">
        <v>0.6</v>
      </c>
      <c r="W167" s="17">
        <v>0.65</v>
      </c>
      <c r="X167" s="17">
        <v>0.7</v>
      </c>
      <c r="Y167" s="17">
        <v>0.75</v>
      </c>
      <c r="Z167" s="17">
        <v>0.8</v>
      </c>
      <c r="AA167" s="17">
        <v>0.8</v>
      </c>
      <c r="AB167" s="17">
        <v>0.8</v>
      </c>
      <c r="AC167" s="17">
        <v>0.8</v>
      </c>
      <c r="AD167" s="17">
        <v>0.8</v>
      </c>
      <c r="AE167" s="17">
        <v>0.8</v>
      </c>
      <c r="AF167" s="21">
        <v>0.8</v>
      </c>
      <c r="AG167" s="17">
        <v>0.8</v>
      </c>
      <c r="AH167" s="17">
        <v>0.8</v>
      </c>
      <c r="AI167" s="17">
        <v>0.8</v>
      </c>
      <c r="AJ167" s="17">
        <v>0.8</v>
      </c>
      <c r="AK167" s="17">
        <v>0.8</v>
      </c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21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21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21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</row>
    <row r="168" spans="1:116" s="102" customFormat="1" ht="14.1" customHeight="1" x14ac:dyDescent="0.2">
      <c r="A168" s="112">
        <v>1159</v>
      </c>
      <c r="B168" s="114" t="s">
        <v>33</v>
      </c>
      <c r="C168" s="317" t="s">
        <v>48</v>
      </c>
      <c r="D168" s="48">
        <v>128120</v>
      </c>
      <c r="E168" s="135" t="s">
        <v>38</v>
      </c>
      <c r="F168" s="135">
        <v>30346</v>
      </c>
      <c r="G168" s="133">
        <f>SUM(J168:DL168)</f>
        <v>13096.50702196615</v>
      </c>
      <c r="H168" s="318">
        <v>27.77</v>
      </c>
      <c r="I168" s="48">
        <v>30</v>
      </c>
      <c r="J168" s="101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1"/>
      <c r="AG168" s="100"/>
      <c r="AH168" s="100"/>
      <c r="AI168" s="100"/>
      <c r="AJ168" s="100"/>
      <c r="AK168" s="100"/>
      <c r="AL168" s="296">
        <f t="shared" ref="AL168:BT168" si="93">AL265*AL294*AL324*60/$H$168</f>
        <v>55.095426719481459</v>
      </c>
      <c r="AM168" s="296">
        <f t="shared" si="93"/>
        <v>0</v>
      </c>
      <c r="AN168" s="296">
        <f t="shared" si="93"/>
        <v>149.89196975153044</v>
      </c>
      <c r="AO168" s="296">
        <f t="shared" si="93"/>
        <v>243.87828592005761</v>
      </c>
      <c r="AP168" s="296">
        <f t="shared" si="93"/>
        <v>313.55779618293121</v>
      </c>
      <c r="AQ168" s="296">
        <f t="shared" si="93"/>
        <v>303.02484695714799</v>
      </c>
      <c r="AR168" s="296">
        <f t="shared" si="93"/>
        <v>359.74072740367302</v>
      </c>
      <c r="AS168" s="296">
        <f t="shared" si="93"/>
        <v>452.91681670867843</v>
      </c>
      <c r="AT168" s="296">
        <f t="shared" si="93"/>
        <v>487.75657184011521</v>
      </c>
      <c r="AU168" s="296">
        <f t="shared" si="93"/>
        <v>487.75657184011521</v>
      </c>
      <c r="AV168" s="296">
        <f t="shared" si="93"/>
        <v>385.66798703637016</v>
      </c>
      <c r="AW168" s="296">
        <f t="shared" si="93"/>
        <v>272.23622614332015</v>
      </c>
      <c r="AX168" s="296">
        <f t="shared" si="93"/>
        <v>487.75657184011521</v>
      </c>
      <c r="AY168" s="296">
        <f t="shared" si="93"/>
        <v>487.75657184011521</v>
      </c>
      <c r="AZ168" s="299">
        <f t="shared" si="93"/>
        <v>487.75657184011521</v>
      </c>
      <c r="BA168" s="296">
        <f t="shared" si="93"/>
        <v>487.75657184011521</v>
      </c>
      <c r="BB168" s="296">
        <f t="shared" si="93"/>
        <v>419.69751530428522</v>
      </c>
      <c r="BC168" s="296">
        <f t="shared" si="93"/>
        <v>385.66798703637016</v>
      </c>
      <c r="BD168" s="296">
        <f t="shared" si="93"/>
        <v>385.66798703637016</v>
      </c>
      <c r="BE168" s="296">
        <f t="shared" si="93"/>
        <v>487.75657184011521</v>
      </c>
      <c r="BF168" s="296">
        <f t="shared" si="93"/>
        <v>487.75657184011521</v>
      </c>
      <c r="BG168" s="296">
        <f t="shared" si="93"/>
        <v>419.69751530428522</v>
      </c>
      <c r="BH168" s="296">
        <f t="shared" si="93"/>
        <v>0</v>
      </c>
      <c r="BI168" s="296">
        <f t="shared" si="93"/>
        <v>385.66798703637016</v>
      </c>
      <c r="BJ168" s="296">
        <f>BJ265*BJ294*BJ324*60/$H$168</f>
        <v>272.23622614332015</v>
      </c>
      <c r="BK168" s="296">
        <f t="shared" si="93"/>
        <v>487.75657184011521</v>
      </c>
      <c r="BL168" s="296">
        <f t="shared" si="93"/>
        <v>487.75657184011521</v>
      </c>
      <c r="BM168" s="296">
        <f t="shared" si="93"/>
        <v>487.75657184011521</v>
      </c>
      <c r="BN168" s="296">
        <f t="shared" si="93"/>
        <v>385.66798703637016</v>
      </c>
      <c r="BO168" s="296">
        <f t="shared" si="93"/>
        <v>385.66798703637016</v>
      </c>
      <c r="BP168" s="296">
        <f t="shared" si="93"/>
        <v>272.23622614332015</v>
      </c>
      <c r="BQ168" s="296">
        <f t="shared" si="93"/>
        <v>487.75657184011521</v>
      </c>
      <c r="BR168" s="296">
        <f t="shared" si="93"/>
        <v>487.75657184011521</v>
      </c>
      <c r="BS168" s="296">
        <f t="shared" si="93"/>
        <v>487.75657184011521</v>
      </c>
      <c r="BT168" s="296">
        <f t="shared" si="93"/>
        <v>419.69751530428522</v>
      </c>
      <c r="BU168" s="100"/>
      <c r="BV168" s="100"/>
      <c r="BW168" s="100"/>
      <c r="BX168" s="100"/>
      <c r="BY168" s="100"/>
      <c r="BZ168" s="100"/>
      <c r="CA168" s="100"/>
      <c r="CB168" s="101"/>
      <c r="CC168" s="100"/>
      <c r="CD168" s="100"/>
      <c r="CE168" s="100"/>
      <c r="CF168" s="100"/>
      <c r="CG168" s="100"/>
      <c r="CH168" s="100"/>
      <c r="CI168" s="100"/>
      <c r="CJ168" s="100"/>
      <c r="CK168" s="100"/>
      <c r="CL168" s="100"/>
      <c r="CM168" s="100"/>
      <c r="CN168" s="100"/>
      <c r="CO168" s="100"/>
      <c r="CP168" s="100"/>
      <c r="CQ168" s="100"/>
      <c r="CR168" s="100"/>
      <c r="CS168" s="100"/>
      <c r="CT168" s="101"/>
      <c r="CU168" s="100"/>
      <c r="CV168" s="100"/>
      <c r="CW168" s="100"/>
      <c r="CX168" s="100"/>
      <c r="CY168" s="100"/>
      <c r="CZ168" s="100"/>
      <c r="DA168" s="100"/>
      <c r="DB168" s="100"/>
      <c r="DC168" s="100"/>
      <c r="DD168" s="100"/>
      <c r="DE168" s="100"/>
      <c r="DF168" s="100"/>
      <c r="DG168" s="100"/>
      <c r="DH168" s="100"/>
      <c r="DI168" s="100"/>
      <c r="DJ168" s="100"/>
      <c r="DK168" s="100"/>
      <c r="DL168" s="100"/>
    </row>
    <row r="169" spans="1:116" ht="14.1" customHeight="1" x14ac:dyDescent="0.2">
      <c r="A169" s="94">
        <v>1159</v>
      </c>
      <c r="B169" s="80" t="s">
        <v>33</v>
      </c>
      <c r="C169" s="28"/>
      <c r="D169" s="24"/>
      <c r="E169" s="28"/>
      <c r="F169" s="28"/>
      <c r="G169" s="26"/>
      <c r="H169" s="28"/>
      <c r="I169" s="28"/>
      <c r="J169" s="21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21"/>
      <c r="AG169" s="17"/>
      <c r="AH169" s="17"/>
      <c r="AI169" s="17"/>
      <c r="AJ169" s="17"/>
      <c r="AK169" s="17"/>
      <c r="AL169" s="21">
        <v>0.1</v>
      </c>
      <c r="AM169" s="17"/>
      <c r="AN169" s="17">
        <v>0.25</v>
      </c>
      <c r="AO169" s="17">
        <v>0.35</v>
      </c>
      <c r="AP169" s="17">
        <v>0.45</v>
      </c>
      <c r="AQ169" s="17">
        <v>0.55000000000000004</v>
      </c>
      <c r="AR169" s="17">
        <v>0.6</v>
      </c>
      <c r="AS169" s="17">
        <v>0.65</v>
      </c>
      <c r="AT169" s="17">
        <v>0.7</v>
      </c>
      <c r="AU169" s="17">
        <v>0.7</v>
      </c>
      <c r="AV169" s="17">
        <v>0.7</v>
      </c>
      <c r="AW169" s="17">
        <v>0.7</v>
      </c>
      <c r="AX169" s="17">
        <v>0.7</v>
      </c>
      <c r="AY169" s="17">
        <v>0.7</v>
      </c>
      <c r="AZ169" s="21">
        <v>0.7</v>
      </c>
      <c r="BA169" s="17">
        <v>0.7</v>
      </c>
      <c r="BB169" s="17">
        <v>0.7</v>
      </c>
      <c r="BC169" s="17">
        <v>0.7</v>
      </c>
      <c r="BD169" s="17">
        <v>0.7</v>
      </c>
      <c r="BE169" s="17">
        <v>0.7</v>
      </c>
      <c r="BF169" s="17">
        <v>0.7</v>
      </c>
      <c r="BG169" s="17">
        <v>0.7</v>
      </c>
      <c r="BH169" s="17"/>
      <c r="BI169" s="348">
        <v>0.7</v>
      </c>
      <c r="BJ169" s="348">
        <v>0.7</v>
      </c>
      <c r="BK169" s="17">
        <v>0.7</v>
      </c>
      <c r="BL169" s="17">
        <v>0.7</v>
      </c>
      <c r="BM169" s="17">
        <v>0.7</v>
      </c>
      <c r="BN169" s="17">
        <v>0.7</v>
      </c>
      <c r="BO169" s="17">
        <v>0.7</v>
      </c>
      <c r="BP169" s="17">
        <v>0.7</v>
      </c>
      <c r="BQ169" s="17">
        <v>0.7</v>
      </c>
      <c r="BR169" s="17">
        <v>0.7</v>
      </c>
      <c r="BS169" s="17">
        <v>0.7</v>
      </c>
      <c r="BT169" s="17">
        <v>0.7</v>
      </c>
      <c r="BU169" s="17"/>
      <c r="BV169" s="17"/>
      <c r="BW169" s="17"/>
      <c r="BX169" s="17"/>
      <c r="BY169" s="17"/>
      <c r="BZ169" s="17"/>
      <c r="CA169" s="17"/>
      <c r="CB169" s="21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21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</row>
    <row r="170" spans="1:116" ht="14.1" customHeight="1" x14ac:dyDescent="0.2">
      <c r="A170" s="94">
        <v>1159</v>
      </c>
      <c r="B170" s="80" t="s">
        <v>33</v>
      </c>
      <c r="C170" s="295" t="s">
        <v>48</v>
      </c>
      <c r="D170" s="24">
        <v>128123</v>
      </c>
      <c r="E170" s="28" t="s">
        <v>29</v>
      </c>
      <c r="F170" s="28">
        <v>22246</v>
      </c>
      <c r="G170" s="26">
        <f>SUM(J170:DL170)</f>
        <v>0</v>
      </c>
      <c r="H170" s="312">
        <v>25.3</v>
      </c>
      <c r="I170" s="24">
        <v>30</v>
      </c>
      <c r="J170" s="21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21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21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21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21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</row>
    <row r="171" spans="1:116" ht="14.1" customHeight="1" x14ac:dyDescent="0.2">
      <c r="A171" s="94">
        <v>1159</v>
      </c>
      <c r="B171" s="80" t="s">
        <v>33</v>
      </c>
      <c r="C171" s="28"/>
      <c r="D171" s="24"/>
      <c r="E171" s="28"/>
      <c r="F171" s="28"/>
      <c r="G171" s="26"/>
      <c r="H171" s="28"/>
      <c r="I171" s="28"/>
      <c r="J171" s="21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21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21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21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21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</row>
    <row r="172" spans="1:116" ht="14.1" customHeight="1" x14ac:dyDescent="0.2">
      <c r="A172" s="94">
        <v>1159</v>
      </c>
      <c r="B172" s="80" t="s">
        <v>33</v>
      </c>
      <c r="C172" s="295" t="s">
        <v>48</v>
      </c>
      <c r="D172" s="24">
        <v>128150</v>
      </c>
      <c r="E172" s="28" t="s">
        <v>38</v>
      </c>
      <c r="F172" s="28">
        <v>1883</v>
      </c>
      <c r="G172" s="26">
        <f>SUM(J172:DL172)</f>
        <v>1865.3555219364598</v>
      </c>
      <c r="H172" s="312">
        <v>26.44</v>
      </c>
      <c r="I172" s="24">
        <v>30</v>
      </c>
      <c r="J172" s="21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21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21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61">
        <f t="shared" ref="BU172:CA172" si="94">BU265*BU294*BU324*60/$H$172</f>
        <v>57.866868381240543</v>
      </c>
      <c r="BV172" s="161">
        <f t="shared" si="94"/>
        <v>102.11800302571861</v>
      </c>
      <c r="BW172" s="161">
        <f t="shared" si="94"/>
        <v>256.14599092284413</v>
      </c>
      <c r="BX172" s="161">
        <f t="shared" si="94"/>
        <v>329.33055975794247</v>
      </c>
      <c r="BY172" s="161">
        <f t="shared" si="94"/>
        <v>365.92284417549166</v>
      </c>
      <c r="BZ172" s="161">
        <f t="shared" si="94"/>
        <v>377.83661119515881</v>
      </c>
      <c r="CA172" s="161">
        <f t="shared" si="94"/>
        <v>376.13464447806354</v>
      </c>
      <c r="CB172" s="304"/>
      <c r="CC172" s="157"/>
      <c r="CD172" s="157"/>
      <c r="CE172" s="157"/>
      <c r="CF172" s="157"/>
      <c r="CG172" s="157"/>
      <c r="CH172" s="157"/>
      <c r="CI172" s="157"/>
      <c r="CJ172" s="157"/>
      <c r="CK172" s="157"/>
      <c r="CL172" s="157"/>
      <c r="CM172" s="157"/>
      <c r="CN172" s="157"/>
      <c r="CO172" s="157"/>
      <c r="CP172" s="157"/>
      <c r="CQ172" s="157"/>
      <c r="CR172" s="157"/>
      <c r="CS172" s="157"/>
      <c r="CT172" s="304"/>
      <c r="CU172" s="157"/>
      <c r="CV172" s="157"/>
      <c r="CW172" s="157"/>
      <c r="CX172" s="157"/>
      <c r="CY172" s="157"/>
      <c r="CZ172" s="157"/>
      <c r="DA172" s="157"/>
      <c r="DB172" s="157"/>
      <c r="DC172" s="157"/>
      <c r="DD172" s="157"/>
      <c r="DE172" s="157"/>
      <c r="DF172" s="157"/>
      <c r="DG172" s="157"/>
      <c r="DH172" s="157"/>
      <c r="DI172" s="157"/>
      <c r="DJ172" s="157"/>
      <c r="DK172" s="157"/>
      <c r="DL172" s="157"/>
    </row>
    <row r="173" spans="1:116" ht="14.1" customHeight="1" x14ac:dyDescent="0.2">
      <c r="A173" s="94">
        <v>1159</v>
      </c>
      <c r="B173" s="80" t="s">
        <v>33</v>
      </c>
      <c r="C173" s="28"/>
      <c r="D173" s="24"/>
      <c r="E173" s="28"/>
      <c r="F173" s="28"/>
      <c r="G173" s="26"/>
      <c r="H173" s="28"/>
      <c r="I173" s="28"/>
      <c r="J173" s="21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21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21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>
        <v>0.1</v>
      </c>
      <c r="BV173" s="17">
        <v>0.25</v>
      </c>
      <c r="BW173" s="17">
        <v>0.35</v>
      </c>
      <c r="BX173" s="17">
        <v>0.45</v>
      </c>
      <c r="BY173" s="17">
        <v>0.5</v>
      </c>
      <c r="BZ173" s="17">
        <v>0.6</v>
      </c>
      <c r="CA173" s="17">
        <v>0.65</v>
      </c>
      <c r="CB173" s="21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21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</row>
    <row r="174" spans="1:116" ht="14.1" customHeight="1" x14ac:dyDescent="0.2">
      <c r="A174" s="94">
        <v>1159</v>
      </c>
      <c r="B174" s="80" t="s">
        <v>33</v>
      </c>
      <c r="C174" s="224" t="s">
        <v>48</v>
      </c>
      <c r="D174" s="25">
        <v>107241</v>
      </c>
      <c r="E174" s="25" t="s">
        <v>38</v>
      </c>
      <c r="F174" s="26">
        <f>31891*1.03</f>
        <v>32847.730000000003</v>
      </c>
      <c r="G174" s="26">
        <f>SUM(J174:DL174)</f>
        <v>3696</v>
      </c>
      <c r="H174" s="27">
        <v>18.25</v>
      </c>
      <c r="I174" s="24">
        <v>30</v>
      </c>
      <c r="J174" s="229">
        <f t="shared" ref="J174:R174" si="95">J265*J294*J324*60/$H$174</f>
        <v>27.616438356164384</v>
      </c>
      <c r="K174" s="227">
        <f t="shared" si="95"/>
        <v>255.45205479452054</v>
      </c>
      <c r="L174" s="227">
        <f t="shared" si="95"/>
        <v>445.31506849315065</v>
      </c>
      <c r="M174" s="227">
        <f t="shared" si="95"/>
        <v>544.27397260273972</v>
      </c>
      <c r="N174" s="227">
        <f t="shared" si="95"/>
        <v>359.01369863013696</v>
      </c>
      <c r="O174" s="227">
        <f t="shared" si="95"/>
        <v>508.60273972602738</v>
      </c>
      <c r="P174" s="227">
        <f t="shared" si="95"/>
        <v>359.01369863013696</v>
      </c>
      <c r="Q174" s="227">
        <f t="shared" si="95"/>
        <v>553.47945205479448</v>
      </c>
      <c r="R174" s="227">
        <f t="shared" si="95"/>
        <v>643.23287671232879</v>
      </c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21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21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21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21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</row>
    <row r="175" spans="1:116" ht="14.1" customHeight="1" x14ac:dyDescent="0.2">
      <c r="A175" s="94">
        <v>1159</v>
      </c>
      <c r="B175" s="80" t="s">
        <v>33</v>
      </c>
      <c r="C175" s="28"/>
      <c r="D175" s="24"/>
      <c r="E175" s="28"/>
      <c r="F175" s="28"/>
      <c r="G175" s="26"/>
      <c r="H175" s="28"/>
      <c r="I175" s="28"/>
      <c r="J175" s="21">
        <v>0.05</v>
      </c>
      <c r="K175" s="17">
        <v>0.3</v>
      </c>
      <c r="L175" s="17">
        <v>0.45</v>
      </c>
      <c r="M175" s="17">
        <v>0.55000000000000004</v>
      </c>
      <c r="N175" s="17">
        <v>0.65</v>
      </c>
      <c r="O175" s="17">
        <v>0.65</v>
      </c>
      <c r="P175" s="17">
        <v>0.65</v>
      </c>
      <c r="Q175" s="17">
        <v>0.65</v>
      </c>
      <c r="R175" s="17">
        <v>0.65</v>
      </c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21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21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21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21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</row>
    <row r="176" spans="1:116" ht="14.1" customHeight="1" x14ac:dyDescent="0.2">
      <c r="A176" s="94">
        <v>1159</v>
      </c>
      <c r="B176" s="80" t="s">
        <v>33</v>
      </c>
      <c r="C176" s="200" t="s">
        <v>89</v>
      </c>
      <c r="D176" s="24" t="s">
        <v>99</v>
      </c>
      <c r="E176" s="25" t="s">
        <v>29</v>
      </c>
      <c r="F176" s="25">
        <v>22000</v>
      </c>
      <c r="G176" s="26">
        <f>SUM(J176:DL176)</f>
        <v>7890.9639853353447</v>
      </c>
      <c r="H176" s="27">
        <v>23.184999999999999</v>
      </c>
      <c r="I176" s="25">
        <v>28</v>
      </c>
      <c r="J176" s="21"/>
      <c r="K176" s="17"/>
      <c r="L176" s="17"/>
      <c r="M176" s="17"/>
      <c r="N176" s="17"/>
      <c r="O176" s="17"/>
      <c r="P176" s="17"/>
      <c r="Q176" s="17"/>
      <c r="R176" s="17"/>
      <c r="S176" s="161">
        <f t="shared" ref="S176:AF176" si="96">S265*S294*S324*60/$H$176</f>
        <v>38.9475954280785</v>
      </c>
      <c r="T176" s="161">
        <f t="shared" si="96"/>
        <v>77.895190856157001</v>
      </c>
      <c r="U176" s="161">
        <f t="shared" si="96"/>
        <v>123.1830925167134</v>
      </c>
      <c r="V176" s="161">
        <f t="shared" si="96"/>
        <v>234.5913306016821</v>
      </c>
      <c r="W176" s="161">
        <f t="shared" si="96"/>
        <v>350.52835885270645</v>
      </c>
      <c r="X176" s="161">
        <f t="shared" si="96"/>
        <v>428.4235497088635</v>
      </c>
      <c r="Y176" s="161">
        <f t="shared" si="96"/>
        <v>402.1565667457408</v>
      </c>
      <c r="Z176" s="161">
        <f t="shared" si="96"/>
        <v>400.34505067931855</v>
      </c>
      <c r="AA176" s="161">
        <f t="shared" si="96"/>
        <v>435.66961397455253</v>
      </c>
      <c r="AB176" s="161">
        <f t="shared" si="96"/>
        <v>545.26633599309901</v>
      </c>
      <c r="AC176" s="161">
        <f t="shared" si="96"/>
        <v>545.26633599309901</v>
      </c>
      <c r="AD176" s="161">
        <f t="shared" si="96"/>
        <v>545.26633599309901</v>
      </c>
      <c r="AE176" s="161">
        <f t="shared" si="96"/>
        <v>502.69570843217599</v>
      </c>
      <c r="AF176" s="168">
        <f t="shared" si="96"/>
        <v>461.93659693767523</v>
      </c>
      <c r="AG176" s="161">
        <f>AG265*AG294*AG324*60/$H$176</f>
        <v>461.93659693767523</v>
      </c>
      <c r="AH176" s="161">
        <f>AH265*AH294*AH324*60/$H$176</f>
        <v>584.21393142117756</v>
      </c>
      <c r="AI176" s="161">
        <f>AI265*AI294*AI324*60/$H$176</f>
        <v>584.21393142117756</v>
      </c>
      <c r="AJ176" s="161">
        <f>AJ265*AJ294*AJ324*60/$H$176</f>
        <v>584.21393142117756</v>
      </c>
      <c r="AK176" s="161">
        <f>AK265*AK294*AK324*60/$H$176</f>
        <v>584.21393142117756</v>
      </c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21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21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21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</row>
    <row r="177" spans="1:116" ht="14.1" customHeight="1" thickBot="1" x14ac:dyDescent="0.25">
      <c r="A177" s="94">
        <v>1159</v>
      </c>
      <c r="B177" s="80" t="s">
        <v>33</v>
      </c>
      <c r="C177" s="28"/>
      <c r="D177" s="24"/>
      <c r="E177" s="28"/>
      <c r="F177" s="28"/>
      <c r="G177" s="26"/>
      <c r="H177" s="28"/>
      <c r="I177" s="28"/>
      <c r="J177" s="21"/>
      <c r="K177" s="17"/>
      <c r="L177" s="17"/>
      <c r="M177" s="17"/>
      <c r="N177" s="17"/>
      <c r="O177" s="17"/>
      <c r="P177" s="17"/>
      <c r="Q177" s="17"/>
      <c r="R177" s="17"/>
      <c r="S177" s="17">
        <v>0.05</v>
      </c>
      <c r="T177" s="17">
        <v>0.1</v>
      </c>
      <c r="U177" s="17">
        <v>0.2</v>
      </c>
      <c r="V177" s="17">
        <v>0.35</v>
      </c>
      <c r="W177" s="17">
        <v>0.45</v>
      </c>
      <c r="X177" s="17">
        <v>0.55000000000000004</v>
      </c>
      <c r="Y177" s="17">
        <v>0.6</v>
      </c>
      <c r="Z177" s="17">
        <v>0.65</v>
      </c>
      <c r="AA177" s="17">
        <v>0.65</v>
      </c>
      <c r="AB177" s="17">
        <v>0.7</v>
      </c>
      <c r="AC177" s="17">
        <v>0.7</v>
      </c>
      <c r="AD177" s="17">
        <v>0.7</v>
      </c>
      <c r="AE177" s="17">
        <v>0.75</v>
      </c>
      <c r="AF177" s="21">
        <v>0.75</v>
      </c>
      <c r="AG177" s="17">
        <v>0.75</v>
      </c>
      <c r="AH177" s="17">
        <v>0.75</v>
      </c>
      <c r="AI177" s="17">
        <v>0.75</v>
      </c>
      <c r="AJ177" s="17">
        <v>0.75</v>
      </c>
      <c r="AK177" s="17">
        <v>0.75</v>
      </c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21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21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21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</row>
    <row r="178" spans="1:116" s="102" customFormat="1" ht="14.1" customHeight="1" x14ac:dyDescent="0.2">
      <c r="A178" s="112" t="s">
        <v>90</v>
      </c>
      <c r="B178" s="114" t="s">
        <v>33</v>
      </c>
      <c r="C178" s="132" t="s">
        <v>48</v>
      </c>
      <c r="D178" s="48" t="s">
        <v>79</v>
      </c>
      <c r="E178" s="135" t="s">
        <v>78</v>
      </c>
      <c r="F178" s="135"/>
      <c r="G178" s="133">
        <f>SUM(J178:DL178)</f>
        <v>0</v>
      </c>
      <c r="H178" s="175">
        <v>19.899999999999999</v>
      </c>
      <c r="I178" s="132">
        <v>79</v>
      </c>
      <c r="J178" s="101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1"/>
      <c r="AG178" s="100"/>
      <c r="AH178" s="100"/>
      <c r="AI178" s="100"/>
      <c r="AJ178" s="100"/>
      <c r="AK178" s="100"/>
      <c r="AL178" s="100"/>
      <c r="AM178" s="100"/>
      <c r="AN178" s="100"/>
      <c r="AO178" s="100"/>
      <c r="AP178" s="100"/>
      <c r="AQ178" s="100"/>
      <c r="AR178" s="100"/>
      <c r="AS178" s="100"/>
      <c r="AT178" s="100"/>
      <c r="AU178" s="100"/>
      <c r="AV178" s="100"/>
      <c r="AW178" s="100"/>
      <c r="AX178" s="100"/>
      <c r="AY178" s="100"/>
      <c r="AZ178" s="101"/>
      <c r="BA178" s="100"/>
      <c r="BB178" s="100"/>
      <c r="BC178" s="100"/>
      <c r="BD178" s="100"/>
      <c r="BE178" s="100"/>
      <c r="BF178" s="100"/>
      <c r="BG178" s="100"/>
      <c r="BH178" s="100"/>
      <c r="BI178" s="100"/>
      <c r="BJ178" s="100"/>
      <c r="BK178" s="100"/>
      <c r="BL178" s="100"/>
      <c r="BM178" s="100"/>
      <c r="BN178" s="100"/>
      <c r="BO178" s="100"/>
      <c r="BP178" s="100"/>
      <c r="BQ178" s="100"/>
      <c r="BR178" s="100"/>
      <c r="BS178" s="100"/>
      <c r="BT178" s="100"/>
      <c r="BU178" s="100"/>
      <c r="BV178" s="100"/>
      <c r="BW178" s="100"/>
      <c r="BX178" s="100"/>
      <c r="BY178" s="100"/>
      <c r="BZ178" s="100"/>
      <c r="CA178" s="100"/>
      <c r="CB178" s="101"/>
      <c r="CC178" s="100"/>
      <c r="CD178" s="100"/>
      <c r="CE178" s="100"/>
      <c r="CF178" s="100"/>
      <c r="CG178" s="100"/>
      <c r="CH178" s="100"/>
      <c r="CI178" s="100"/>
      <c r="CJ178" s="100"/>
      <c r="CK178" s="100"/>
      <c r="CL178" s="100"/>
      <c r="CM178" s="100"/>
      <c r="CN178" s="100"/>
      <c r="CO178" s="100"/>
      <c r="CP178" s="100"/>
      <c r="CQ178" s="100"/>
      <c r="CR178" s="100"/>
      <c r="CS178" s="100"/>
      <c r="CT178" s="101"/>
      <c r="CU178" s="100"/>
      <c r="CV178" s="100"/>
      <c r="CW178" s="100"/>
      <c r="CX178" s="100"/>
      <c r="CY178" s="100"/>
      <c r="CZ178" s="100"/>
      <c r="DA178" s="100"/>
      <c r="DB178" s="100"/>
      <c r="DC178" s="100"/>
      <c r="DD178" s="100"/>
      <c r="DE178" s="100"/>
      <c r="DF178" s="100"/>
      <c r="DG178" s="100"/>
      <c r="DH178" s="100"/>
      <c r="DI178" s="100"/>
      <c r="DJ178" s="100"/>
      <c r="DK178" s="100"/>
      <c r="DL178" s="100"/>
    </row>
    <row r="179" spans="1:116" ht="14.1" customHeight="1" x14ac:dyDescent="0.2">
      <c r="A179" s="94" t="s">
        <v>90</v>
      </c>
      <c r="B179" s="80" t="s">
        <v>33</v>
      </c>
      <c r="C179" s="25"/>
      <c r="D179" s="24"/>
      <c r="E179" s="25"/>
      <c r="F179" s="25"/>
      <c r="G179" s="26"/>
      <c r="H179" s="27"/>
      <c r="I179" s="25"/>
      <c r="J179" s="21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21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21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21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21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</row>
    <row r="180" spans="1:116" ht="14.1" customHeight="1" x14ac:dyDescent="0.2">
      <c r="A180" s="94" t="s">
        <v>90</v>
      </c>
      <c r="B180" s="80" t="s">
        <v>33</v>
      </c>
      <c r="C180" s="28" t="s">
        <v>32</v>
      </c>
      <c r="D180" s="24" t="s">
        <v>41</v>
      </c>
      <c r="E180" s="28" t="s">
        <v>29</v>
      </c>
      <c r="F180" s="28">
        <v>300000</v>
      </c>
      <c r="G180" s="26">
        <f>SUM(J180:DL180)</f>
        <v>0</v>
      </c>
      <c r="H180" s="149">
        <f>(7.36+7.1)/2</f>
        <v>7.23</v>
      </c>
      <c r="I180" s="24">
        <v>18</v>
      </c>
      <c r="J180" s="205"/>
      <c r="K180" s="204"/>
      <c r="L180" s="204"/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  <c r="AA180" s="204"/>
      <c r="AB180" s="204"/>
      <c r="AC180" s="204"/>
      <c r="AD180" s="204"/>
      <c r="AE180" s="204"/>
      <c r="AF180" s="205"/>
      <c r="AG180" s="204"/>
      <c r="AH180" s="204"/>
      <c r="AI180" s="204"/>
      <c r="AJ180" s="204"/>
      <c r="AK180" s="204"/>
      <c r="AL180" s="204"/>
      <c r="AM180" s="204"/>
      <c r="AN180" s="204"/>
      <c r="AO180" s="204"/>
      <c r="AP180" s="204"/>
      <c r="AQ180" s="204"/>
      <c r="AR180" s="204"/>
      <c r="AS180" s="204"/>
      <c r="AT180" s="204"/>
      <c r="AU180" s="204"/>
      <c r="AV180" s="204"/>
      <c r="AW180" s="204"/>
      <c r="AX180" s="204"/>
      <c r="AY180" s="204"/>
      <c r="AZ180" s="205"/>
      <c r="BA180" s="204"/>
      <c r="BB180" s="204"/>
      <c r="BC180" s="204"/>
      <c r="BD180" s="204"/>
      <c r="BE180" s="204"/>
      <c r="BF180" s="204"/>
      <c r="BG180" s="204"/>
      <c r="BH180" s="204"/>
      <c r="BI180" s="204"/>
      <c r="BJ180" s="204"/>
      <c r="BK180" s="204"/>
      <c r="BL180" s="204"/>
      <c r="BM180" s="204"/>
      <c r="BN180" s="204"/>
      <c r="BO180" s="204"/>
      <c r="BP180" s="204"/>
      <c r="BQ180" s="204"/>
      <c r="BR180" s="204"/>
      <c r="BS180" s="204"/>
      <c r="BT180" s="204"/>
      <c r="BU180" s="204"/>
      <c r="BV180" s="204"/>
      <c r="BW180" s="204"/>
      <c r="BX180" s="204"/>
      <c r="BY180" s="204"/>
      <c r="BZ180" s="204"/>
      <c r="CA180" s="204"/>
      <c r="CB180" s="205"/>
      <c r="CC180" s="204"/>
      <c r="CD180" s="204"/>
      <c r="CE180" s="204"/>
      <c r="CF180" s="204"/>
      <c r="CG180" s="204"/>
      <c r="CH180" s="204"/>
      <c r="CI180" s="204"/>
      <c r="CJ180" s="204"/>
      <c r="CK180" s="204"/>
      <c r="CL180" s="204"/>
      <c r="CM180" s="204"/>
      <c r="CN180" s="204"/>
      <c r="CO180" s="204"/>
      <c r="CP180" s="204"/>
      <c r="CQ180" s="204"/>
      <c r="CR180" s="204"/>
      <c r="CS180" s="204"/>
      <c r="CT180" s="205"/>
      <c r="CU180" s="204"/>
      <c r="CV180" s="204"/>
      <c r="CW180" s="204"/>
      <c r="CX180" s="204"/>
      <c r="CY180" s="204"/>
      <c r="CZ180" s="204"/>
      <c r="DA180" s="204"/>
      <c r="DB180" s="204"/>
      <c r="DC180" s="204"/>
      <c r="DD180" s="204"/>
      <c r="DE180" s="204"/>
      <c r="DF180" s="204"/>
      <c r="DG180" s="204"/>
      <c r="DH180" s="204"/>
      <c r="DI180" s="204"/>
      <c r="DJ180" s="204"/>
      <c r="DK180" s="204"/>
      <c r="DL180" s="204"/>
    </row>
    <row r="181" spans="1:116" ht="14.1" customHeight="1" thickBot="1" x14ac:dyDescent="0.25">
      <c r="A181" s="94" t="s">
        <v>90</v>
      </c>
      <c r="B181" s="80" t="s">
        <v>33</v>
      </c>
      <c r="C181" s="25"/>
      <c r="D181" s="24"/>
      <c r="E181" s="25"/>
      <c r="F181" s="25"/>
      <c r="G181" s="26"/>
      <c r="H181" s="27"/>
      <c r="I181" s="25"/>
      <c r="J181" s="21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21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21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21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21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</row>
    <row r="182" spans="1:116" s="102" customFormat="1" ht="14.1" customHeight="1" x14ac:dyDescent="0.2">
      <c r="A182" s="146">
        <v>1118</v>
      </c>
      <c r="B182" s="114" t="s">
        <v>33</v>
      </c>
      <c r="C182" s="194" t="s">
        <v>32</v>
      </c>
      <c r="D182" s="132" t="s">
        <v>44</v>
      </c>
      <c r="E182" s="132" t="s">
        <v>29</v>
      </c>
      <c r="F182" s="132">
        <v>80100</v>
      </c>
      <c r="G182" s="133">
        <f>SUM(J182:DL182)</f>
        <v>37201.153846153822</v>
      </c>
      <c r="H182" s="132">
        <v>5.2</v>
      </c>
      <c r="I182" s="132">
        <v>12</v>
      </c>
      <c r="J182" s="222"/>
      <c r="K182" s="208"/>
      <c r="L182" s="208"/>
      <c r="M182" s="208"/>
      <c r="N182" s="208"/>
      <c r="O182" s="208"/>
      <c r="P182" s="208"/>
      <c r="Q182" s="208"/>
      <c r="R182" s="208"/>
      <c r="S182" s="208"/>
      <c r="T182" s="208"/>
      <c r="U182" s="208"/>
      <c r="V182" s="208"/>
      <c r="W182" s="208"/>
      <c r="X182" s="208"/>
      <c r="Y182" s="208"/>
      <c r="Z182" s="208"/>
      <c r="AA182" s="208"/>
      <c r="AB182" s="208"/>
      <c r="AC182" s="208"/>
      <c r="AD182" s="208"/>
      <c r="AE182" s="208"/>
      <c r="AF182" s="208"/>
      <c r="AG182" s="208"/>
      <c r="AH182" s="208"/>
      <c r="AI182" s="208"/>
      <c r="AJ182" s="208"/>
      <c r="AK182" s="48">
        <f t="shared" ref="AK182:BG182" si="97">AK261*AK290*AK320*60/$H$182</f>
        <v>148.84615384615387</v>
      </c>
      <c r="AL182" s="48">
        <f t="shared" si="97"/>
        <v>353.07692307692304</v>
      </c>
      <c r="AM182" s="48">
        <f t="shared" si="97"/>
        <v>0</v>
      </c>
      <c r="AN182" s="48">
        <f t="shared" si="97"/>
        <v>640.38461538461536</v>
      </c>
      <c r="AO182" s="48">
        <f t="shared" si="97"/>
        <v>893.07692307692287</v>
      </c>
      <c r="AP182" s="48">
        <f t="shared" si="97"/>
        <v>1116.3461538461538</v>
      </c>
      <c r="AQ182" s="48">
        <f t="shared" si="97"/>
        <v>882.69230769230762</v>
      </c>
      <c r="AR182" s="48">
        <f t="shared" si="97"/>
        <v>1024.6153846153848</v>
      </c>
      <c r="AS182" s="48">
        <f t="shared" si="97"/>
        <v>1190.7692307692309</v>
      </c>
      <c r="AT182" s="48">
        <f t="shared" si="97"/>
        <v>1190.7692307692309</v>
      </c>
      <c r="AU182" s="48">
        <f t="shared" si="97"/>
        <v>1190.7692307692309</v>
      </c>
      <c r="AV182" s="48">
        <f t="shared" si="97"/>
        <v>941.53846153846166</v>
      </c>
      <c r="AW182" s="48">
        <f t="shared" si="97"/>
        <v>664.61538461538464</v>
      </c>
      <c r="AX182" s="48">
        <f t="shared" si="97"/>
        <v>1190.7692307692309</v>
      </c>
      <c r="AY182" s="48">
        <f t="shared" si="97"/>
        <v>1190.7692307692309</v>
      </c>
      <c r="AZ182" s="109">
        <f t="shared" si="97"/>
        <v>1190.7692307692309</v>
      </c>
      <c r="BA182" s="48">
        <f t="shared" si="97"/>
        <v>1190.7692307692309</v>
      </c>
      <c r="BB182" s="48">
        <f t="shared" si="97"/>
        <v>1024.6153846153848</v>
      </c>
      <c r="BC182" s="48">
        <f t="shared" si="97"/>
        <v>941.53846153846166</v>
      </c>
      <c r="BD182" s="48">
        <f t="shared" si="97"/>
        <v>941.53846153846166</v>
      </c>
      <c r="BE182" s="48">
        <f t="shared" si="97"/>
        <v>1190.7692307692309</v>
      </c>
      <c r="BF182" s="48">
        <f t="shared" si="97"/>
        <v>1190.7692307692309</v>
      </c>
      <c r="BG182" s="48">
        <f t="shared" si="97"/>
        <v>1024.6153846153848</v>
      </c>
      <c r="BH182" s="100"/>
      <c r="BI182" s="100"/>
      <c r="BJ182" s="100"/>
      <c r="BK182" s="100"/>
      <c r="BL182" s="100"/>
      <c r="BM182" s="100"/>
      <c r="BN182" s="100"/>
      <c r="BO182" s="100"/>
      <c r="BP182" s="100"/>
      <c r="BQ182" s="100"/>
      <c r="BR182" s="100"/>
      <c r="BS182" s="100"/>
      <c r="BT182" s="100"/>
      <c r="BU182" s="100"/>
      <c r="BV182" s="100"/>
      <c r="BW182" s="100"/>
      <c r="BX182" s="48">
        <f>BX261*BX290*BX320*60/$H$182</f>
        <v>372.11538461538458</v>
      </c>
      <c r="BY182" s="48">
        <f>BY261*BY290*BY320*60/$H$182</f>
        <v>669.80769230769238</v>
      </c>
      <c r="BZ182" s="48">
        <f t="shared" ref="BZ182:CN182" si="98">BZ261*BZ290*BZ320*60/$H$182</f>
        <v>832.5</v>
      </c>
      <c r="CA182" s="48">
        <f t="shared" si="98"/>
        <v>941.53846153846166</v>
      </c>
      <c r="CB182" s="109">
        <f t="shared" si="98"/>
        <v>1024.6153846153848</v>
      </c>
      <c r="CC182" s="48">
        <f t="shared" si="98"/>
        <v>1024.6153846153848</v>
      </c>
      <c r="CD182" s="48">
        <f t="shared" si="98"/>
        <v>941.53846153846166</v>
      </c>
      <c r="CE182" s="48">
        <f t="shared" si="98"/>
        <v>1024.6153846153848</v>
      </c>
      <c r="CF182" s="48">
        <f t="shared" si="98"/>
        <v>1024.6153846153848</v>
      </c>
      <c r="CG182" s="48">
        <f t="shared" si="98"/>
        <v>1024.6153846153848</v>
      </c>
      <c r="CH182" s="48">
        <f t="shared" si="98"/>
        <v>1024.6153846153848</v>
      </c>
      <c r="CI182" s="48">
        <f t="shared" si="98"/>
        <v>941.53846153846166</v>
      </c>
      <c r="CJ182" s="48">
        <f t="shared" si="98"/>
        <v>1024.6153846153848</v>
      </c>
      <c r="CK182" s="48">
        <f t="shared" si="98"/>
        <v>1024.6153846153848</v>
      </c>
      <c r="CL182" s="48">
        <f t="shared" si="98"/>
        <v>1024.6153846153848</v>
      </c>
      <c r="CM182" s="48">
        <f t="shared" si="98"/>
        <v>1024.6153846153848</v>
      </c>
      <c r="CN182" s="48">
        <f t="shared" si="98"/>
        <v>941.53846153846166</v>
      </c>
      <c r="CO182" s="251"/>
      <c r="CP182" s="251"/>
      <c r="CQ182" s="251"/>
      <c r="CR182" s="251"/>
      <c r="CS182" s="251"/>
      <c r="CT182" s="303"/>
      <c r="CU182" s="251"/>
      <c r="CV182" s="251"/>
      <c r="CW182" s="251"/>
      <c r="CX182" s="251"/>
      <c r="CY182" s="251"/>
      <c r="CZ182" s="251"/>
      <c r="DA182" s="251"/>
      <c r="DB182" s="251"/>
      <c r="DC182" s="251"/>
      <c r="DD182" s="251"/>
      <c r="DE182" s="251"/>
      <c r="DF182" s="251"/>
      <c r="DG182" s="251"/>
      <c r="DH182" s="251"/>
      <c r="DI182" s="251"/>
      <c r="DJ182" s="251"/>
      <c r="DK182" s="251"/>
      <c r="DL182" s="251"/>
    </row>
    <row r="183" spans="1:116" ht="14.1" customHeight="1" x14ac:dyDescent="0.2">
      <c r="A183" s="98">
        <v>1118</v>
      </c>
      <c r="B183" s="80" t="s">
        <v>33</v>
      </c>
      <c r="C183" s="25"/>
      <c r="D183" s="24"/>
      <c r="E183" s="25"/>
      <c r="F183" s="25"/>
      <c r="G183" s="26"/>
      <c r="H183" s="27"/>
      <c r="I183" s="25"/>
      <c r="J183" s="21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>
        <v>0.1</v>
      </c>
      <c r="AL183" s="17">
        <v>0.3</v>
      </c>
      <c r="AM183" s="17"/>
      <c r="AN183" s="17">
        <v>0.5</v>
      </c>
      <c r="AO183" s="17">
        <v>0.6</v>
      </c>
      <c r="AP183" s="17">
        <v>0.75</v>
      </c>
      <c r="AQ183" s="17">
        <v>0.75</v>
      </c>
      <c r="AR183" s="17">
        <v>0.8</v>
      </c>
      <c r="AS183" s="17">
        <v>0.8</v>
      </c>
      <c r="AT183" s="17">
        <v>0.8</v>
      </c>
      <c r="AU183" s="17">
        <v>0.8</v>
      </c>
      <c r="AV183" s="17">
        <v>0.8</v>
      </c>
      <c r="AW183" s="17">
        <v>0.8</v>
      </c>
      <c r="AX183" s="17">
        <v>0.8</v>
      </c>
      <c r="AY183" s="17">
        <v>0.8</v>
      </c>
      <c r="AZ183" s="21">
        <v>0.8</v>
      </c>
      <c r="BA183" s="17">
        <v>0.8</v>
      </c>
      <c r="BB183" s="17">
        <v>0.8</v>
      </c>
      <c r="BC183" s="17">
        <v>0.8</v>
      </c>
      <c r="BD183" s="17">
        <v>0.8</v>
      </c>
      <c r="BE183" s="17">
        <v>0.8</v>
      </c>
      <c r="BF183" s="17">
        <v>0.8</v>
      </c>
      <c r="BG183" s="17">
        <v>0.8</v>
      </c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>
        <v>0.25</v>
      </c>
      <c r="BY183" s="17">
        <v>0.45</v>
      </c>
      <c r="BZ183" s="21">
        <v>0.65</v>
      </c>
      <c r="CA183" s="17">
        <v>0.8</v>
      </c>
      <c r="CB183" s="17">
        <v>0.8</v>
      </c>
      <c r="CC183" s="17">
        <v>0.8</v>
      </c>
      <c r="CD183" s="17">
        <v>0.8</v>
      </c>
      <c r="CE183" s="17">
        <v>0.8</v>
      </c>
      <c r="CF183" s="17">
        <v>0.8</v>
      </c>
      <c r="CG183" s="17">
        <v>0.8</v>
      </c>
      <c r="CH183" s="17">
        <v>0.8</v>
      </c>
      <c r="CI183" s="17">
        <v>0.8</v>
      </c>
      <c r="CJ183" s="17">
        <v>0.8</v>
      </c>
      <c r="CK183" s="17">
        <v>0.8</v>
      </c>
      <c r="CL183" s="17">
        <v>0.8</v>
      </c>
      <c r="CM183" s="17">
        <v>0.8</v>
      </c>
      <c r="CN183" s="17">
        <v>0.8</v>
      </c>
      <c r="CO183" s="17"/>
      <c r="CP183" s="17"/>
      <c r="CQ183" s="17"/>
      <c r="CR183" s="17"/>
      <c r="CS183" s="17"/>
      <c r="CT183" s="21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</row>
    <row r="184" spans="1:116" ht="14.1" customHeight="1" x14ac:dyDescent="0.2">
      <c r="A184" s="98">
        <v>1118</v>
      </c>
      <c r="B184" s="80" t="s">
        <v>33</v>
      </c>
      <c r="C184" s="185" t="s">
        <v>48</v>
      </c>
      <c r="D184" s="24">
        <v>126046</v>
      </c>
      <c r="E184" s="28" t="s">
        <v>29</v>
      </c>
      <c r="F184" s="28">
        <v>7388</v>
      </c>
      <c r="G184" s="26">
        <f>SUM(J184:DL184)</f>
        <v>7640.4434728294818</v>
      </c>
      <c r="H184" s="329">
        <v>16.010000000000002</v>
      </c>
      <c r="I184" s="25">
        <v>26</v>
      </c>
      <c r="J184" s="21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21"/>
      <c r="BA184" s="17"/>
      <c r="BB184" s="17"/>
      <c r="BC184" s="17"/>
      <c r="BD184" s="17"/>
      <c r="BE184" s="17"/>
      <c r="BF184" s="17"/>
      <c r="BG184" s="17"/>
      <c r="BH184" s="160">
        <f>BH261*BH290*BH320*60/$H$184</f>
        <v>0</v>
      </c>
      <c r="BI184" s="160">
        <f t="shared" ref="BI184:BW184" si="99">BI261*BI290*BI320*60/$H$184</f>
        <v>124.23485321673952</v>
      </c>
      <c r="BJ184" s="160">
        <f>BJ261*BJ290*BJ320*60/$H$184</f>
        <v>146.15865084322297</v>
      </c>
      <c r="BK184" s="160">
        <f t="shared" si="99"/>
        <v>366.61461586508426</v>
      </c>
      <c r="BL184" s="160">
        <f t="shared" si="99"/>
        <v>471.36164896939408</v>
      </c>
      <c r="BM184" s="160">
        <f t="shared" si="99"/>
        <v>576.1086820737039</v>
      </c>
      <c r="BN184" s="160">
        <f t="shared" si="99"/>
        <v>455.527795128045</v>
      </c>
      <c r="BO184" s="160">
        <f t="shared" si="99"/>
        <v>538.3510306058713</v>
      </c>
      <c r="BP184" s="160">
        <f t="shared" si="99"/>
        <v>409.24422236102424</v>
      </c>
      <c r="BQ184" s="160">
        <f t="shared" si="99"/>
        <v>733.22923173016852</v>
      </c>
      <c r="BR184" s="160">
        <f t="shared" si="99"/>
        <v>733.22923173016852</v>
      </c>
      <c r="BS184" s="160">
        <f t="shared" si="99"/>
        <v>733.22923173016852</v>
      </c>
      <c r="BT184" s="160">
        <f t="shared" si="99"/>
        <v>630.91817613991248</v>
      </c>
      <c r="BU184" s="160">
        <f t="shared" si="99"/>
        <v>579.76264834478445</v>
      </c>
      <c r="BV184" s="160">
        <f t="shared" si="99"/>
        <v>409.24422236102424</v>
      </c>
      <c r="BW184" s="160">
        <f t="shared" si="99"/>
        <v>733.22923173016852</v>
      </c>
      <c r="BX184" s="17"/>
      <c r="BY184" s="17"/>
      <c r="BZ184" s="17"/>
      <c r="CA184" s="17"/>
      <c r="CB184" s="21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21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</row>
    <row r="185" spans="1:116" ht="14.1" customHeight="1" thickBot="1" x14ac:dyDescent="0.25">
      <c r="A185" s="98">
        <v>1118</v>
      </c>
      <c r="B185" s="80" t="s">
        <v>33</v>
      </c>
      <c r="C185" s="25"/>
      <c r="D185" s="24"/>
      <c r="E185" s="25"/>
      <c r="F185" s="25"/>
      <c r="G185" s="26"/>
      <c r="H185" s="27"/>
      <c r="I185" s="25"/>
      <c r="J185" s="21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21"/>
      <c r="BA185" s="17"/>
      <c r="BB185" s="17"/>
      <c r="BC185" s="17"/>
      <c r="BD185" s="17"/>
      <c r="BE185" s="17"/>
      <c r="BF185" s="17"/>
      <c r="BG185" s="17"/>
      <c r="BH185" s="17"/>
      <c r="BI185" s="348">
        <v>0.15</v>
      </c>
      <c r="BJ185" s="348">
        <v>0.25</v>
      </c>
      <c r="BK185" s="17">
        <v>0.35</v>
      </c>
      <c r="BL185" s="17">
        <v>0.45</v>
      </c>
      <c r="BM185" s="17">
        <v>0.55000000000000004</v>
      </c>
      <c r="BN185" s="17">
        <v>0.55000000000000004</v>
      </c>
      <c r="BO185" s="17">
        <v>0.65</v>
      </c>
      <c r="BP185" s="17">
        <v>0.7</v>
      </c>
      <c r="BQ185" s="17">
        <v>0.7</v>
      </c>
      <c r="BR185" s="17">
        <v>0.7</v>
      </c>
      <c r="BS185" s="17">
        <v>0.7</v>
      </c>
      <c r="BT185" s="17">
        <v>0.7</v>
      </c>
      <c r="BU185" s="17">
        <v>0.7</v>
      </c>
      <c r="BV185" s="17">
        <v>0.7</v>
      </c>
      <c r="BW185" s="17">
        <v>0.7</v>
      </c>
      <c r="BX185" s="17"/>
      <c r="BY185" s="17"/>
      <c r="BZ185" s="17"/>
      <c r="CA185" s="17"/>
      <c r="CB185" s="21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21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</row>
    <row r="186" spans="1:116" ht="14.1" customHeight="1" x14ac:dyDescent="0.2">
      <c r="A186" s="98">
        <v>1118</v>
      </c>
      <c r="B186" s="80" t="s">
        <v>33</v>
      </c>
      <c r="C186" s="185" t="s">
        <v>48</v>
      </c>
      <c r="D186" s="24">
        <v>126046</v>
      </c>
      <c r="E186" s="135" t="s">
        <v>29</v>
      </c>
      <c r="F186" s="28">
        <v>7388</v>
      </c>
      <c r="G186" s="26">
        <f>SUM(J186:DL186)</f>
        <v>0</v>
      </c>
      <c r="H186" s="329">
        <v>16.010000000000002</v>
      </c>
      <c r="I186" s="160">
        <v>26</v>
      </c>
      <c r="J186" s="21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21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21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21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</row>
    <row r="187" spans="1:116" ht="14.1" customHeight="1" thickBot="1" x14ac:dyDescent="0.25">
      <c r="A187" s="98">
        <v>1118</v>
      </c>
      <c r="B187" s="80" t="s">
        <v>33</v>
      </c>
      <c r="C187" s="25"/>
      <c r="D187" s="24"/>
      <c r="E187" s="25"/>
      <c r="F187" s="25"/>
      <c r="G187" s="26"/>
      <c r="H187" s="27"/>
      <c r="I187" s="25"/>
      <c r="J187" s="21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21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21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21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</row>
    <row r="188" spans="1:116" s="102" customFormat="1" ht="14.1" customHeight="1" x14ac:dyDescent="0.2">
      <c r="A188" s="112">
        <v>1140</v>
      </c>
      <c r="B188" s="114" t="s">
        <v>33</v>
      </c>
      <c r="C188" s="235" t="s">
        <v>48</v>
      </c>
      <c r="D188" s="132">
        <v>130414</v>
      </c>
      <c r="E188" s="132" t="s">
        <v>38</v>
      </c>
      <c r="F188" s="132">
        <f>17185+11457</f>
        <v>28642</v>
      </c>
      <c r="G188" s="133">
        <f>SUM(J188:DL188)</f>
        <v>2109.262948207172</v>
      </c>
      <c r="H188" s="134">
        <v>20.079999999999998</v>
      </c>
      <c r="I188" s="48">
        <v>24</v>
      </c>
      <c r="J188" s="109">
        <f t="shared" ref="J188:O188" si="100">J274*J303*J333*60/$H$188</f>
        <v>279.68127490039848</v>
      </c>
      <c r="K188" s="48">
        <f t="shared" si="100"/>
        <v>431.17529880478094</v>
      </c>
      <c r="L188" s="48">
        <f t="shared" si="100"/>
        <v>501.0956175298806</v>
      </c>
      <c r="M188" s="48">
        <f t="shared" si="100"/>
        <v>501.0956175298806</v>
      </c>
      <c r="N188" s="48">
        <f t="shared" si="100"/>
        <v>0</v>
      </c>
      <c r="O188" s="48">
        <f t="shared" si="100"/>
        <v>396.21513944223119</v>
      </c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1"/>
      <c r="AG188" s="100"/>
      <c r="AH188" s="100"/>
      <c r="AI188" s="100"/>
      <c r="AJ188" s="100"/>
      <c r="AK188" s="100"/>
      <c r="AL188" s="100"/>
      <c r="AM188" s="100"/>
      <c r="AN188" s="100"/>
      <c r="AO188" s="100"/>
      <c r="AP188" s="100"/>
      <c r="AQ188" s="100"/>
      <c r="AR188" s="100"/>
      <c r="AS188" s="100"/>
      <c r="AT188" s="100"/>
      <c r="AU188" s="100"/>
      <c r="AV188" s="100"/>
      <c r="AW188" s="100"/>
      <c r="AX188" s="100"/>
      <c r="AY188" s="100"/>
      <c r="AZ188" s="101"/>
      <c r="BA188" s="100"/>
      <c r="BB188" s="100"/>
      <c r="BC188" s="100"/>
      <c r="BD188" s="100"/>
      <c r="BE188" s="100"/>
      <c r="BF188" s="100"/>
      <c r="BG188" s="100"/>
      <c r="BH188" s="100"/>
      <c r="BI188" s="100"/>
      <c r="BJ188" s="100"/>
      <c r="BK188" s="100"/>
      <c r="BL188" s="100"/>
      <c r="BM188" s="100"/>
      <c r="BN188" s="100"/>
      <c r="BO188" s="100"/>
      <c r="BP188" s="100"/>
      <c r="BQ188" s="100"/>
      <c r="BR188" s="100"/>
      <c r="BS188" s="100"/>
      <c r="BT188" s="100"/>
      <c r="BU188" s="100"/>
      <c r="BV188" s="100"/>
      <c r="BW188" s="100"/>
      <c r="BX188" s="100"/>
      <c r="BY188" s="100"/>
      <c r="BZ188" s="100"/>
      <c r="CA188" s="100"/>
      <c r="CB188" s="101"/>
      <c r="CC188" s="100"/>
      <c r="CD188" s="100"/>
      <c r="CE188" s="100"/>
      <c r="CF188" s="100"/>
      <c r="CG188" s="100"/>
      <c r="CH188" s="100"/>
      <c r="CI188" s="100"/>
      <c r="CJ188" s="100"/>
      <c r="CK188" s="100"/>
      <c r="CL188" s="100"/>
      <c r="CM188" s="100"/>
      <c r="CN188" s="100"/>
      <c r="CO188" s="100"/>
      <c r="CP188" s="100"/>
      <c r="CQ188" s="100"/>
      <c r="CR188" s="100"/>
      <c r="CS188" s="100"/>
      <c r="CT188" s="101"/>
      <c r="CU188" s="100"/>
      <c r="CV188" s="100"/>
      <c r="CW188" s="100"/>
      <c r="CX188" s="100"/>
      <c r="CY188" s="100"/>
      <c r="CZ188" s="100"/>
      <c r="DA188" s="100"/>
      <c r="DB188" s="100"/>
      <c r="DC188" s="100"/>
      <c r="DD188" s="100"/>
      <c r="DE188" s="100"/>
      <c r="DF188" s="100"/>
      <c r="DG188" s="100"/>
      <c r="DH188" s="100"/>
      <c r="DI188" s="100"/>
      <c r="DJ188" s="100"/>
      <c r="DK188" s="100"/>
      <c r="DL188" s="100"/>
    </row>
    <row r="189" spans="1:116" ht="14.1" customHeight="1" x14ac:dyDescent="0.2">
      <c r="A189" s="94">
        <v>1140</v>
      </c>
      <c r="B189" s="80" t="s">
        <v>33</v>
      </c>
      <c r="C189" s="25"/>
      <c r="D189" s="64"/>
      <c r="E189" s="25"/>
      <c r="F189" s="25"/>
      <c r="G189" s="26"/>
      <c r="H189" s="27"/>
      <c r="I189" s="24"/>
      <c r="J189" s="21">
        <v>0.65</v>
      </c>
      <c r="K189" s="17">
        <v>0.65</v>
      </c>
      <c r="L189" s="17">
        <v>0.65</v>
      </c>
      <c r="M189" s="17">
        <v>0.65</v>
      </c>
      <c r="N189" s="17"/>
      <c r="O189" s="17">
        <v>0.65</v>
      </c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21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21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21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21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</row>
    <row r="190" spans="1:116" ht="14.1" customHeight="1" x14ac:dyDescent="0.2">
      <c r="A190" s="94">
        <v>1140</v>
      </c>
      <c r="B190" s="80" t="s">
        <v>33</v>
      </c>
      <c r="C190" s="28" t="s">
        <v>32</v>
      </c>
      <c r="D190" s="25" t="s">
        <v>70</v>
      </c>
      <c r="E190" s="25" t="s">
        <v>29</v>
      </c>
      <c r="F190" s="25">
        <v>42200</v>
      </c>
      <c r="G190" s="26">
        <f>SUM(J190:DL190)</f>
        <v>46730.32752020417</v>
      </c>
      <c r="H190" s="27">
        <v>23.51</v>
      </c>
      <c r="I190" s="153">
        <v>30</v>
      </c>
      <c r="J190" s="21"/>
      <c r="K190" s="17"/>
      <c r="L190" s="17"/>
      <c r="M190" s="17"/>
      <c r="N190" s="17"/>
      <c r="O190" s="17"/>
      <c r="P190" s="58"/>
      <c r="Q190" s="58"/>
      <c r="R190" s="173">
        <f t="shared" ref="R190:CD190" si="101">R274*R303*R333*60/$H$190</f>
        <v>82.305401956614205</v>
      </c>
      <c r="S190" s="173">
        <f t="shared" si="101"/>
        <v>205.76350489153549</v>
      </c>
      <c r="T190" s="173">
        <f t="shared" si="101"/>
        <v>288.06890684814971</v>
      </c>
      <c r="U190" s="173">
        <f t="shared" si="101"/>
        <v>292.85410463632496</v>
      </c>
      <c r="V190" s="173">
        <f t="shared" si="101"/>
        <v>389.51509995746488</v>
      </c>
      <c r="W190" s="173">
        <f t="shared" si="101"/>
        <v>534.98511271799225</v>
      </c>
      <c r="X190" s="173">
        <f t="shared" si="101"/>
        <v>576.13781369629942</v>
      </c>
      <c r="Y190" s="173">
        <f t="shared" si="101"/>
        <v>495.74649085495531</v>
      </c>
      <c r="Z190" s="173">
        <f t="shared" si="101"/>
        <v>455.55082943428323</v>
      </c>
      <c r="AA190" s="173">
        <f t="shared" si="101"/>
        <v>495.74649085495531</v>
      </c>
      <c r="AB190" s="173">
        <f t="shared" si="101"/>
        <v>576.13781369629942</v>
      </c>
      <c r="AC190" s="173">
        <f t="shared" si="101"/>
        <v>576.13781369629942</v>
      </c>
      <c r="AD190" s="173">
        <f t="shared" si="101"/>
        <v>576.13781369629942</v>
      </c>
      <c r="AE190" s="173">
        <f t="shared" si="101"/>
        <v>495.74649085495531</v>
      </c>
      <c r="AF190" s="237">
        <f t="shared" si="101"/>
        <v>455.55082943428323</v>
      </c>
      <c r="AG190" s="173">
        <f t="shared" si="101"/>
        <v>455.55082943428323</v>
      </c>
      <c r="AH190" s="173">
        <f t="shared" si="101"/>
        <v>576.13781369629942</v>
      </c>
      <c r="AI190" s="173">
        <f t="shared" si="101"/>
        <v>576.13781369629942</v>
      </c>
      <c r="AJ190" s="173">
        <f t="shared" si="101"/>
        <v>576.13781369629942</v>
      </c>
      <c r="AK190" s="173">
        <f t="shared" si="101"/>
        <v>576.13781369629942</v>
      </c>
      <c r="AL190" s="173">
        <f t="shared" si="101"/>
        <v>455.55082943428323</v>
      </c>
      <c r="AM190" s="173">
        <f t="shared" si="101"/>
        <v>0</v>
      </c>
      <c r="AN190" s="173">
        <f t="shared" si="101"/>
        <v>212.46278179498086</v>
      </c>
      <c r="AO190" s="173">
        <f t="shared" si="101"/>
        <v>246.9162058698426</v>
      </c>
      <c r="AP190" s="173">
        <f t="shared" si="101"/>
        <v>246.9162058698426</v>
      </c>
      <c r="AQ190" s="173">
        <f t="shared" si="101"/>
        <v>195.23606975754996</v>
      </c>
      <c r="AR190" s="173">
        <f t="shared" si="101"/>
        <v>212.46278179498086</v>
      </c>
      <c r="AS190" s="173">
        <f t="shared" si="101"/>
        <v>246.9162058698426</v>
      </c>
      <c r="AT190" s="173">
        <f t="shared" si="101"/>
        <v>329.22160782645682</v>
      </c>
      <c r="AU190" s="173">
        <f t="shared" si="101"/>
        <v>411.52700978307098</v>
      </c>
      <c r="AV190" s="173">
        <f t="shared" si="101"/>
        <v>357.93279455550828</v>
      </c>
      <c r="AW190" s="173">
        <f t="shared" si="101"/>
        <v>275.62739259889406</v>
      </c>
      <c r="AX190" s="173">
        <f t="shared" si="101"/>
        <v>493.8324117396852</v>
      </c>
      <c r="AY190" s="173">
        <f t="shared" si="101"/>
        <v>493.8324117396852</v>
      </c>
      <c r="AZ190" s="237">
        <f t="shared" si="101"/>
        <v>534.98511271799225</v>
      </c>
      <c r="BA190" s="173">
        <f t="shared" si="101"/>
        <v>534.98511271799225</v>
      </c>
      <c r="BB190" s="173">
        <f t="shared" si="101"/>
        <v>460.33602722245848</v>
      </c>
      <c r="BC190" s="173">
        <f t="shared" si="101"/>
        <v>423.0114844746916</v>
      </c>
      <c r="BD190" s="173">
        <f t="shared" si="101"/>
        <v>423.0114844746916</v>
      </c>
      <c r="BE190" s="173">
        <f t="shared" si="101"/>
        <v>534.98511271799225</v>
      </c>
      <c r="BF190" s="173">
        <f t="shared" si="101"/>
        <v>534.98511271799225</v>
      </c>
      <c r="BG190" s="173">
        <f t="shared" si="101"/>
        <v>460.33602722245848</v>
      </c>
      <c r="BH190" s="173">
        <f t="shared" si="101"/>
        <v>0</v>
      </c>
      <c r="BI190" s="173">
        <f t="shared" si="101"/>
        <v>455.55082943428323</v>
      </c>
      <c r="BJ190" s="173">
        <f>BJ274*BJ303*BJ333*60/$H$190</f>
        <v>321.56529136537642</v>
      </c>
      <c r="BK190" s="173">
        <f t="shared" si="101"/>
        <v>576.13781369629942</v>
      </c>
      <c r="BL190" s="173">
        <f t="shared" si="101"/>
        <v>576.13781369629942</v>
      </c>
      <c r="BM190" s="173">
        <f t="shared" si="101"/>
        <v>576.13781369629942</v>
      </c>
      <c r="BN190" s="173">
        <f t="shared" si="101"/>
        <v>455.55082943428323</v>
      </c>
      <c r="BO190" s="173">
        <f t="shared" si="101"/>
        <v>455.55082943428323</v>
      </c>
      <c r="BP190" s="173">
        <f t="shared" si="101"/>
        <v>321.56529136537642</v>
      </c>
      <c r="BQ190" s="173">
        <f t="shared" si="101"/>
        <v>576.13781369629942</v>
      </c>
      <c r="BR190" s="173">
        <f t="shared" si="101"/>
        <v>576.13781369629942</v>
      </c>
      <c r="BS190" s="173">
        <f t="shared" si="101"/>
        <v>576.13781369629942</v>
      </c>
      <c r="BT190" s="173">
        <f t="shared" si="101"/>
        <v>495.74649085495531</v>
      </c>
      <c r="BU190" s="173">
        <f t="shared" si="101"/>
        <v>455.55082943428323</v>
      </c>
      <c r="BV190" s="173">
        <f t="shared" si="101"/>
        <v>321.56529136537642</v>
      </c>
      <c r="BW190" s="173">
        <f t="shared" si="101"/>
        <v>576.13781369629942</v>
      </c>
      <c r="BX190" s="173">
        <f t="shared" si="101"/>
        <v>576.13781369629942</v>
      </c>
      <c r="BY190" s="173">
        <f t="shared" si="101"/>
        <v>576.13781369629942</v>
      </c>
      <c r="BZ190" s="173">
        <f t="shared" si="101"/>
        <v>495.74649085495531</v>
      </c>
      <c r="CA190" s="173">
        <f t="shared" si="101"/>
        <v>455.55082943428323</v>
      </c>
      <c r="CB190" s="237">
        <f t="shared" si="101"/>
        <v>531.15695448745214</v>
      </c>
      <c r="CC190" s="173">
        <f t="shared" si="101"/>
        <v>531.15695448745214</v>
      </c>
      <c r="CD190" s="173">
        <f t="shared" si="101"/>
        <v>488.09017439387492</v>
      </c>
      <c r="CE190" s="173">
        <f t="shared" ref="CE190:DL190" si="102">CE274*CE303*CE333*60/$H$190</f>
        <v>531.15695448745214</v>
      </c>
      <c r="CF190" s="173">
        <f t="shared" si="102"/>
        <v>531.15695448745214</v>
      </c>
      <c r="CG190" s="173">
        <f t="shared" si="102"/>
        <v>531.15695448745214</v>
      </c>
      <c r="CH190" s="173">
        <f t="shared" si="102"/>
        <v>531.15695448745214</v>
      </c>
      <c r="CI190" s="173">
        <f t="shared" si="102"/>
        <v>488.09017439387492</v>
      </c>
      <c r="CJ190" s="173">
        <f t="shared" si="102"/>
        <v>531.15695448745214</v>
      </c>
      <c r="CK190" s="173">
        <f t="shared" si="102"/>
        <v>531.15695448745214</v>
      </c>
      <c r="CL190" s="173">
        <f t="shared" si="102"/>
        <v>531.15695448745214</v>
      </c>
      <c r="CM190" s="173">
        <f t="shared" si="102"/>
        <v>531.15695448745214</v>
      </c>
      <c r="CN190" s="173">
        <f t="shared" si="102"/>
        <v>488.09017439387492</v>
      </c>
      <c r="CO190" s="173">
        <f t="shared" si="102"/>
        <v>531.15695448745214</v>
      </c>
      <c r="CP190" s="173">
        <f t="shared" si="102"/>
        <v>531.15695448745214</v>
      </c>
      <c r="CQ190" s="173">
        <f t="shared" si="102"/>
        <v>531.15695448745214</v>
      </c>
      <c r="CR190" s="173">
        <f t="shared" si="102"/>
        <v>531.15695448745214</v>
      </c>
      <c r="CS190" s="173">
        <f t="shared" si="102"/>
        <v>488.09017439387492</v>
      </c>
      <c r="CT190" s="237">
        <f t="shared" si="102"/>
        <v>566.56741811994891</v>
      </c>
      <c r="CU190" s="173">
        <f t="shared" si="102"/>
        <v>566.56741811994891</v>
      </c>
      <c r="CV190" s="173">
        <f t="shared" si="102"/>
        <v>566.56741811994891</v>
      </c>
      <c r="CW190" s="173">
        <f t="shared" si="102"/>
        <v>520.62951935346655</v>
      </c>
      <c r="CX190" s="173">
        <f t="shared" si="102"/>
        <v>566.56741811994891</v>
      </c>
      <c r="CY190" s="173">
        <f t="shared" si="102"/>
        <v>566.56741811994891</v>
      </c>
      <c r="CZ190" s="173">
        <f t="shared" si="102"/>
        <v>566.56741811994891</v>
      </c>
      <c r="DA190" s="173">
        <f t="shared" si="102"/>
        <v>566.56741811994891</v>
      </c>
      <c r="DB190" s="173">
        <f t="shared" si="102"/>
        <v>520.62951935346655</v>
      </c>
      <c r="DC190" s="173">
        <f t="shared" si="102"/>
        <v>566.56741811994891</v>
      </c>
      <c r="DD190" s="173">
        <f t="shared" si="102"/>
        <v>566.56741811994891</v>
      </c>
      <c r="DE190" s="173">
        <f t="shared" si="102"/>
        <v>566.56741811994891</v>
      </c>
      <c r="DF190" s="173">
        <f t="shared" si="102"/>
        <v>566.56741811994891</v>
      </c>
      <c r="DG190" s="173">
        <f t="shared" si="102"/>
        <v>520.62951935346655</v>
      </c>
      <c r="DH190" s="173">
        <f t="shared" si="102"/>
        <v>566.56741811994891</v>
      </c>
      <c r="DI190" s="173">
        <f t="shared" si="102"/>
        <v>566.56741811994891</v>
      </c>
      <c r="DJ190" s="173">
        <f t="shared" si="102"/>
        <v>566.56741811994891</v>
      </c>
      <c r="DK190" s="173">
        <f t="shared" si="102"/>
        <v>566.56741811994891</v>
      </c>
      <c r="DL190" s="173">
        <f t="shared" si="102"/>
        <v>520.62951935346655</v>
      </c>
    </row>
    <row r="191" spans="1:116" ht="14.1" customHeight="1" thickBot="1" x14ac:dyDescent="0.25">
      <c r="A191" s="94">
        <v>1140</v>
      </c>
      <c r="B191" s="80" t="s">
        <v>33</v>
      </c>
      <c r="C191" s="25"/>
      <c r="D191" s="64"/>
      <c r="E191" s="25"/>
      <c r="F191" s="25"/>
      <c r="G191" s="26"/>
      <c r="H191" s="27"/>
      <c r="I191" s="24"/>
      <c r="J191" s="21"/>
      <c r="K191" s="17"/>
      <c r="L191" s="17"/>
      <c r="M191" s="17"/>
      <c r="N191" s="17"/>
      <c r="O191" s="17"/>
      <c r="P191" s="17"/>
      <c r="Q191" s="17"/>
      <c r="R191" s="17">
        <v>0.1</v>
      </c>
      <c r="S191" s="17">
        <v>0.25</v>
      </c>
      <c r="T191" s="17">
        <v>0.35</v>
      </c>
      <c r="U191" s="17">
        <v>0.45</v>
      </c>
      <c r="V191" s="17">
        <v>0.55000000000000004</v>
      </c>
      <c r="W191" s="17">
        <v>0.65</v>
      </c>
      <c r="X191" s="17">
        <v>0.7</v>
      </c>
      <c r="Y191" s="17">
        <v>0.7</v>
      </c>
      <c r="Z191" s="17">
        <v>0.7</v>
      </c>
      <c r="AA191" s="17">
        <v>0.7</v>
      </c>
      <c r="AB191" s="17">
        <v>0.7</v>
      </c>
      <c r="AC191" s="17">
        <v>0.7</v>
      </c>
      <c r="AD191" s="17">
        <v>0.7</v>
      </c>
      <c r="AE191" s="17">
        <v>0.7</v>
      </c>
      <c r="AF191" s="17">
        <v>0.7</v>
      </c>
      <c r="AG191" s="17">
        <v>0.7</v>
      </c>
      <c r="AH191" s="17">
        <v>0.7</v>
      </c>
      <c r="AI191" s="17">
        <v>0.7</v>
      </c>
      <c r="AJ191" s="17">
        <v>0.7</v>
      </c>
      <c r="AK191" s="17">
        <v>0.7</v>
      </c>
      <c r="AL191" s="17">
        <v>0.7</v>
      </c>
      <c r="AM191" s="17"/>
      <c r="AN191" s="17">
        <v>0.3</v>
      </c>
      <c r="AO191" s="17">
        <v>0.3</v>
      </c>
      <c r="AP191" s="17">
        <v>0.3</v>
      </c>
      <c r="AQ191" s="17">
        <v>0.3</v>
      </c>
      <c r="AR191" s="17">
        <v>0.3</v>
      </c>
      <c r="AS191" s="17">
        <v>0.3</v>
      </c>
      <c r="AT191" s="17">
        <v>0.4</v>
      </c>
      <c r="AU191" s="17">
        <v>0.5</v>
      </c>
      <c r="AV191" s="17">
        <v>0.55000000000000004</v>
      </c>
      <c r="AW191" s="17">
        <v>0.6</v>
      </c>
      <c r="AX191" s="17">
        <v>0.6</v>
      </c>
      <c r="AY191" s="17">
        <v>0.6</v>
      </c>
      <c r="AZ191" s="21">
        <v>0.65</v>
      </c>
      <c r="BA191" s="17">
        <v>0.65</v>
      </c>
      <c r="BB191" s="17">
        <v>0.65</v>
      </c>
      <c r="BC191" s="17">
        <v>0.65</v>
      </c>
      <c r="BD191" s="17">
        <v>0.65</v>
      </c>
      <c r="BE191" s="17">
        <v>0.65</v>
      </c>
      <c r="BF191" s="17">
        <v>0.65</v>
      </c>
      <c r="BG191" s="17">
        <v>0.65</v>
      </c>
      <c r="BH191" s="17"/>
      <c r="BI191" s="348">
        <v>0.7</v>
      </c>
      <c r="BJ191" s="348">
        <v>0.7</v>
      </c>
      <c r="BK191" s="17">
        <v>0.7</v>
      </c>
      <c r="BL191" s="17">
        <v>0.7</v>
      </c>
      <c r="BM191" s="17">
        <v>0.7</v>
      </c>
      <c r="BN191" s="17">
        <v>0.7</v>
      </c>
      <c r="BO191" s="17">
        <v>0.7</v>
      </c>
      <c r="BP191" s="17">
        <v>0.7</v>
      </c>
      <c r="BQ191" s="17">
        <v>0.7</v>
      </c>
      <c r="BR191" s="17">
        <v>0.7</v>
      </c>
      <c r="BS191" s="17">
        <v>0.7</v>
      </c>
      <c r="BT191" s="17">
        <v>0.7</v>
      </c>
      <c r="BU191" s="17">
        <v>0.7</v>
      </c>
      <c r="BV191" s="17">
        <v>0.7</v>
      </c>
      <c r="BW191" s="17">
        <v>0.7</v>
      </c>
      <c r="BX191" s="17">
        <v>0.7</v>
      </c>
      <c r="BY191" s="17">
        <v>0.7</v>
      </c>
      <c r="BZ191" s="17">
        <v>0.7</v>
      </c>
      <c r="CA191" s="17">
        <v>0.7</v>
      </c>
      <c r="CB191" s="21">
        <v>0.75</v>
      </c>
      <c r="CC191" s="17">
        <v>0.75</v>
      </c>
      <c r="CD191" s="17">
        <v>0.75</v>
      </c>
      <c r="CE191" s="17">
        <v>0.75</v>
      </c>
      <c r="CF191" s="17">
        <v>0.75</v>
      </c>
      <c r="CG191" s="17">
        <v>0.75</v>
      </c>
      <c r="CH191" s="17">
        <v>0.75</v>
      </c>
      <c r="CI191" s="17">
        <v>0.75</v>
      </c>
      <c r="CJ191" s="17">
        <v>0.75</v>
      </c>
      <c r="CK191" s="17">
        <v>0.75</v>
      </c>
      <c r="CL191" s="17">
        <v>0.75</v>
      </c>
      <c r="CM191" s="17">
        <v>0.75</v>
      </c>
      <c r="CN191" s="17">
        <v>0.75</v>
      </c>
      <c r="CO191" s="17">
        <v>0.75</v>
      </c>
      <c r="CP191" s="17">
        <v>0.75</v>
      </c>
      <c r="CQ191" s="17">
        <v>0.75</v>
      </c>
      <c r="CR191" s="17">
        <v>0.75</v>
      </c>
      <c r="CS191" s="17">
        <v>0.75</v>
      </c>
      <c r="CT191" s="21">
        <v>0.8</v>
      </c>
      <c r="CU191" s="17">
        <v>0.8</v>
      </c>
      <c r="CV191" s="17">
        <v>0.8</v>
      </c>
      <c r="CW191" s="17">
        <v>0.8</v>
      </c>
      <c r="CX191" s="17">
        <v>0.8</v>
      </c>
      <c r="CY191" s="17">
        <v>0.8</v>
      </c>
      <c r="CZ191" s="17">
        <v>0.8</v>
      </c>
      <c r="DA191" s="17">
        <v>0.8</v>
      </c>
      <c r="DB191" s="17">
        <v>0.8</v>
      </c>
      <c r="DC191" s="17">
        <v>0.8</v>
      </c>
      <c r="DD191" s="17">
        <v>0.8</v>
      </c>
      <c r="DE191" s="17">
        <v>0.8</v>
      </c>
      <c r="DF191" s="17">
        <v>0.8</v>
      </c>
      <c r="DG191" s="17">
        <v>0.8</v>
      </c>
      <c r="DH191" s="17">
        <v>0.8</v>
      </c>
      <c r="DI191" s="17">
        <v>0.8</v>
      </c>
      <c r="DJ191" s="17">
        <v>0.8</v>
      </c>
      <c r="DK191" s="17">
        <v>0.8</v>
      </c>
      <c r="DL191" s="17">
        <v>0.8</v>
      </c>
    </row>
    <row r="192" spans="1:116" s="102" customFormat="1" ht="14.1" customHeight="1" x14ac:dyDescent="0.2">
      <c r="A192" s="141"/>
      <c r="B192" s="142"/>
      <c r="C192" s="132"/>
      <c r="D192" s="48"/>
      <c r="E192" s="132"/>
      <c r="F192" s="132"/>
      <c r="G192" s="133"/>
      <c r="H192" s="134"/>
      <c r="I192" s="135"/>
      <c r="J192" s="103"/>
      <c r="AF192" s="103"/>
      <c r="AZ192" s="103"/>
      <c r="CB192" s="103"/>
      <c r="CT192" s="103"/>
    </row>
    <row r="193" spans="1:116" ht="14.1" customHeight="1" x14ac:dyDescent="0.2">
      <c r="A193" s="60" t="s">
        <v>34</v>
      </c>
      <c r="B193" s="44"/>
      <c r="C193" s="25"/>
      <c r="D193" s="64"/>
      <c r="E193" s="25"/>
      <c r="F193" s="25"/>
      <c r="G193" s="26"/>
      <c r="H193" s="27"/>
      <c r="I193" s="24"/>
    </row>
    <row r="194" spans="1:116" ht="14.1" customHeight="1" thickBot="1" x14ac:dyDescent="0.25">
      <c r="A194" s="94">
        <v>1169</v>
      </c>
      <c r="B194" s="44"/>
      <c r="C194" s="1"/>
      <c r="D194" s="1"/>
      <c r="E194" s="1" t="s">
        <v>14</v>
      </c>
      <c r="F194" s="1"/>
      <c r="G194" s="1"/>
      <c r="H194" s="1"/>
      <c r="I194" s="1"/>
      <c r="J194" s="34">
        <f t="shared" ref="J194:BV194" si="103">J251*J309</f>
        <v>48</v>
      </c>
      <c r="K194" s="24">
        <f t="shared" si="103"/>
        <v>74</v>
      </c>
      <c r="L194" s="24">
        <f t="shared" si="103"/>
        <v>118.25</v>
      </c>
      <c r="M194" s="24">
        <f t="shared" si="103"/>
        <v>118.25</v>
      </c>
      <c r="N194" s="24">
        <f t="shared" si="103"/>
        <v>0</v>
      </c>
      <c r="O194" s="24">
        <f t="shared" si="103"/>
        <v>93.5</v>
      </c>
      <c r="P194" s="24">
        <f t="shared" si="103"/>
        <v>66</v>
      </c>
      <c r="Q194" s="24">
        <f t="shared" si="103"/>
        <v>101.75</v>
      </c>
      <c r="R194" s="24">
        <f t="shared" si="103"/>
        <v>118.25</v>
      </c>
      <c r="S194" s="24">
        <f t="shared" si="103"/>
        <v>806.25</v>
      </c>
      <c r="T194" s="24">
        <f t="shared" si="103"/>
        <v>806.25</v>
      </c>
      <c r="U194" s="24">
        <f t="shared" si="103"/>
        <v>637.5</v>
      </c>
      <c r="V194" s="24">
        <f t="shared" si="103"/>
        <v>693.75</v>
      </c>
      <c r="W194" s="24">
        <f t="shared" si="103"/>
        <v>806.25</v>
      </c>
      <c r="X194" s="24">
        <f t="shared" si="103"/>
        <v>806.25</v>
      </c>
      <c r="Y194" s="24">
        <f t="shared" si="103"/>
        <v>693.75</v>
      </c>
      <c r="Z194" s="24">
        <f t="shared" si="103"/>
        <v>637.5</v>
      </c>
      <c r="AA194" s="24">
        <f t="shared" si="103"/>
        <v>693.75</v>
      </c>
      <c r="AB194" s="24">
        <f t="shared" si="103"/>
        <v>806.25</v>
      </c>
      <c r="AC194" s="24">
        <f t="shared" si="103"/>
        <v>806.25</v>
      </c>
      <c r="AD194" s="24">
        <f t="shared" si="103"/>
        <v>806.25</v>
      </c>
      <c r="AE194" s="24">
        <f t="shared" si="103"/>
        <v>693.75</v>
      </c>
      <c r="AF194" s="34">
        <f t="shared" si="103"/>
        <v>637.5</v>
      </c>
      <c r="AG194" s="24">
        <f t="shared" si="103"/>
        <v>637.5</v>
      </c>
      <c r="AH194" s="24">
        <f t="shared" si="103"/>
        <v>806.25</v>
      </c>
      <c r="AI194" s="24">
        <f t="shared" si="103"/>
        <v>806.25</v>
      </c>
      <c r="AJ194" s="24">
        <f t="shared" si="103"/>
        <v>806.25</v>
      </c>
      <c r="AK194" s="24">
        <f t="shared" si="103"/>
        <v>806.25</v>
      </c>
      <c r="AL194" s="24">
        <f t="shared" si="103"/>
        <v>153</v>
      </c>
      <c r="AM194" s="24">
        <f t="shared" si="103"/>
        <v>0</v>
      </c>
      <c r="AN194" s="24">
        <f t="shared" si="103"/>
        <v>166.5</v>
      </c>
      <c r="AO194" s="24">
        <f t="shared" si="103"/>
        <v>193.5</v>
      </c>
      <c r="AP194" s="24">
        <f t="shared" si="103"/>
        <v>193.5</v>
      </c>
      <c r="AQ194" s="24">
        <f t="shared" si="103"/>
        <v>153</v>
      </c>
      <c r="AR194" s="24">
        <f t="shared" si="103"/>
        <v>166.5</v>
      </c>
      <c r="AS194" s="24">
        <f t="shared" si="103"/>
        <v>193.5</v>
      </c>
      <c r="AT194" s="24">
        <f t="shared" si="103"/>
        <v>193.5</v>
      </c>
      <c r="AU194" s="24">
        <f t="shared" si="103"/>
        <v>193.5</v>
      </c>
      <c r="AV194" s="24">
        <f t="shared" si="103"/>
        <v>153</v>
      </c>
      <c r="AW194" s="24">
        <f t="shared" si="103"/>
        <v>108</v>
      </c>
      <c r="AX194" s="24">
        <f t="shared" si="103"/>
        <v>193.5</v>
      </c>
      <c r="AY194" s="24">
        <f t="shared" si="103"/>
        <v>193.5</v>
      </c>
      <c r="AZ194" s="34">
        <f t="shared" si="103"/>
        <v>193.5</v>
      </c>
      <c r="BA194" s="24">
        <f t="shared" si="103"/>
        <v>193.5</v>
      </c>
      <c r="BB194" s="24">
        <f t="shared" si="103"/>
        <v>166.5</v>
      </c>
      <c r="BC194" s="24">
        <f t="shared" si="103"/>
        <v>153</v>
      </c>
      <c r="BD194" s="24">
        <f t="shared" si="103"/>
        <v>153</v>
      </c>
      <c r="BE194" s="24">
        <f t="shared" si="103"/>
        <v>193.5</v>
      </c>
      <c r="BF194" s="24">
        <f t="shared" si="103"/>
        <v>193.5</v>
      </c>
      <c r="BG194" s="24">
        <f t="shared" si="103"/>
        <v>166.5</v>
      </c>
      <c r="BH194" s="24">
        <f t="shared" si="103"/>
        <v>0</v>
      </c>
      <c r="BI194" s="24">
        <f t="shared" si="103"/>
        <v>153</v>
      </c>
      <c r="BJ194" s="24">
        <f>BJ251*BJ309</f>
        <v>108</v>
      </c>
      <c r="BK194" s="24">
        <f t="shared" si="103"/>
        <v>193.5</v>
      </c>
      <c r="BL194" s="24">
        <f t="shared" si="103"/>
        <v>193.5</v>
      </c>
      <c r="BM194" s="24">
        <f t="shared" si="103"/>
        <v>193.5</v>
      </c>
      <c r="BN194" s="24">
        <f t="shared" si="103"/>
        <v>153</v>
      </c>
      <c r="BO194" s="24">
        <f t="shared" si="103"/>
        <v>153</v>
      </c>
      <c r="BP194" s="24">
        <f t="shared" si="103"/>
        <v>108</v>
      </c>
      <c r="BQ194" s="24">
        <f t="shared" si="103"/>
        <v>193.5</v>
      </c>
      <c r="BR194" s="24">
        <f t="shared" si="103"/>
        <v>193.5</v>
      </c>
      <c r="BS194" s="24">
        <f t="shared" si="103"/>
        <v>193.5</v>
      </c>
      <c r="BT194" s="24">
        <f t="shared" si="103"/>
        <v>166.5</v>
      </c>
      <c r="BU194" s="24">
        <f t="shared" si="103"/>
        <v>153</v>
      </c>
      <c r="BV194" s="24">
        <f t="shared" si="103"/>
        <v>108</v>
      </c>
      <c r="BW194" s="24">
        <f t="shared" ref="BW194:DL194" si="104">BW251*BW309</f>
        <v>193.5</v>
      </c>
      <c r="BX194" s="24">
        <f t="shared" si="104"/>
        <v>193.5</v>
      </c>
      <c r="BY194" s="24">
        <f t="shared" si="104"/>
        <v>193.5</v>
      </c>
      <c r="BZ194" s="24">
        <f t="shared" si="104"/>
        <v>166.5</v>
      </c>
      <c r="CA194" s="24">
        <f t="shared" si="104"/>
        <v>153</v>
      </c>
      <c r="CB194" s="34">
        <f t="shared" si="104"/>
        <v>166.5</v>
      </c>
      <c r="CC194" s="24">
        <f t="shared" si="104"/>
        <v>166.5</v>
      </c>
      <c r="CD194" s="24">
        <f t="shared" si="104"/>
        <v>0</v>
      </c>
      <c r="CE194" s="24">
        <f t="shared" si="104"/>
        <v>0</v>
      </c>
      <c r="CF194" s="24">
        <f t="shared" si="104"/>
        <v>0</v>
      </c>
      <c r="CG194" s="24">
        <f t="shared" si="104"/>
        <v>0</v>
      </c>
      <c r="CH194" s="24">
        <f t="shared" si="104"/>
        <v>0</v>
      </c>
      <c r="CI194" s="24">
        <f t="shared" si="104"/>
        <v>0</v>
      </c>
      <c r="CJ194" s="24">
        <f t="shared" si="104"/>
        <v>0</v>
      </c>
      <c r="CK194" s="24">
        <f t="shared" si="104"/>
        <v>0</v>
      </c>
      <c r="CL194" s="24">
        <f t="shared" si="104"/>
        <v>0</v>
      </c>
      <c r="CM194" s="24">
        <f t="shared" si="104"/>
        <v>0</v>
      </c>
      <c r="CN194" s="24">
        <f t="shared" si="104"/>
        <v>0</v>
      </c>
      <c r="CO194" s="24">
        <f t="shared" si="104"/>
        <v>0</v>
      </c>
      <c r="CP194" s="24">
        <f t="shared" si="104"/>
        <v>0</v>
      </c>
      <c r="CQ194" s="24">
        <f t="shared" si="104"/>
        <v>0</v>
      </c>
      <c r="CR194" s="24">
        <f t="shared" si="104"/>
        <v>0</v>
      </c>
      <c r="CS194" s="24">
        <f t="shared" si="104"/>
        <v>0</v>
      </c>
      <c r="CT194" s="34">
        <f t="shared" si="104"/>
        <v>0</v>
      </c>
      <c r="CU194" s="24">
        <f t="shared" si="104"/>
        <v>0</v>
      </c>
      <c r="CV194" s="24">
        <f t="shared" si="104"/>
        <v>0</v>
      </c>
      <c r="CW194" s="24">
        <f t="shared" si="104"/>
        <v>0</v>
      </c>
      <c r="CX194" s="24">
        <f t="shared" si="104"/>
        <v>0</v>
      </c>
      <c r="CY194" s="24">
        <f t="shared" si="104"/>
        <v>0</v>
      </c>
      <c r="CZ194" s="24">
        <f t="shared" si="104"/>
        <v>0</v>
      </c>
      <c r="DA194" s="24">
        <f t="shared" si="104"/>
        <v>0</v>
      </c>
      <c r="DB194" s="24">
        <f t="shared" si="104"/>
        <v>0</v>
      </c>
      <c r="DC194" s="24">
        <f t="shared" si="104"/>
        <v>0</v>
      </c>
      <c r="DD194" s="24">
        <f t="shared" si="104"/>
        <v>0</v>
      </c>
      <c r="DE194" s="24">
        <f t="shared" si="104"/>
        <v>0</v>
      </c>
      <c r="DF194" s="24">
        <f t="shared" si="104"/>
        <v>0</v>
      </c>
      <c r="DG194" s="24">
        <f t="shared" si="104"/>
        <v>0</v>
      </c>
      <c r="DH194" s="24">
        <f t="shared" si="104"/>
        <v>0</v>
      </c>
      <c r="DI194" s="24">
        <f t="shared" si="104"/>
        <v>0</v>
      </c>
      <c r="DJ194" s="24">
        <f t="shared" si="104"/>
        <v>0</v>
      </c>
      <c r="DK194" s="24">
        <f t="shared" si="104"/>
        <v>0</v>
      </c>
      <c r="DL194" s="24">
        <f t="shared" si="104"/>
        <v>0</v>
      </c>
    </row>
    <row r="195" spans="1:116" s="102" customFormat="1" ht="14.1" customHeight="1" thickBot="1" x14ac:dyDescent="0.25">
      <c r="A195" s="94">
        <v>1170</v>
      </c>
      <c r="B195" s="145"/>
      <c r="C195" s="132"/>
      <c r="D195" s="132"/>
      <c r="E195" s="132" t="s">
        <v>14</v>
      </c>
      <c r="F195" s="132"/>
      <c r="G195" s="132"/>
      <c r="H195" s="132"/>
      <c r="I195" s="132"/>
      <c r="J195" s="109">
        <f t="shared" ref="J195:BV197" si="105">J252*J311</f>
        <v>162</v>
      </c>
      <c r="K195" s="48">
        <f t="shared" si="105"/>
        <v>249.75</v>
      </c>
      <c r="L195" s="48">
        <f t="shared" si="105"/>
        <v>290.25</v>
      </c>
      <c r="M195" s="48">
        <f t="shared" si="105"/>
        <v>204.25</v>
      </c>
      <c r="N195" s="48">
        <f t="shared" si="105"/>
        <v>0</v>
      </c>
      <c r="O195" s="48">
        <f t="shared" si="105"/>
        <v>161.5</v>
      </c>
      <c r="P195" s="48">
        <f t="shared" si="105"/>
        <v>114</v>
      </c>
      <c r="Q195" s="48">
        <f t="shared" si="105"/>
        <v>175.75</v>
      </c>
      <c r="R195" s="48">
        <f t="shared" si="105"/>
        <v>204.25</v>
      </c>
      <c r="S195" s="48">
        <f t="shared" si="105"/>
        <v>204.25</v>
      </c>
      <c r="T195" s="48">
        <f t="shared" si="105"/>
        <v>204.25</v>
      </c>
      <c r="U195" s="48">
        <f t="shared" si="105"/>
        <v>161.5</v>
      </c>
      <c r="V195" s="48">
        <f t="shared" si="105"/>
        <v>175.75</v>
      </c>
      <c r="W195" s="48">
        <f t="shared" si="105"/>
        <v>204.25</v>
      </c>
      <c r="X195" s="48">
        <f t="shared" si="105"/>
        <v>204.25</v>
      </c>
      <c r="Y195" s="48">
        <f t="shared" si="105"/>
        <v>0</v>
      </c>
      <c r="Z195" s="48">
        <f t="shared" si="105"/>
        <v>0</v>
      </c>
      <c r="AA195" s="48">
        <f t="shared" si="105"/>
        <v>0</v>
      </c>
      <c r="AB195" s="48">
        <f t="shared" si="105"/>
        <v>0</v>
      </c>
      <c r="AC195" s="48">
        <f t="shared" si="105"/>
        <v>0</v>
      </c>
      <c r="AD195" s="48">
        <f t="shared" si="105"/>
        <v>0</v>
      </c>
      <c r="AE195" s="48">
        <f t="shared" si="105"/>
        <v>0</v>
      </c>
      <c r="AF195" s="109">
        <f t="shared" si="105"/>
        <v>0</v>
      </c>
      <c r="AG195" s="48">
        <f t="shared" si="105"/>
        <v>0</v>
      </c>
      <c r="AH195" s="48">
        <f t="shared" si="105"/>
        <v>0</v>
      </c>
      <c r="AI195" s="48">
        <f t="shared" si="105"/>
        <v>0</v>
      </c>
      <c r="AJ195" s="48">
        <f t="shared" si="105"/>
        <v>204.25</v>
      </c>
      <c r="AK195" s="48">
        <f t="shared" si="105"/>
        <v>204.25</v>
      </c>
      <c r="AL195" s="48">
        <f t="shared" si="105"/>
        <v>161.5</v>
      </c>
      <c r="AM195" s="48">
        <f t="shared" si="105"/>
        <v>0</v>
      </c>
      <c r="AN195" s="48">
        <f t="shared" si="105"/>
        <v>175.75</v>
      </c>
      <c r="AO195" s="48">
        <f t="shared" si="105"/>
        <v>204.25</v>
      </c>
      <c r="AP195" s="48">
        <f t="shared" si="105"/>
        <v>0</v>
      </c>
      <c r="AQ195" s="48">
        <f t="shared" si="105"/>
        <v>0</v>
      </c>
      <c r="AR195" s="48">
        <f t="shared" si="105"/>
        <v>0</v>
      </c>
      <c r="AS195" s="48">
        <f t="shared" si="105"/>
        <v>0</v>
      </c>
      <c r="AT195" s="48">
        <f t="shared" si="105"/>
        <v>0</v>
      </c>
      <c r="AU195" s="48">
        <f t="shared" si="105"/>
        <v>0</v>
      </c>
      <c r="AV195" s="48">
        <f t="shared" si="105"/>
        <v>0</v>
      </c>
      <c r="AW195" s="48">
        <f t="shared" si="105"/>
        <v>0</v>
      </c>
      <c r="AX195" s="48">
        <f t="shared" si="105"/>
        <v>0</v>
      </c>
      <c r="AY195" s="48">
        <f t="shared" si="105"/>
        <v>0</v>
      </c>
      <c r="AZ195" s="109">
        <f t="shared" si="105"/>
        <v>0</v>
      </c>
      <c r="BA195" s="48">
        <f t="shared" si="105"/>
        <v>0</v>
      </c>
      <c r="BB195" s="48">
        <f t="shared" si="105"/>
        <v>0</v>
      </c>
      <c r="BC195" s="48">
        <f t="shared" si="105"/>
        <v>0</v>
      </c>
      <c r="BD195" s="48">
        <f t="shared" si="105"/>
        <v>0</v>
      </c>
      <c r="BE195" s="48">
        <f t="shared" si="105"/>
        <v>0</v>
      </c>
      <c r="BF195" s="48">
        <f t="shared" si="105"/>
        <v>0</v>
      </c>
      <c r="BG195" s="48">
        <f t="shared" si="105"/>
        <v>0</v>
      </c>
      <c r="BH195" s="48">
        <f t="shared" si="105"/>
        <v>0</v>
      </c>
      <c r="BI195" s="48">
        <f t="shared" si="105"/>
        <v>0</v>
      </c>
      <c r="BJ195" s="48">
        <f>BJ252*BJ311</f>
        <v>0</v>
      </c>
      <c r="BK195" s="48">
        <f t="shared" si="105"/>
        <v>0</v>
      </c>
      <c r="BL195" s="48">
        <f t="shared" si="105"/>
        <v>0</v>
      </c>
      <c r="BM195" s="48">
        <f t="shared" si="105"/>
        <v>0</v>
      </c>
      <c r="BN195" s="48">
        <f t="shared" si="105"/>
        <v>0</v>
      </c>
      <c r="BO195" s="48">
        <f t="shared" si="105"/>
        <v>0</v>
      </c>
      <c r="BP195" s="48">
        <f t="shared" si="105"/>
        <v>0</v>
      </c>
      <c r="BQ195" s="48">
        <f t="shared" si="105"/>
        <v>0</v>
      </c>
      <c r="BR195" s="48">
        <f t="shared" si="105"/>
        <v>0</v>
      </c>
      <c r="BS195" s="48">
        <f t="shared" si="105"/>
        <v>0</v>
      </c>
      <c r="BT195" s="48">
        <f t="shared" si="105"/>
        <v>0</v>
      </c>
      <c r="BU195" s="48">
        <f t="shared" si="105"/>
        <v>0</v>
      </c>
      <c r="BV195" s="48">
        <f t="shared" si="105"/>
        <v>0</v>
      </c>
      <c r="BW195" s="48">
        <f t="shared" ref="BW195:DL197" si="106">BW252*BW311</f>
        <v>0</v>
      </c>
      <c r="BX195" s="48">
        <f t="shared" si="106"/>
        <v>0</v>
      </c>
      <c r="BY195" s="48">
        <f t="shared" si="106"/>
        <v>0</v>
      </c>
      <c r="BZ195" s="48">
        <f t="shared" si="106"/>
        <v>0</v>
      </c>
      <c r="CA195" s="48">
        <f t="shared" si="106"/>
        <v>0</v>
      </c>
      <c r="CB195" s="109">
        <f t="shared" si="106"/>
        <v>0</v>
      </c>
      <c r="CC195" s="48">
        <f t="shared" si="106"/>
        <v>0</v>
      </c>
      <c r="CD195" s="48">
        <f t="shared" si="106"/>
        <v>0</v>
      </c>
      <c r="CE195" s="48">
        <f t="shared" si="106"/>
        <v>0</v>
      </c>
      <c r="CF195" s="48">
        <f t="shared" si="106"/>
        <v>0</v>
      </c>
      <c r="CG195" s="48">
        <f t="shared" si="106"/>
        <v>0</v>
      </c>
      <c r="CH195" s="48">
        <f t="shared" si="106"/>
        <v>0</v>
      </c>
      <c r="CI195" s="48">
        <f t="shared" si="106"/>
        <v>0</v>
      </c>
      <c r="CJ195" s="48">
        <f t="shared" si="106"/>
        <v>0</v>
      </c>
      <c r="CK195" s="48">
        <f t="shared" si="106"/>
        <v>0</v>
      </c>
      <c r="CL195" s="48">
        <f t="shared" si="106"/>
        <v>0</v>
      </c>
      <c r="CM195" s="48">
        <f t="shared" si="106"/>
        <v>0</v>
      </c>
      <c r="CN195" s="48">
        <f t="shared" si="106"/>
        <v>0</v>
      </c>
      <c r="CO195" s="48">
        <f t="shared" si="106"/>
        <v>0</v>
      </c>
      <c r="CP195" s="48">
        <f t="shared" si="106"/>
        <v>0</v>
      </c>
      <c r="CQ195" s="48">
        <f t="shared" si="106"/>
        <v>0</v>
      </c>
      <c r="CR195" s="48">
        <f t="shared" si="106"/>
        <v>0</v>
      </c>
      <c r="CS195" s="48">
        <f t="shared" si="106"/>
        <v>0</v>
      </c>
      <c r="CT195" s="109">
        <f t="shared" si="106"/>
        <v>259</v>
      </c>
      <c r="CU195" s="48">
        <f t="shared" si="106"/>
        <v>259</v>
      </c>
      <c r="CV195" s="48">
        <f t="shared" si="106"/>
        <v>259</v>
      </c>
      <c r="CW195" s="48">
        <f t="shared" si="106"/>
        <v>238</v>
      </c>
      <c r="CX195" s="48">
        <f t="shared" si="106"/>
        <v>259</v>
      </c>
      <c r="CY195" s="48">
        <f t="shared" si="106"/>
        <v>259</v>
      </c>
      <c r="CZ195" s="48">
        <f t="shared" si="106"/>
        <v>259</v>
      </c>
      <c r="DA195" s="48">
        <f t="shared" si="106"/>
        <v>259</v>
      </c>
      <c r="DB195" s="48">
        <f t="shared" si="106"/>
        <v>238</v>
      </c>
      <c r="DC195" s="48">
        <f t="shared" si="106"/>
        <v>259</v>
      </c>
      <c r="DD195" s="48">
        <f t="shared" si="106"/>
        <v>259</v>
      </c>
      <c r="DE195" s="48">
        <f t="shared" si="106"/>
        <v>259</v>
      </c>
      <c r="DF195" s="48">
        <f t="shared" si="106"/>
        <v>259</v>
      </c>
      <c r="DG195" s="48">
        <f t="shared" si="106"/>
        <v>238</v>
      </c>
      <c r="DH195" s="48">
        <f t="shared" si="106"/>
        <v>259</v>
      </c>
      <c r="DI195" s="48">
        <f t="shared" si="106"/>
        <v>0</v>
      </c>
      <c r="DJ195" s="48">
        <f t="shared" si="106"/>
        <v>0</v>
      </c>
      <c r="DK195" s="48">
        <f t="shared" si="106"/>
        <v>0</v>
      </c>
      <c r="DL195" s="48">
        <f t="shared" si="106"/>
        <v>0</v>
      </c>
    </row>
    <row r="196" spans="1:116" ht="14.1" customHeight="1" x14ac:dyDescent="0.2">
      <c r="A196" s="112">
        <v>1116</v>
      </c>
      <c r="B196" s="44"/>
      <c r="C196" s="1"/>
      <c r="D196" s="1"/>
      <c r="E196" s="1" t="s">
        <v>14</v>
      </c>
      <c r="F196" s="1"/>
      <c r="G196" s="1"/>
      <c r="H196" s="1"/>
      <c r="I196" s="1"/>
      <c r="J196" s="34">
        <f t="shared" si="105"/>
        <v>0</v>
      </c>
      <c r="K196" s="24">
        <f t="shared" si="105"/>
        <v>0</v>
      </c>
      <c r="L196" s="24">
        <f t="shared" si="105"/>
        <v>0</v>
      </c>
      <c r="M196" s="24">
        <f t="shared" si="105"/>
        <v>0</v>
      </c>
      <c r="N196" s="24">
        <f t="shared" si="105"/>
        <v>0</v>
      </c>
      <c r="O196" s="24">
        <f t="shared" si="105"/>
        <v>0</v>
      </c>
      <c r="P196" s="24">
        <f t="shared" si="105"/>
        <v>0</v>
      </c>
      <c r="Q196" s="24">
        <f t="shared" si="105"/>
        <v>0</v>
      </c>
      <c r="R196" s="24">
        <f t="shared" si="105"/>
        <v>0</v>
      </c>
      <c r="S196" s="24">
        <f t="shared" si="105"/>
        <v>0</v>
      </c>
      <c r="T196" s="24">
        <f t="shared" si="105"/>
        <v>0</v>
      </c>
      <c r="U196" s="24">
        <f t="shared" si="105"/>
        <v>0</v>
      </c>
      <c r="V196" s="24">
        <f t="shared" si="105"/>
        <v>0</v>
      </c>
      <c r="W196" s="24">
        <f t="shared" si="105"/>
        <v>0</v>
      </c>
      <c r="X196" s="24">
        <f t="shared" si="105"/>
        <v>0</v>
      </c>
      <c r="Y196" s="24">
        <f t="shared" si="105"/>
        <v>0</v>
      </c>
      <c r="Z196" s="24">
        <f t="shared" si="105"/>
        <v>0</v>
      </c>
      <c r="AA196" s="24">
        <f t="shared" si="105"/>
        <v>0</v>
      </c>
      <c r="AB196" s="24">
        <f t="shared" si="105"/>
        <v>0</v>
      </c>
      <c r="AC196" s="24">
        <f t="shared" si="105"/>
        <v>0</v>
      </c>
      <c r="AD196" s="24">
        <f t="shared" si="105"/>
        <v>0</v>
      </c>
      <c r="AE196" s="24">
        <f t="shared" si="105"/>
        <v>0</v>
      </c>
      <c r="AF196" s="34">
        <f t="shared" si="105"/>
        <v>0</v>
      </c>
      <c r="AG196" s="24">
        <f t="shared" si="105"/>
        <v>0</v>
      </c>
      <c r="AH196" s="24">
        <f t="shared" si="105"/>
        <v>0</v>
      </c>
      <c r="AI196" s="24">
        <f t="shared" si="105"/>
        <v>0</v>
      </c>
      <c r="AJ196" s="24">
        <f t="shared" si="105"/>
        <v>0</v>
      </c>
      <c r="AK196" s="24">
        <f t="shared" si="105"/>
        <v>0</v>
      </c>
      <c r="AL196" s="24">
        <f t="shared" si="105"/>
        <v>0</v>
      </c>
      <c r="AM196" s="24">
        <f t="shared" si="105"/>
        <v>0</v>
      </c>
      <c r="AN196" s="24">
        <f t="shared" si="105"/>
        <v>0</v>
      </c>
      <c r="AO196" s="24">
        <f t="shared" si="105"/>
        <v>0</v>
      </c>
      <c r="AP196" s="24">
        <f t="shared" si="105"/>
        <v>0</v>
      </c>
      <c r="AQ196" s="24">
        <f t="shared" si="105"/>
        <v>0</v>
      </c>
      <c r="AR196" s="24">
        <f t="shared" si="105"/>
        <v>0</v>
      </c>
      <c r="AS196" s="24">
        <f t="shared" si="105"/>
        <v>0</v>
      </c>
      <c r="AT196" s="24">
        <f t="shared" si="105"/>
        <v>0</v>
      </c>
      <c r="AU196" s="24">
        <f t="shared" si="105"/>
        <v>0</v>
      </c>
      <c r="AV196" s="24">
        <f t="shared" si="105"/>
        <v>0</v>
      </c>
      <c r="AW196" s="24">
        <f t="shared" si="105"/>
        <v>0</v>
      </c>
      <c r="AX196" s="24">
        <f t="shared" si="105"/>
        <v>0</v>
      </c>
      <c r="AY196" s="24">
        <f t="shared" si="105"/>
        <v>0</v>
      </c>
      <c r="AZ196" s="34">
        <f t="shared" si="105"/>
        <v>75.25</v>
      </c>
      <c r="BA196" s="24">
        <f t="shared" si="105"/>
        <v>75.25</v>
      </c>
      <c r="BB196" s="24">
        <f t="shared" si="105"/>
        <v>64.75</v>
      </c>
      <c r="BC196" s="24">
        <f t="shared" si="105"/>
        <v>59.5</v>
      </c>
      <c r="BD196" s="24">
        <f t="shared" si="105"/>
        <v>59.5</v>
      </c>
      <c r="BE196" s="24">
        <f t="shared" si="105"/>
        <v>75.25</v>
      </c>
      <c r="BF196" s="24">
        <f t="shared" si="105"/>
        <v>75.25</v>
      </c>
      <c r="BG196" s="24">
        <f t="shared" si="105"/>
        <v>64.75</v>
      </c>
      <c r="BH196" s="24">
        <f t="shared" si="105"/>
        <v>0</v>
      </c>
      <c r="BI196" s="24">
        <f t="shared" si="105"/>
        <v>59.5</v>
      </c>
      <c r="BJ196" s="24">
        <f>BJ253*BJ312</f>
        <v>42</v>
      </c>
      <c r="BK196" s="24">
        <f t="shared" si="105"/>
        <v>75.25</v>
      </c>
      <c r="BL196" s="24">
        <f t="shared" si="105"/>
        <v>75.25</v>
      </c>
      <c r="BM196" s="24">
        <f t="shared" si="105"/>
        <v>75.25</v>
      </c>
      <c r="BN196" s="24">
        <f t="shared" si="105"/>
        <v>59.5</v>
      </c>
      <c r="BO196" s="24">
        <f t="shared" si="105"/>
        <v>59.5</v>
      </c>
      <c r="BP196" s="24">
        <f t="shared" si="105"/>
        <v>42</v>
      </c>
      <c r="BQ196" s="24">
        <f t="shared" si="105"/>
        <v>75.25</v>
      </c>
      <c r="BR196" s="24">
        <f t="shared" si="105"/>
        <v>75.25</v>
      </c>
      <c r="BS196" s="24">
        <f t="shared" si="105"/>
        <v>75.25</v>
      </c>
      <c r="BT196" s="24">
        <f t="shared" si="105"/>
        <v>64.75</v>
      </c>
      <c r="BU196" s="24">
        <f t="shared" si="105"/>
        <v>59.5</v>
      </c>
      <c r="BV196" s="24">
        <f t="shared" si="105"/>
        <v>42</v>
      </c>
      <c r="BW196" s="24">
        <f t="shared" si="106"/>
        <v>75.25</v>
      </c>
      <c r="BX196" s="24">
        <f t="shared" si="106"/>
        <v>75.25</v>
      </c>
      <c r="BY196" s="24">
        <f t="shared" si="106"/>
        <v>75.25</v>
      </c>
      <c r="BZ196" s="24">
        <f t="shared" si="106"/>
        <v>64.75</v>
      </c>
      <c r="CA196" s="24">
        <f t="shared" si="106"/>
        <v>59.5</v>
      </c>
      <c r="CB196" s="34">
        <f t="shared" si="106"/>
        <v>64.75</v>
      </c>
      <c r="CC196" s="24">
        <f t="shared" si="106"/>
        <v>64.75</v>
      </c>
      <c r="CD196" s="24">
        <f t="shared" si="106"/>
        <v>59.5</v>
      </c>
      <c r="CE196" s="24">
        <f t="shared" si="106"/>
        <v>64.75</v>
      </c>
      <c r="CF196" s="24">
        <f t="shared" si="106"/>
        <v>64.75</v>
      </c>
      <c r="CG196" s="24">
        <f t="shared" si="106"/>
        <v>64.75</v>
      </c>
      <c r="CH196" s="24">
        <f t="shared" si="106"/>
        <v>0</v>
      </c>
      <c r="CI196" s="24">
        <f t="shared" si="106"/>
        <v>0</v>
      </c>
      <c r="CJ196" s="24">
        <f t="shared" si="106"/>
        <v>0</v>
      </c>
      <c r="CK196" s="24">
        <f t="shared" si="106"/>
        <v>0</v>
      </c>
      <c r="CL196" s="24">
        <f t="shared" si="106"/>
        <v>0</v>
      </c>
      <c r="CM196" s="24">
        <f t="shared" si="106"/>
        <v>0</v>
      </c>
      <c r="CN196" s="24">
        <f t="shared" si="106"/>
        <v>0</v>
      </c>
      <c r="CO196" s="24">
        <f t="shared" si="106"/>
        <v>0</v>
      </c>
      <c r="CP196" s="24">
        <f t="shared" si="106"/>
        <v>0</v>
      </c>
      <c r="CQ196" s="24">
        <f t="shared" si="106"/>
        <v>0</v>
      </c>
      <c r="CR196" s="24">
        <f t="shared" si="106"/>
        <v>0</v>
      </c>
      <c r="CS196" s="24">
        <f t="shared" si="106"/>
        <v>0</v>
      </c>
      <c r="CT196" s="34">
        <f t="shared" si="106"/>
        <v>0</v>
      </c>
      <c r="CU196" s="24">
        <f t="shared" si="106"/>
        <v>0</v>
      </c>
      <c r="CV196" s="24">
        <f t="shared" si="106"/>
        <v>0</v>
      </c>
      <c r="CW196" s="24">
        <f t="shared" si="106"/>
        <v>0</v>
      </c>
      <c r="CX196" s="24">
        <f t="shared" si="106"/>
        <v>0</v>
      </c>
      <c r="CY196" s="24">
        <f t="shared" si="106"/>
        <v>0</v>
      </c>
      <c r="CZ196" s="24">
        <f t="shared" si="106"/>
        <v>0</v>
      </c>
      <c r="DA196" s="24">
        <f t="shared" si="106"/>
        <v>0</v>
      </c>
      <c r="DB196" s="24">
        <f t="shared" si="106"/>
        <v>0</v>
      </c>
      <c r="DC196" s="24">
        <f t="shared" si="106"/>
        <v>0</v>
      </c>
      <c r="DD196" s="24">
        <f t="shared" si="106"/>
        <v>0</v>
      </c>
      <c r="DE196" s="24">
        <f t="shared" si="106"/>
        <v>0</v>
      </c>
      <c r="DF196" s="24">
        <f t="shared" si="106"/>
        <v>0</v>
      </c>
      <c r="DG196" s="24">
        <f t="shared" si="106"/>
        <v>0</v>
      </c>
      <c r="DH196" s="24">
        <f t="shared" si="106"/>
        <v>0</v>
      </c>
      <c r="DI196" s="24">
        <f t="shared" si="106"/>
        <v>0</v>
      </c>
      <c r="DJ196" s="24">
        <f t="shared" si="106"/>
        <v>0</v>
      </c>
      <c r="DK196" s="24">
        <f t="shared" si="106"/>
        <v>0</v>
      </c>
      <c r="DL196" s="24">
        <f t="shared" si="106"/>
        <v>0</v>
      </c>
    </row>
    <row r="197" spans="1:116" ht="14.1" customHeight="1" x14ac:dyDescent="0.2">
      <c r="A197" s="44">
        <v>1163</v>
      </c>
      <c r="B197" s="44"/>
      <c r="C197" s="25"/>
      <c r="D197" s="25"/>
      <c r="E197" s="25" t="s">
        <v>14</v>
      </c>
      <c r="F197" s="25"/>
      <c r="G197" s="25"/>
      <c r="H197" s="25"/>
      <c r="I197" s="25"/>
      <c r="J197" s="34">
        <f t="shared" si="105"/>
        <v>180</v>
      </c>
      <c r="K197" s="24">
        <f t="shared" si="105"/>
        <v>277.5</v>
      </c>
      <c r="L197" s="24">
        <f t="shared" si="105"/>
        <v>322.5</v>
      </c>
      <c r="M197" s="24">
        <f t="shared" si="105"/>
        <v>322.5</v>
      </c>
      <c r="N197" s="24">
        <f t="shared" si="105"/>
        <v>180</v>
      </c>
      <c r="O197" s="24">
        <f t="shared" si="105"/>
        <v>255</v>
      </c>
      <c r="P197" s="24">
        <f t="shared" si="105"/>
        <v>180</v>
      </c>
      <c r="Q197" s="24">
        <f t="shared" si="105"/>
        <v>277.5</v>
      </c>
      <c r="R197" s="24">
        <f t="shared" si="105"/>
        <v>301</v>
      </c>
      <c r="S197" s="24">
        <f t="shared" si="105"/>
        <v>301</v>
      </c>
      <c r="T197" s="24">
        <f t="shared" si="105"/>
        <v>301</v>
      </c>
      <c r="U197" s="24">
        <f t="shared" si="105"/>
        <v>238</v>
      </c>
      <c r="V197" s="24">
        <f t="shared" si="105"/>
        <v>259</v>
      </c>
      <c r="W197" s="24">
        <f t="shared" si="105"/>
        <v>301</v>
      </c>
      <c r="X197" s="24">
        <f t="shared" si="105"/>
        <v>301</v>
      </c>
      <c r="Y197" s="24">
        <f t="shared" si="105"/>
        <v>259</v>
      </c>
      <c r="Z197" s="24">
        <f t="shared" si="105"/>
        <v>238</v>
      </c>
      <c r="AA197" s="24">
        <f t="shared" si="105"/>
        <v>259</v>
      </c>
      <c r="AB197" s="24">
        <f t="shared" si="105"/>
        <v>301</v>
      </c>
      <c r="AC197" s="24">
        <f t="shared" si="105"/>
        <v>301</v>
      </c>
      <c r="AD197" s="24">
        <f t="shared" si="105"/>
        <v>301</v>
      </c>
      <c r="AE197" s="24">
        <f t="shared" si="105"/>
        <v>259</v>
      </c>
      <c r="AF197" s="34">
        <f t="shared" si="105"/>
        <v>238</v>
      </c>
      <c r="AG197" s="24">
        <f t="shared" si="105"/>
        <v>238</v>
      </c>
      <c r="AH197" s="24">
        <f t="shared" si="105"/>
        <v>301</v>
      </c>
      <c r="AI197" s="24">
        <f t="shared" si="105"/>
        <v>301</v>
      </c>
      <c r="AJ197" s="24">
        <f t="shared" si="105"/>
        <v>301</v>
      </c>
      <c r="AK197" s="24">
        <f t="shared" si="105"/>
        <v>322.5</v>
      </c>
      <c r="AL197" s="24">
        <f t="shared" si="105"/>
        <v>255</v>
      </c>
      <c r="AM197" s="24">
        <f t="shared" si="105"/>
        <v>0</v>
      </c>
      <c r="AN197" s="24">
        <f t="shared" si="105"/>
        <v>277.5</v>
      </c>
      <c r="AO197" s="24">
        <f t="shared" si="105"/>
        <v>322.5</v>
      </c>
      <c r="AP197" s="24">
        <f t="shared" si="105"/>
        <v>322.5</v>
      </c>
      <c r="AQ197" s="24">
        <f t="shared" si="105"/>
        <v>255</v>
      </c>
      <c r="AR197" s="24">
        <f t="shared" si="105"/>
        <v>277.5</v>
      </c>
      <c r="AS197" s="24">
        <f t="shared" si="105"/>
        <v>322.5</v>
      </c>
      <c r="AT197" s="24">
        <f t="shared" si="105"/>
        <v>322.5</v>
      </c>
      <c r="AU197" s="24">
        <f t="shared" si="105"/>
        <v>322.5</v>
      </c>
      <c r="AV197" s="24">
        <f t="shared" si="105"/>
        <v>255</v>
      </c>
      <c r="AW197" s="24">
        <f t="shared" si="105"/>
        <v>180</v>
      </c>
      <c r="AX197" s="24">
        <f t="shared" si="105"/>
        <v>322.5</v>
      </c>
      <c r="AY197" s="24">
        <f t="shared" si="105"/>
        <v>322.5</v>
      </c>
      <c r="AZ197" s="34">
        <f t="shared" si="105"/>
        <v>322.5</v>
      </c>
      <c r="BA197" s="24">
        <f t="shared" si="105"/>
        <v>322.5</v>
      </c>
      <c r="BB197" s="24">
        <f t="shared" si="105"/>
        <v>277.5</v>
      </c>
      <c r="BC197" s="24">
        <f t="shared" si="105"/>
        <v>255</v>
      </c>
      <c r="BD197" s="24">
        <f t="shared" si="105"/>
        <v>255</v>
      </c>
      <c r="BE197" s="24">
        <f t="shared" si="105"/>
        <v>322.5</v>
      </c>
      <c r="BF197" s="24">
        <f t="shared" si="105"/>
        <v>322.5</v>
      </c>
      <c r="BG197" s="24">
        <f t="shared" si="105"/>
        <v>277.5</v>
      </c>
      <c r="BH197" s="24">
        <f t="shared" si="105"/>
        <v>0</v>
      </c>
      <c r="BI197" s="24">
        <f t="shared" si="105"/>
        <v>255</v>
      </c>
      <c r="BJ197" s="24">
        <f t="shared" si="105"/>
        <v>180</v>
      </c>
      <c r="BK197" s="24">
        <f t="shared" si="105"/>
        <v>322.5</v>
      </c>
      <c r="BL197" s="24">
        <f t="shared" si="105"/>
        <v>322.5</v>
      </c>
      <c r="BM197" s="24">
        <f t="shared" si="105"/>
        <v>322.5</v>
      </c>
      <c r="BN197" s="24">
        <f t="shared" si="105"/>
        <v>255</v>
      </c>
      <c r="BO197" s="24">
        <f t="shared" si="105"/>
        <v>255</v>
      </c>
      <c r="BP197" s="24">
        <f t="shared" si="105"/>
        <v>180</v>
      </c>
      <c r="BQ197" s="24">
        <f t="shared" si="105"/>
        <v>322.5</v>
      </c>
      <c r="BR197" s="24">
        <f t="shared" si="105"/>
        <v>322.5</v>
      </c>
      <c r="BS197" s="24">
        <f t="shared" si="105"/>
        <v>322.5</v>
      </c>
      <c r="BT197" s="24">
        <f t="shared" si="105"/>
        <v>277.5</v>
      </c>
      <c r="BU197" s="24">
        <f t="shared" si="105"/>
        <v>255</v>
      </c>
      <c r="BV197" s="24">
        <f t="shared" si="105"/>
        <v>180</v>
      </c>
      <c r="BW197" s="24">
        <f t="shared" si="106"/>
        <v>322.5</v>
      </c>
      <c r="BX197" s="24">
        <f t="shared" si="106"/>
        <v>322.5</v>
      </c>
      <c r="BY197" s="24">
        <f t="shared" si="106"/>
        <v>322.5</v>
      </c>
      <c r="BZ197" s="24">
        <f t="shared" si="106"/>
        <v>277.5</v>
      </c>
      <c r="CA197" s="24">
        <f t="shared" si="106"/>
        <v>255</v>
      </c>
      <c r="CB197" s="24">
        <f t="shared" si="106"/>
        <v>277.5</v>
      </c>
      <c r="CC197" s="24">
        <f t="shared" si="106"/>
        <v>277.5</v>
      </c>
      <c r="CD197" s="24">
        <f t="shared" si="106"/>
        <v>255</v>
      </c>
      <c r="CE197" s="24">
        <f t="shared" si="106"/>
        <v>277.5</v>
      </c>
      <c r="CF197" s="24">
        <f t="shared" si="106"/>
        <v>277.5</v>
      </c>
      <c r="CG197" s="24">
        <f t="shared" si="106"/>
        <v>277.5</v>
      </c>
      <c r="CH197" s="24">
        <f t="shared" si="106"/>
        <v>277.5</v>
      </c>
      <c r="CI197" s="24">
        <f t="shared" si="106"/>
        <v>255</v>
      </c>
      <c r="CJ197" s="24">
        <f t="shared" si="106"/>
        <v>277.5</v>
      </c>
      <c r="CK197" s="24">
        <f t="shared" si="106"/>
        <v>277.5</v>
      </c>
      <c r="CL197" s="24">
        <f t="shared" si="106"/>
        <v>277.5</v>
      </c>
      <c r="CM197" s="24">
        <f t="shared" si="106"/>
        <v>277.5</v>
      </c>
      <c r="CN197" s="24">
        <f t="shared" si="106"/>
        <v>255</v>
      </c>
      <c r="CO197" s="24">
        <f t="shared" si="106"/>
        <v>0</v>
      </c>
      <c r="CP197" s="24">
        <f t="shared" si="106"/>
        <v>0</v>
      </c>
      <c r="CQ197" s="24">
        <f t="shared" si="106"/>
        <v>0</v>
      </c>
      <c r="CR197" s="24">
        <f t="shared" si="106"/>
        <v>0</v>
      </c>
      <c r="CS197" s="24">
        <f t="shared" si="106"/>
        <v>0</v>
      </c>
      <c r="CT197" s="34">
        <f t="shared" si="106"/>
        <v>0</v>
      </c>
      <c r="CU197" s="24">
        <f t="shared" si="106"/>
        <v>0</v>
      </c>
      <c r="CV197" s="24">
        <f t="shared" si="106"/>
        <v>0</v>
      </c>
      <c r="CW197" s="24">
        <f t="shared" si="106"/>
        <v>0</v>
      </c>
      <c r="CX197" s="24">
        <f t="shared" si="106"/>
        <v>0</v>
      </c>
      <c r="CY197" s="24">
        <f t="shared" si="106"/>
        <v>0</v>
      </c>
      <c r="CZ197" s="24">
        <f t="shared" si="106"/>
        <v>0</v>
      </c>
      <c r="DA197" s="24">
        <f t="shared" si="106"/>
        <v>0</v>
      </c>
      <c r="DB197" s="24">
        <f t="shared" si="106"/>
        <v>0</v>
      </c>
      <c r="DC197" s="24">
        <f t="shared" si="106"/>
        <v>0</v>
      </c>
      <c r="DD197" s="24">
        <f t="shared" si="106"/>
        <v>0</v>
      </c>
      <c r="DE197" s="24">
        <f t="shared" si="106"/>
        <v>0</v>
      </c>
      <c r="DF197" s="24">
        <f t="shared" si="106"/>
        <v>0</v>
      </c>
      <c r="DG197" s="24">
        <f t="shared" si="106"/>
        <v>0</v>
      </c>
      <c r="DH197" s="24">
        <f t="shared" si="106"/>
        <v>0</v>
      </c>
      <c r="DI197" s="24">
        <f t="shared" si="106"/>
        <v>0</v>
      </c>
      <c r="DJ197" s="24">
        <f t="shared" si="106"/>
        <v>0</v>
      </c>
      <c r="DK197" s="24">
        <f t="shared" si="106"/>
        <v>0</v>
      </c>
      <c r="DL197" s="24">
        <f t="shared" si="106"/>
        <v>0</v>
      </c>
    </row>
    <row r="198" spans="1:116" ht="14.1" customHeight="1" x14ac:dyDescent="0.2">
      <c r="A198" s="44"/>
      <c r="B198" s="44"/>
      <c r="C198" s="25"/>
      <c r="D198" s="25"/>
      <c r="E198" s="25"/>
      <c r="F198" s="25"/>
      <c r="G198" s="25"/>
      <c r="H198" s="25"/>
      <c r="I198" s="25"/>
      <c r="J198" s="3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3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3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R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34"/>
      <c r="CC198" s="24"/>
      <c r="CD198" s="24"/>
      <c r="CE198" s="24"/>
      <c r="CF198" s="24"/>
      <c r="CG198" s="24"/>
      <c r="CH198" s="24"/>
      <c r="CI198" s="24"/>
      <c r="CJ198" s="24"/>
      <c r="CK198" s="24"/>
      <c r="CL198" s="24"/>
      <c r="CM198" s="24"/>
      <c r="CN198" s="24"/>
      <c r="CO198" s="24"/>
      <c r="CP198" s="24"/>
      <c r="CQ198" s="24"/>
      <c r="CR198" s="24"/>
      <c r="CS198" s="24"/>
      <c r="CT198" s="34"/>
      <c r="CU198" s="24"/>
      <c r="CV198" s="24"/>
      <c r="CW198" s="24"/>
      <c r="CX198" s="24"/>
      <c r="CY198" s="24"/>
      <c r="CZ198" s="24"/>
      <c r="DA198" s="24"/>
      <c r="DB198" s="24"/>
      <c r="DC198" s="24"/>
      <c r="DD198" s="24"/>
      <c r="DE198" s="24"/>
      <c r="DF198" s="24"/>
      <c r="DG198" s="24"/>
      <c r="DH198" s="24"/>
      <c r="DI198" s="24"/>
      <c r="DJ198" s="24"/>
      <c r="DK198" s="24"/>
      <c r="DL198" s="24"/>
    </row>
    <row r="199" spans="1:116" ht="14.1" customHeight="1" x14ac:dyDescent="0.2">
      <c r="A199" s="94">
        <v>1121</v>
      </c>
      <c r="B199" s="44"/>
      <c r="C199" s="1"/>
      <c r="D199" s="1"/>
      <c r="E199" s="1" t="s">
        <v>14</v>
      </c>
      <c r="F199" s="1"/>
      <c r="G199" s="1"/>
      <c r="H199" s="1"/>
      <c r="I199" s="1"/>
      <c r="J199" s="34">
        <f t="shared" ref="J199:BV202" si="107">J257*J316</f>
        <v>168</v>
      </c>
      <c r="K199" s="24">
        <f t="shared" si="107"/>
        <v>259</v>
      </c>
      <c r="L199" s="24">
        <f t="shared" si="107"/>
        <v>301</v>
      </c>
      <c r="M199" s="24">
        <f t="shared" si="107"/>
        <v>301</v>
      </c>
      <c r="N199" s="24">
        <f t="shared" si="107"/>
        <v>0</v>
      </c>
      <c r="O199" s="24">
        <f t="shared" si="107"/>
        <v>238</v>
      </c>
      <c r="P199" s="24">
        <f t="shared" si="107"/>
        <v>168</v>
      </c>
      <c r="Q199" s="24">
        <f t="shared" si="107"/>
        <v>259</v>
      </c>
      <c r="R199" s="24">
        <f t="shared" si="107"/>
        <v>301</v>
      </c>
      <c r="S199" s="24">
        <f t="shared" si="107"/>
        <v>301</v>
      </c>
      <c r="T199" s="24">
        <f t="shared" si="107"/>
        <v>301</v>
      </c>
      <c r="U199" s="24">
        <f t="shared" si="107"/>
        <v>238</v>
      </c>
      <c r="V199" s="24">
        <f t="shared" si="107"/>
        <v>259</v>
      </c>
      <c r="W199" s="24">
        <f t="shared" si="107"/>
        <v>301</v>
      </c>
      <c r="X199" s="24">
        <f t="shared" si="107"/>
        <v>301</v>
      </c>
      <c r="Y199" s="24">
        <f t="shared" si="107"/>
        <v>259</v>
      </c>
      <c r="Z199" s="24">
        <f t="shared" si="107"/>
        <v>238</v>
      </c>
      <c r="AA199" s="24">
        <f t="shared" si="107"/>
        <v>259</v>
      </c>
      <c r="AB199" s="24">
        <f t="shared" si="107"/>
        <v>301</v>
      </c>
      <c r="AC199" s="24">
        <f t="shared" si="107"/>
        <v>301</v>
      </c>
      <c r="AD199" s="24">
        <f t="shared" si="107"/>
        <v>301</v>
      </c>
      <c r="AE199" s="24">
        <f t="shared" si="107"/>
        <v>259</v>
      </c>
      <c r="AF199" s="34">
        <f t="shared" si="107"/>
        <v>238</v>
      </c>
      <c r="AG199" s="24">
        <f t="shared" si="107"/>
        <v>238</v>
      </c>
      <c r="AH199" s="24">
        <f t="shared" si="107"/>
        <v>301</v>
      </c>
      <c r="AI199" s="24">
        <f t="shared" si="107"/>
        <v>301</v>
      </c>
      <c r="AJ199" s="24">
        <f t="shared" si="107"/>
        <v>301</v>
      </c>
      <c r="AK199" s="24">
        <f t="shared" si="107"/>
        <v>301</v>
      </c>
      <c r="AL199" s="24">
        <f t="shared" si="107"/>
        <v>238</v>
      </c>
      <c r="AM199" s="24">
        <f t="shared" si="107"/>
        <v>0</v>
      </c>
      <c r="AN199" s="24">
        <f t="shared" si="107"/>
        <v>259</v>
      </c>
      <c r="AO199" s="24">
        <f t="shared" si="107"/>
        <v>301</v>
      </c>
      <c r="AP199" s="24">
        <f t="shared" si="107"/>
        <v>301</v>
      </c>
      <c r="AQ199" s="24">
        <f t="shared" si="107"/>
        <v>238</v>
      </c>
      <c r="AR199" s="24">
        <f t="shared" si="107"/>
        <v>259</v>
      </c>
      <c r="AS199" s="24">
        <f t="shared" si="107"/>
        <v>301</v>
      </c>
      <c r="AT199" s="24">
        <f t="shared" si="107"/>
        <v>301</v>
      </c>
      <c r="AU199" s="24">
        <f t="shared" si="107"/>
        <v>301</v>
      </c>
      <c r="AV199" s="24">
        <f t="shared" si="107"/>
        <v>238</v>
      </c>
      <c r="AW199" s="24">
        <f t="shared" si="107"/>
        <v>168</v>
      </c>
      <c r="AX199" s="24">
        <f t="shared" si="107"/>
        <v>301</v>
      </c>
      <c r="AY199" s="24">
        <f t="shared" si="107"/>
        <v>301</v>
      </c>
      <c r="AZ199" s="34">
        <f t="shared" si="107"/>
        <v>301</v>
      </c>
      <c r="BA199" s="24">
        <f t="shared" si="107"/>
        <v>301</v>
      </c>
      <c r="BB199" s="24">
        <f t="shared" si="107"/>
        <v>259</v>
      </c>
      <c r="BC199" s="24">
        <f t="shared" si="107"/>
        <v>255</v>
      </c>
      <c r="BD199" s="24">
        <f t="shared" si="107"/>
        <v>255</v>
      </c>
      <c r="BE199" s="24">
        <f t="shared" si="107"/>
        <v>322.5</v>
      </c>
      <c r="BF199" s="24">
        <f t="shared" si="107"/>
        <v>322.5</v>
      </c>
      <c r="BG199" s="24">
        <f t="shared" si="107"/>
        <v>277.5</v>
      </c>
      <c r="BH199" s="24">
        <f t="shared" si="107"/>
        <v>0</v>
      </c>
      <c r="BI199" s="24">
        <f t="shared" si="107"/>
        <v>255</v>
      </c>
      <c r="BJ199" s="24">
        <f t="shared" ref="BJ199:BJ204" si="108">BJ257*BJ316</f>
        <v>180</v>
      </c>
      <c r="BK199" s="24">
        <f t="shared" si="107"/>
        <v>322.5</v>
      </c>
      <c r="BL199" s="24">
        <f t="shared" si="107"/>
        <v>322.5</v>
      </c>
      <c r="BM199" s="24">
        <f t="shared" si="107"/>
        <v>322.5</v>
      </c>
      <c r="BN199" s="24">
        <f t="shared" si="107"/>
        <v>255</v>
      </c>
      <c r="BO199" s="24">
        <f t="shared" si="107"/>
        <v>255</v>
      </c>
      <c r="BP199" s="24">
        <f t="shared" si="107"/>
        <v>180</v>
      </c>
      <c r="BQ199" s="24">
        <f t="shared" si="107"/>
        <v>322.5</v>
      </c>
      <c r="BR199" s="24">
        <f t="shared" si="107"/>
        <v>322.5</v>
      </c>
      <c r="BS199" s="24">
        <f t="shared" si="107"/>
        <v>322.5</v>
      </c>
      <c r="BT199" s="24">
        <f t="shared" si="107"/>
        <v>277.5</v>
      </c>
      <c r="BU199" s="24">
        <f t="shared" si="107"/>
        <v>255</v>
      </c>
      <c r="BV199" s="24">
        <f t="shared" si="107"/>
        <v>180</v>
      </c>
      <c r="BW199" s="24">
        <f t="shared" ref="BW199:DL204" si="109">BW257*BW316</f>
        <v>322.5</v>
      </c>
      <c r="BX199" s="24">
        <f t="shared" si="109"/>
        <v>322.5</v>
      </c>
      <c r="BY199" s="24">
        <f t="shared" si="109"/>
        <v>322.5</v>
      </c>
      <c r="BZ199" s="24">
        <f t="shared" si="109"/>
        <v>277.5</v>
      </c>
      <c r="CA199" s="24">
        <f t="shared" si="109"/>
        <v>255</v>
      </c>
      <c r="CB199" s="34">
        <f t="shared" si="109"/>
        <v>277.5</v>
      </c>
      <c r="CC199" s="24">
        <f t="shared" si="109"/>
        <v>277.5</v>
      </c>
      <c r="CD199" s="24">
        <f t="shared" si="109"/>
        <v>255</v>
      </c>
      <c r="CE199" s="24">
        <f t="shared" si="109"/>
        <v>277.5</v>
      </c>
      <c r="CF199" s="24">
        <f t="shared" si="109"/>
        <v>277.5</v>
      </c>
      <c r="CG199" s="24">
        <f t="shared" si="109"/>
        <v>277.5</v>
      </c>
      <c r="CH199" s="24">
        <f t="shared" si="109"/>
        <v>0</v>
      </c>
      <c r="CI199" s="24">
        <f t="shared" si="109"/>
        <v>0</v>
      </c>
      <c r="CJ199" s="24">
        <f t="shared" si="109"/>
        <v>0</v>
      </c>
      <c r="CK199" s="24">
        <f t="shared" si="109"/>
        <v>0</v>
      </c>
      <c r="CL199" s="24">
        <f t="shared" si="109"/>
        <v>0</v>
      </c>
      <c r="CM199" s="24">
        <f t="shared" si="109"/>
        <v>0</v>
      </c>
      <c r="CN199" s="24">
        <f t="shared" si="109"/>
        <v>0</v>
      </c>
      <c r="CO199" s="24">
        <f t="shared" si="109"/>
        <v>0</v>
      </c>
      <c r="CP199" s="24">
        <f t="shared" si="109"/>
        <v>0</v>
      </c>
      <c r="CQ199" s="24">
        <f t="shared" si="109"/>
        <v>0</v>
      </c>
      <c r="CR199" s="24">
        <f t="shared" si="109"/>
        <v>0</v>
      </c>
      <c r="CS199" s="24">
        <f t="shared" si="109"/>
        <v>0</v>
      </c>
      <c r="CT199" s="34">
        <f t="shared" si="109"/>
        <v>0</v>
      </c>
      <c r="CU199" s="24">
        <f t="shared" si="109"/>
        <v>0</v>
      </c>
      <c r="CV199" s="24">
        <f t="shared" si="109"/>
        <v>0</v>
      </c>
      <c r="CW199" s="24">
        <f t="shared" si="109"/>
        <v>0</v>
      </c>
      <c r="CX199" s="24">
        <f t="shared" si="109"/>
        <v>0</v>
      </c>
      <c r="CY199" s="24">
        <f t="shared" si="109"/>
        <v>0</v>
      </c>
      <c r="CZ199" s="24">
        <f t="shared" si="109"/>
        <v>0</v>
      </c>
      <c r="DA199" s="24">
        <f t="shared" si="109"/>
        <v>0</v>
      </c>
      <c r="DB199" s="24">
        <f t="shared" si="109"/>
        <v>0</v>
      </c>
      <c r="DC199" s="24">
        <f t="shared" si="109"/>
        <v>0</v>
      </c>
      <c r="DD199" s="24">
        <f t="shared" si="109"/>
        <v>0</v>
      </c>
      <c r="DE199" s="24">
        <f t="shared" si="109"/>
        <v>0</v>
      </c>
      <c r="DF199" s="24">
        <f t="shared" si="109"/>
        <v>0</v>
      </c>
      <c r="DG199" s="24">
        <f t="shared" si="109"/>
        <v>0</v>
      </c>
      <c r="DH199" s="24">
        <f t="shared" si="109"/>
        <v>0</v>
      </c>
      <c r="DI199" s="24">
        <f t="shared" si="109"/>
        <v>0</v>
      </c>
      <c r="DJ199" s="24">
        <f t="shared" si="109"/>
        <v>0</v>
      </c>
      <c r="DK199" s="24">
        <f t="shared" si="109"/>
        <v>0</v>
      </c>
      <c r="DL199" s="24">
        <f t="shared" si="109"/>
        <v>0</v>
      </c>
    </row>
    <row r="200" spans="1:116" ht="14.1" customHeight="1" x14ac:dyDescent="0.2">
      <c r="A200" s="45">
        <v>1101</v>
      </c>
      <c r="B200" s="44"/>
      <c r="C200" s="1"/>
      <c r="D200" s="1"/>
      <c r="E200" s="1" t="s">
        <v>14</v>
      </c>
      <c r="F200" s="1"/>
      <c r="G200" s="1"/>
      <c r="H200" s="1"/>
      <c r="I200" s="1"/>
      <c r="J200" s="34">
        <f t="shared" si="107"/>
        <v>180</v>
      </c>
      <c r="K200" s="24">
        <f t="shared" si="107"/>
        <v>277.5</v>
      </c>
      <c r="L200" s="24">
        <f t="shared" si="107"/>
        <v>322.5</v>
      </c>
      <c r="M200" s="24">
        <f t="shared" si="107"/>
        <v>322.5</v>
      </c>
      <c r="N200" s="24">
        <f t="shared" si="107"/>
        <v>180</v>
      </c>
      <c r="O200" s="24">
        <f t="shared" si="107"/>
        <v>255</v>
      </c>
      <c r="P200" s="24">
        <f t="shared" si="107"/>
        <v>180</v>
      </c>
      <c r="Q200" s="24">
        <f t="shared" si="107"/>
        <v>277.5</v>
      </c>
      <c r="R200" s="24">
        <f t="shared" si="107"/>
        <v>301</v>
      </c>
      <c r="S200" s="24">
        <f t="shared" si="107"/>
        <v>301</v>
      </c>
      <c r="T200" s="24">
        <f t="shared" si="107"/>
        <v>301</v>
      </c>
      <c r="U200" s="24">
        <f t="shared" si="107"/>
        <v>238</v>
      </c>
      <c r="V200" s="24">
        <f t="shared" si="107"/>
        <v>259</v>
      </c>
      <c r="W200" s="24">
        <f t="shared" si="107"/>
        <v>301</v>
      </c>
      <c r="X200" s="24">
        <f t="shared" si="107"/>
        <v>301</v>
      </c>
      <c r="Y200" s="24">
        <f t="shared" si="107"/>
        <v>259</v>
      </c>
      <c r="Z200" s="24">
        <f t="shared" si="107"/>
        <v>238</v>
      </c>
      <c r="AA200" s="24">
        <f t="shared" si="107"/>
        <v>259</v>
      </c>
      <c r="AB200" s="24">
        <f t="shared" si="107"/>
        <v>301</v>
      </c>
      <c r="AC200" s="24">
        <f t="shared" si="107"/>
        <v>301</v>
      </c>
      <c r="AD200" s="24">
        <f t="shared" si="107"/>
        <v>301</v>
      </c>
      <c r="AE200" s="24">
        <f t="shared" si="107"/>
        <v>259</v>
      </c>
      <c r="AF200" s="34">
        <f t="shared" si="107"/>
        <v>238</v>
      </c>
      <c r="AG200" s="24">
        <f t="shared" si="107"/>
        <v>238</v>
      </c>
      <c r="AH200" s="24">
        <f t="shared" si="107"/>
        <v>301</v>
      </c>
      <c r="AI200" s="24">
        <f t="shared" si="107"/>
        <v>301</v>
      </c>
      <c r="AJ200" s="24">
        <f t="shared" si="107"/>
        <v>301</v>
      </c>
      <c r="AK200" s="24">
        <f t="shared" si="107"/>
        <v>301</v>
      </c>
      <c r="AL200" s="24">
        <f t="shared" si="107"/>
        <v>255</v>
      </c>
      <c r="AM200" s="24">
        <f t="shared" si="107"/>
        <v>0</v>
      </c>
      <c r="AN200" s="24">
        <f t="shared" si="107"/>
        <v>277.5</v>
      </c>
      <c r="AO200" s="24">
        <f t="shared" si="107"/>
        <v>322.5</v>
      </c>
      <c r="AP200" s="24">
        <f t="shared" si="107"/>
        <v>322.5</v>
      </c>
      <c r="AQ200" s="24">
        <f t="shared" si="107"/>
        <v>255</v>
      </c>
      <c r="AR200" s="24">
        <f t="shared" si="107"/>
        <v>277.5</v>
      </c>
      <c r="AS200" s="24">
        <f t="shared" si="107"/>
        <v>322.5</v>
      </c>
      <c r="AT200" s="24">
        <f t="shared" si="107"/>
        <v>322.5</v>
      </c>
      <c r="AU200" s="24">
        <f t="shared" si="107"/>
        <v>322.5</v>
      </c>
      <c r="AV200" s="24">
        <f t="shared" si="107"/>
        <v>255</v>
      </c>
      <c r="AW200" s="24">
        <f t="shared" si="107"/>
        <v>180</v>
      </c>
      <c r="AX200" s="24">
        <f t="shared" si="107"/>
        <v>322.5</v>
      </c>
      <c r="AY200" s="24">
        <f t="shared" si="107"/>
        <v>322.5</v>
      </c>
      <c r="AZ200" s="34">
        <f t="shared" si="107"/>
        <v>322.5</v>
      </c>
      <c r="BA200" s="24">
        <f t="shared" si="107"/>
        <v>322.5</v>
      </c>
      <c r="BB200" s="24">
        <f t="shared" si="107"/>
        <v>277.5</v>
      </c>
      <c r="BC200" s="24">
        <f t="shared" si="107"/>
        <v>255</v>
      </c>
      <c r="BD200" s="24">
        <f t="shared" si="107"/>
        <v>255</v>
      </c>
      <c r="BE200" s="24">
        <f>BE258*BE317</f>
        <v>322.5</v>
      </c>
      <c r="BF200" s="24">
        <f>BF258*BF317</f>
        <v>322.5</v>
      </c>
      <c r="BG200" s="24">
        <f t="shared" si="107"/>
        <v>277.5</v>
      </c>
      <c r="BH200" s="24">
        <f t="shared" si="107"/>
        <v>0</v>
      </c>
      <c r="BI200" s="24">
        <f t="shared" si="107"/>
        <v>255</v>
      </c>
      <c r="BJ200" s="24">
        <f t="shared" si="108"/>
        <v>180</v>
      </c>
      <c r="BK200" s="24">
        <f t="shared" si="107"/>
        <v>322.5</v>
      </c>
      <c r="BL200" s="24">
        <f t="shared" si="107"/>
        <v>322.5</v>
      </c>
      <c r="BM200" s="24">
        <f t="shared" si="107"/>
        <v>322.5</v>
      </c>
      <c r="BN200" s="24">
        <f t="shared" si="107"/>
        <v>255</v>
      </c>
      <c r="BO200" s="24">
        <f t="shared" si="107"/>
        <v>255</v>
      </c>
      <c r="BP200" s="24">
        <f t="shared" si="107"/>
        <v>180</v>
      </c>
      <c r="BQ200" s="24">
        <f t="shared" si="107"/>
        <v>322.5</v>
      </c>
      <c r="BR200" s="24">
        <f t="shared" si="107"/>
        <v>322.5</v>
      </c>
      <c r="BS200" s="24">
        <f t="shared" si="107"/>
        <v>322.5</v>
      </c>
      <c r="BT200" s="24">
        <f t="shared" si="107"/>
        <v>277.5</v>
      </c>
      <c r="BU200" s="24">
        <f t="shared" si="107"/>
        <v>255</v>
      </c>
      <c r="BV200" s="24">
        <f t="shared" si="107"/>
        <v>180</v>
      </c>
      <c r="BW200" s="24">
        <f t="shared" si="109"/>
        <v>322.5</v>
      </c>
      <c r="BX200" s="24">
        <f t="shared" si="109"/>
        <v>322.5</v>
      </c>
      <c r="BY200" s="24">
        <f t="shared" si="109"/>
        <v>322.5</v>
      </c>
      <c r="BZ200" s="24">
        <f t="shared" si="109"/>
        <v>277.5</v>
      </c>
      <c r="CA200" s="24">
        <f t="shared" si="109"/>
        <v>255</v>
      </c>
      <c r="CB200" s="24">
        <f t="shared" si="109"/>
        <v>277.5</v>
      </c>
      <c r="CC200" s="24">
        <f t="shared" si="109"/>
        <v>277.5</v>
      </c>
      <c r="CD200" s="24">
        <f t="shared" si="109"/>
        <v>255</v>
      </c>
      <c r="CE200" s="24">
        <f t="shared" si="109"/>
        <v>277.5</v>
      </c>
      <c r="CF200" s="24">
        <f t="shared" si="109"/>
        <v>277.5</v>
      </c>
      <c r="CG200" s="24">
        <f t="shared" si="109"/>
        <v>277.5</v>
      </c>
      <c r="CH200" s="24">
        <f t="shared" si="109"/>
        <v>277.5</v>
      </c>
      <c r="CI200" s="24">
        <f t="shared" si="109"/>
        <v>0</v>
      </c>
      <c r="CJ200" s="24">
        <f t="shared" si="109"/>
        <v>0</v>
      </c>
      <c r="CK200" s="24">
        <f t="shared" si="109"/>
        <v>0</v>
      </c>
      <c r="CL200" s="24">
        <f t="shared" si="109"/>
        <v>0</v>
      </c>
      <c r="CM200" s="24">
        <f t="shared" si="109"/>
        <v>0</v>
      </c>
      <c r="CN200" s="24">
        <f t="shared" si="109"/>
        <v>0</v>
      </c>
      <c r="CO200" s="24">
        <f t="shared" si="109"/>
        <v>0</v>
      </c>
      <c r="CP200" s="24">
        <f t="shared" si="109"/>
        <v>0</v>
      </c>
      <c r="CQ200" s="24">
        <f t="shared" si="109"/>
        <v>0</v>
      </c>
      <c r="CR200" s="24">
        <f t="shared" si="109"/>
        <v>0</v>
      </c>
      <c r="CS200" s="24">
        <f t="shared" si="109"/>
        <v>0</v>
      </c>
      <c r="CT200" s="34">
        <f t="shared" si="109"/>
        <v>0</v>
      </c>
      <c r="CU200" s="24">
        <f t="shared" si="109"/>
        <v>0</v>
      </c>
      <c r="CV200" s="24">
        <f t="shared" si="109"/>
        <v>0</v>
      </c>
      <c r="CW200" s="24">
        <f t="shared" si="109"/>
        <v>0</v>
      </c>
      <c r="CX200" s="24">
        <f t="shared" si="109"/>
        <v>0</v>
      </c>
      <c r="CY200" s="24">
        <f t="shared" si="109"/>
        <v>0</v>
      </c>
      <c r="CZ200" s="24">
        <f t="shared" si="109"/>
        <v>0</v>
      </c>
      <c r="DA200" s="24">
        <f t="shared" si="109"/>
        <v>0</v>
      </c>
      <c r="DB200" s="24">
        <f t="shared" si="109"/>
        <v>0</v>
      </c>
      <c r="DC200" s="24">
        <f t="shared" si="109"/>
        <v>0</v>
      </c>
      <c r="DD200" s="24">
        <f t="shared" si="109"/>
        <v>0</v>
      </c>
      <c r="DE200" s="24">
        <f t="shared" si="109"/>
        <v>0</v>
      </c>
      <c r="DF200" s="24">
        <f t="shared" si="109"/>
        <v>0</v>
      </c>
      <c r="DG200" s="24">
        <f t="shared" si="109"/>
        <v>0</v>
      </c>
      <c r="DH200" s="24">
        <f t="shared" si="109"/>
        <v>0</v>
      </c>
      <c r="DI200" s="24">
        <f t="shared" si="109"/>
        <v>0</v>
      </c>
      <c r="DJ200" s="24">
        <f t="shared" si="109"/>
        <v>0</v>
      </c>
      <c r="DK200" s="24">
        <f t="shared" si="109"/>
        <v>0</v>
      </c>
      <c r="DL200" s="24">
        <f t="shared" si="109"/>
        <v>0</v>
      </c>
    </row>
    <row r="201" spans="1:116" ht="14.1" customHeight="1" x14ac:dyDescent="0.2">
      <c r="A201" s="94" t="s">
        <v>90</v>
      </c>
      <c r="B201" s="44"/>
      <c r="C201" s="1"/>
      <c r="D201" s="1"/>
      <c r="E201" s="1" t="s">
        <v>14</v>
      </c>
      <c r="F201" s="1"/>
      <c r="G201" s="1"/>
      <c r="H201" s="1"/>
      <c r="I201" s="1"/>
      <c r="J201" s="34">
        <f t="shared" si="107"/>
        <v>0</v>
      </c>
      <c r="K201" s="24">
        <f t="shared" si="107"/>
        <v>0</v>
      </c>
      <c r="L201" s="24">
        <f t="shared" si="107"/>
        <v>0</v>
      </c>
      <c r="M201" s="24">
        <f t="shared" si="107"/>
        <v>0</v>
      </c>
      <c r="N201" s="24">
        <f t="shared" si="107"/>
        <v>0</v>
      </c>
      <c r="O201" s="24">
        <f t="shared" si="107"/>
        <v>0</v>
      </c>
      <c r="P201" s="24">
        <f t="shared" si="107"/>
        <v>0</v>
      </c>
      <c r="Q201" s="24">
        <f t="shared" si="107"/>
        <v>0</v>
      </c>
      <c r="R201" s="24">
        <f t="shared" si="107"/>
        <v>0</v>
      </c>
      <c r="S201" s="24">
        <f t="shared" si="107"/>
        <v>0</v>
      </c>
      <c r="T201" s="24">
        <f t="shared" si="107"/>
        <v>0</v>
      </c>
      <c r="U201" s="24">
        <f t="shared" si="107"/>
        <v>0</v>
      </c>
      <c r="V201" s="24">
        <f t="shared" si="107"/>
        <v>0</v>
      </c>
      <c r="W201" s="24">
        <f t="shared" si="107"/>
        <v>0</v>
      </c>
      <c r="X201" s="24">
        <f t="shared" si="107"/>
        <v>0</v>
      </c>
      <c r="Y201" s="24">
        <f t="shared" si="107"/>
        <v>0</v>
      </c>
      <c r="Z201" s="24">
        <f t="shared" si="107"/>
        <v>0</v>
      </c>
      <c r="AA201" s="24">
        <f t="shared" si="107"/>
        <v>0</v>
      </c>
      <c r="AB201" s="24">
        <f t="shared" si="107"/>
        <v>0</v>
      </c>
      <c r="AC201" s="24">
        <f t="shared" si="107"/>
        <v>0</v>
      </c>
      <c r="AD201" s="24">
        <f t="shared" si="107"/>
        <v>0</v>
      </c>
      <c r="AE201" s="24">
        <f t="shared" si="107"/>
        <v>0</v>
      </c>
      <c r="AF201" s="34">
        <f t="shared" si="107"/>
        <v>0</v>
      </c>
      <c r="AG201" s="24">
        <f t="shared" si="107"/>
        <v>0</v>
      </c>
      <c r="AH201" s="24">
        <f t="shared" si="107"/>
        <v>0</v>
      </c>
      <c r="AI201" s="24">
        <f t="shared" si="107"/>
        <v>0</v>
      </c>
      <c r="AJ201" s="24">
        <f t="shared" si="107"/>
        <v>0</v>
      </c>
      <c r="AK201" s="24">
        <f t="shared" si="107"/>
        <v>0</v>
      </c>
      <c r="AL201" s="24">
        <f t="shared" si="107"/>
        <v>0</v>
      </c>
      <c r="AM201" s="24">
        <f t="shared" si="107"/>
        <v>0</v>
      </c>
      <c r="AN201" s="24">
        <f t="shared" si="107"/>
        <v>0</v>
      </c>
      <c r="AO201" s="24">
        <f t="shared" si="107"/>
        <v>0</v>
      </c>
      <c r="AP201" s="24">
        <f t="shared" si="107"/>
        <v>0</v>
      </c>
      <c r="AQ201" s="24">
        <f t="shared" si="107"/>
        <v>0</v>
      </c>
      <c r="AR201" s="24">
        <f t="shared" si="107"/>
        <v>0</v>
      </c>
      <c r="AS201" s="24">
        <f t="shared" si="107"/>
        <v>0</v>
      </c>
      <c r="AT201" s="24">
        <f t="shared" si="107"/>
        <v>0</v>
      </c>
      <c r="AU201" s="24">
        <f t="shared" si="107"/>
        <v>0</v>
      </c>
      <c r="AV201" s="24">
        <f t="shared" si="107"/>
        <v>0</v>
      </c>
      <c r="AW201" s="24">
        <f t="shared" si="107"/>
        <v>0</v>
      </c>
      <c r="AX201" s="24">
        <f t="shared" si="107"/>
        <v>0</v>
      </c>
      <c r="AY201" s="24">
        <f t="shared" si="107"/>
        <v>0</v>
      </c>
      <c r="AZ201" s="34">
        <f t="shared" si="107"/>
        <v>0</v>
      </c>
      <c r="BA201" s="24">
        <f t="shared" si="107"/>
        <v>0</v>
      </c>
      <c r="BB201" s="24">
        <f t="shared" si="107"/>
        <v>0</v>
      </c>
      <c r="BC201" s="24">
        <f t="shared" si="107"/>
        <v>0</v>
      </c>
      <c r="BD201" s="24">
        <f t="shared" si="107"/>
        <v>0</v>
      </c>
      <c r="BE201" s="24">
        <f t="shared" si="107"/>
        <v>0</v>
      </c>
      <c r="BF201" s="24">
        <f t="shared" si="107"/>
        <v>0</v>
      </c>
      <c r="BG201" s="24">
        <f t="shared" si="107"/>
        <v>0</v>
      </c>
      <c r="BH201" s="24">
        <f t="shared" si="107"/>
        <v>0</v>
      </c>
      <c r="BI201" s="24">
        <f t="shared" si="107"/>
        <v>0</v>
      </c>
      <c r="BJ201" s="24">
        <f t="shared" si="108"/>
        <v>0</v>
      </c>
      <c r="BK201" s="24">
        <f t="shared" si="107"/>
        <v>0</v>
      </c>
      <c r="BL201" s="24">
        <f t="shared" si="107"/>
        <v>0</v>
      </c>
      <c r="BM201" s="24">
        <f t="shared" si="107"/>
        <v>0</v>
      </c>
      <c r="BN201" s="24">
        <f t="shared" si="107"/>
        <v>0</v>
      </c>
      <c r="BO201" s="24">
        <f t="shared" si="107"/>
        <v>0</v>
      </c>
      <c r="BP201" s="24">
        <f t="shared" si="107"/>
        <v>0</v>
      </c>
      <c r="BQ201" s="24">
        <f t="shared" si="107"/>
        <v>0</v>
      </c>
      <c r="BR201" s="24">
        <f t="shared" si="107"/>
        <v>0</v>
      </c>
      <c r="BS201" s="24">
        <f t="shared" si="107"/>
        <v>0</v>
      </c>
      <c r="BT201" s="24">
        <f t="shared" si="107"/>
        <v>0</v>
      </c>
      <c r="BU201" s="24">
        <f t="shared" si="107"/>
        <v>0</v>
      </c>
      <c r="BV201" s="24">
        <f t="shared" si="107"/>
        <v>0</v>
      </c>
      <c r="BW201" s="24">
        <f t="shared" si="109"/>
        <v>0</v>
      </c>
      <c r="BX201" s="24">
        <f t="shared" si="109"/>
        <v>0</v>
      </c>
      <c r="BY201" s="24">
        <f t="shared" si="109"/>
        <v>0</v>
      </c>
      <c r="BZ201" s="24">
        <f t="shared" si="109"/>
        <v>0</v>
      </c>
      <c r="CA201" s="24">
        <f t="shared" si="109"/>
        <v>0</v>
      </c>
      <c r="CB201" s="34">
        <f t="shared" si="109"/>
        <v>0</v>
      </c>
      <c r="CC201" s="24">
        <f t="shared" si="109"/>
        <v>0</v>
      </c>
      <c r="CD201" s="24">
        <f t="shared" si="109"/>
        <v>0</v>
      </c>
      <c r="CE201" s="24">
        <f t="shared" si="109"/>
        <v>0</v>
      </c>
      <c r="CF201" s="24">
        <f t="shared" si="109"/>
        <v>0</v>
      </c>
      <c r="CG201" s="24">
        <f t="shared" si="109"/>
        <v>0</v>
      </c>
      <c r="CH201" s="24">
        <f t="shared" si="109"/>
        <v>0</v>
      </c>
      <c r="CI201" s="24">
        <f t="shared" si="109"/>
        <v>0</v>
      </c>
      <c r="CJ201" s="24">
        <f t="shared" si="109"/>
        <v>0</v>
      </c>
      <c r="CK201" s="24">
        <f t="shared" si="109"/>
        <v>0</v>
      </c>
      <c r="CL201" s="24">
        <f t="shared" si="109"/>
        <v>0</v>
      </c>
      <c r="CM201" s="24">
        <f t="shared" si="109"/>
        <v>0</v>
      </c>
      <c r="CN201" s="24">
        <f t="shared" si="109"/>
        <v>0</v>
      </c>
      <c r="CO201" s="24">
        <f t="shared" si="109"/>
        <v>0</v>
      </c>
      <c r="CP201" s="24">
        <f t="shared" si="109"/>
        <v>0</v>
      </c>
      <c r="CQ201" s="24">
        <f t="shared" si="109"/>
        <v>0</v>
      </c>
      <c r="CR201" s="24">
        <f t="shared" si="109"/>
        <v>0</v>
      </c>
      <c r="CS201" s="24">
        <f t="shared" si="109"/>
        <v>0</v>
      </c>
      <c r="CT201" s="34">
        <f t="shared" si="109"/>
        <v>0</v>
      </c>
      <c r="CU201" s="24">
        <f t="shared" si="109"/>
        <v>0</v>
      </c>
      <c r="CV201" s="24">
        <f t="shared" si="109"/>
        <v>0</v>
      </c>
      <c r="CW201" s="24">
        <f t="shared" si="109"/>
        <v>0</v>
      </c>
      <c r="CX201" s="24">
        <f t="shared" si="109"/>
        <v>0</v>
      </c>
      <c r="CY201" s="24">
        <f t="shared" si="109"/>
        <v>0</v>
      </c>
      <c r="CZ201" s="24">
        <f t="shared" si="109"/>
        <v>0</v>
      </c>
      <c r="DA201" s="24">
        <f t="shared" si="109"/>
        <v>0</v>
      </c>
      <c r="DB201" s="24">
        <f t="shared" si="109"/>
        <v>0</v>
      </c>
      <c r="DC201" s="24">
        <f t="shared" si="109"/>
        <v>0</v>
      </c>
      <c r="DD201" s="24">
        <f t="shared" si="109"/>
        <v>0</v>
      </c>
      <c r="DE201" s="24">
        <f t="shared" si="109"/>
        <v>0</v>
      </c>
      <c r="DF201" s="24">
        <f t="shared" si="109"/>
        <v>0</v>
      </c>
      <c r="DG201" s="24">
        <f t="shared" si="109"/>
        <v>0</v>
      </c>
      <c r="DH201" s="24">
        <f t="shared" si="109"/>
        <v>0</v>
      </c>
      <c r="DI201" s="24">
        <f t="shared" si="109"/>
        <v>0</v>
      </c>
      <c r="DJ201" s="24">
        <f t="shared" si="109"/>
        <v>0</v>
      </c>
      <c r="DK201" s="24">
        <f t="shared" si="109"/>
        <v>0</v>
      </c>
      <c r="DL201" s="24">
        <f t="shared" si="109"/>
        <v>0</v>
      </c>
    </row>
    <row r="202" spans="1:116" ht="14.1" customHeight="1" x14ac:dyDescent="0.2">
      <c r="A202" s="45" t="s">
        <v>42</v>
      </c>
      <c r="B202" s="44"/>
      <c r="C202" s="1"/>
      <c r="D202" s="1"/>
      <c r="E202" s="1" t="s">
        <v>14</v>
      </c>
      <c r="F202" s="1"/>
      <c r="G202" s="1"/>
      <c r="H202" s="1"/>
      <c r="I202" s="1"/>
      <c r="J202" s="34">
        <f t="shared" si="107"/>
        <v>0</v>
      </c>
      <c r="K202" s="24">
        <f t="shared" si="107"/>
        <v>0</v>
      </c>
      <c r="L202" s="24">
        <f t="shared" si="107"/>
        <v>0</v>
      </c>
      <c r="M202" s="24">
        <f t="shared" si="107"/>
        <v>0</v>
      </c>
      <c r="N202" s="24">
        <f t="shared" si="107"/>
        <v>0</v>
      </c>
      <c r="O202" s="24">
        <f t="shared" si="107"/>
        <v>0</v>
      </c>
      <c r="P202" s="24">
        <f t="shared" si="107"/>
        <v>0</v>
      </c>
      <c r="Q202" s="24">
        <f t="shared" si="107"/>
        <v>0</v>
      </c>
      <c r="R202" s="24">
        <f t="shared" si="107"/>
        <v>0</v>
      </c>
      <c r="S202" s="24">
        <f t="shared" si="107"/>
        <v>0</v>
      </c>
      <c r="T202" s="24">
        <f t="shared" si="107"/>
        <v>0</v>
      </c>
      <c r="U202" s="24">
        <f t="shared" si="107"/>
        <v>0</v>
      </c>
      <c r="V202" s="24">
        <f t="shared" si="107"/>
        <v>0</v>
      </c>
      <c r="W202" s="24">
        <f t="shared" si="107"/>
        <v>0</v>
      </c>
      <c r="X202" s="24">
        <f t="shared" si="107"/>
        <v>0</v>
      </c>
      <c r="Y202" s="24">
        <f t="shared" si="107"/>
        <v>0</v>
      </c>
      <c r="Z202" s="24">
        <f t="shared" si="107"/>
        <v>0</v>
      </c>
      <c r="AA202" s="24">
        <f t="shared" si="107"/>
        <v>0</v>
      </c>
      <c r="AB202" s="24">
        <f t="shared" si="107"/>
        <v>0</v>
      </c>
      <c r="AC202" s="24">
        <f t="shared" si="107"/>
        <v>0</v>
      </c>
      <c r="AD202" s="24">
        <f t="shared" si="107"/>
        <v>0</v>
      </c>
      <c r="AE202" s="24">
        <f t="shared" si="107"/>
        <v>0</v>
      </c>
      <c r="AF202" s="34">
        <f t="shared" si="107"/>
        <v>0</v>
      </c>
      <c r="AG202" s="24">
        <f t="shared" si="107"/>
        <v>0</v>
      </c>
      <c r="AH202" s="24">
        <f t="shared" si="107"/>
        <v>0</v>
      </c>
      <c r="AI202" s="24">
        <f t="shared" si="107"/>
        <v>0</v>
      </c>
      <c r="AJ202" s="24">
        <f t="shared" si="107"/>
        <v>0</v>
      </c>
      <c r="AK202" s="24">
        <f t="shared" si="107"/>
        <v>0</v>
      </c>
      <c r="AL202" s="24">
        <f t="shared" si="107"/>
        <v>0</v>
      </c>
      <c r="AM202" s="24">
        <f t="shared" si="107"/>
        <v>0</v>
      </c>
      <c r="AN202" s="24">
        <f t="shared" si="107"/>
        <v>0</v>
      </c>
      <c r="AO202" s="24">
        <f t="shared" si="107"/>
        <v>0</v>
      </c>
      <c r="AP202" s="24">
        <f t="shared" si="107"/>
        <v>0</v>
      </c>
      <c r="AQ202" s="24">
        <f t="shared" si="107"/>
        <v>0</v>
      </c>
      <c r="AR202" s="24">
        <f t="shared" si="107"/>
        <v>0</v>
      </c>
      <c r="AS202" s="24">
        <f t="shared" si="107"/>
        <v>0</v>
      </c>
      <c r="AT202" s="24">
        <f t="shared" si="107"/>
        <v>0</v>
      </c>
      <c r="AU202" s="24">
        <f t="shared" si="107"/>
        <v>0</v>
      </c>
      <c r="AV202" s="24">
        <f t="shared" si="107"/>
        <v>0</v>
      </c>
      <c r="AW202" s="24">
        <f t="shared" si="107"/>
        <v>0</v>
      </c>
      <c r="AX202" s="24">
        <f t="shared" si="107"/>
        <v>0</v>
      </c>
      <c r="AY202" s="24">
        <f t="shared" si="107"/>
        <v>0</v>
      </c>
      <c r="AZ202" s="34">
        <f t="shared" si="107"/>
        <v>0</v>
      </c>
      <c r="BA202" s="24">
        <f t="shared" si="107"/>
        <v>0</v>
      </c>
      <c r="BB202" s="24">
        <f t="shared" si="107"/>
        <v>0</v>
      </c>
      <c r="BC202" s="24">
        <f t="shared" si="107"/>
        <v>0</v>
      </c>
      <c r="BD202" s="24">
        <f t="shared" si="107"/>
        <v>0</v>
      </c>
      <c r="BE202" s="24">
        <f t="shared" si="107"/>
        <v>0</v>
      </c>
      <c r="BF202" s="24">
        <f t="shared" si="107"/>
        <v>0</v>
      </c>
      <c r="BG202" s="24">
        <f t="shared" si="107"/>
        <v>0</v>
      </c>
      <c r="BH202" s="24">
        <f t="shared" si="107"/>
        <v>0</v>
      </c>
      <c r="BI202" s="24">
        <f t="shared" si="107"/>
        <v>0</v>
      </c>
      <c r="BJ202" s="24">
        <f t="shared" si="108"/>
        <v>0</v>
      </c>
      <c r="BK202" s="24">
        <f t="shared" si="107"/>
        <v>0</v>
      </c>
      <c r="BL202" s="24">
        <f t="shared" si="107"/>
        <v>0</v>
      </c>
      <c r="BM202" s="24">
        <f t="shared" si="107"/>
        <v>0</v>
      </c>
      <c r="BN202" s="24">
        <f t="shared" si="107"/>
        <v>0</v>
      </c>
      <c r="BO202" s="24">
        <f t="shared" si="107"/>
        <v>0</v>
      </c>
      <c r="BP202" s="24">
        <f t="shared" si="107"/>
        <v>0</v>
      </c>
      <c r="BQ202" s="24">
        <f t="shared" si="107"/>
        <v>0</v>
      </c>
      <c r="BR202" s="24">
        <f t="shared" si="107"/>
        <v>0</v>
      </c>
      <c r="BS202" s="24">
        <f t="shared" si="107"/>
        <v>0</v>
      </c>
      <c r="BT202" s="24">
        <f t="shared" si="107"/>
        <v>0</v>
      </c>
      <c r="BU202" s="24">
        <f t="shared" si="107"/>
        <v>0</v>
      </c>
      <c r="BV202" s="24">
        <f>BV260*BV319</f>
        <v>0</v>
      </c>
      <c r="BW202" s="24">
        <f t="shared" si="109"/>
        <v>0</v>
      </c>
      <c r="BX202" s="24">
        <f t="shared" si="109"/>
        <v>0</v>
      </c>
      <c r="BY202" s="24">
        <f t="shared" si="109"/>
        <v>0</v>
      </c>
      <c r="BZ202" s="24">
        <f t="shared" si="109"/>
        <v>0</v>
      </c>
      <c r="CA202" s="24">
        <f t="shared" si="109"/>
        <v>0</v>
      </c>
      <c r="CB202" s="34">
        <f t="shared" si="109"/>
        <v>0</v>
      </c>
      <c r="CC202" s="24">
        <f t="shared" si="109"/>
        <v>0</v>
      </c>
      <c r="CD202" s="24">
        <f t="shared" si="109"/>
        <v>0</v>
      </c>
      <c r="CE202" s="24">
        <f t="shared" si="109"/>
        <v>0</v>
      </c>
      <c r="CF202" s="24">
        <f t="shared" si="109"/>
        <v>0</v>
      </c>
      <c r="CG202" s="24">
        <f t="shared" si="109"/>
        <v>0</v>
      </c>
      <c r="CH202" s="24">
        <f t="shared" si="109"/>
        <v>0</v>
      </c>
      <c r="CI202" s="24">
        <f t="shared" si="109"/>
        <v>0</v>
      </c>
      <c r="CJ202" s="24">
        <f t="shared" si="109"/>
        <v>0</v>
      </c>
      <c r="CK202" s="24">
        <f t="shared" si="109"/>
        <v>0</v>
      </c>
      <c r="CL202" s="24">
        <f t="shared" si="109"/>
        <v>0</v>
      </c>
      <c r="CM202" s="24">
        <f t="shared" si="109"/>
        <v>0</v>
      </c>
      <c r="CN202" s="24">
        <f t="shared" si="109"/>
        <v>0</v>
      </c>
      <c r="CO202" s="24">
        <f t="shared" si="109"/>
        <v>0</v>
      </c>
      <c r="CP202" s="24">
        <f t="shared" si="109"/>
        <v>0</v>
      </c>
      <c r="CQ202" s="24">
        <f t="shared" si="109"/>
        <v>0</v>
      </c>
      <c r="CR202" s="24">
        <f t="shared" si="109"/>
        <v>0</v>
      </c>
      <c r="CS202" s="24">
        <f t="shared" si="109"/>
        <v>0</v>
      </c>
      <c r="CT202" s="34">
        <f t="shared" si="109"/>
        <v>0</v>
      </c>
      <c r="CU202" s="24">
        <f t="shared" si="109"/>
        <v>0</v>
      </c>
      <c r="CV202" s="24">
        <f t="shared" si="109"/>
        <v>0</v>
      </c>
      <c r="CW202" s="24">
        <f t="shared" si="109"/>
        <v>0</v>
      </c>
      <c r="CX202" s="24">
        <f t="shared" si="109"/>
        <v>0</v>
      </c>
      <c r="CY202" s="24">
        <f t="shared" si="109"/>
        <v>0</v>
      </c>
      <c r="CZ202" s="24">
        <f t="shared" si="109"/>
        <v>0</v>
      </c>
      <c r="DA202" s="24">
        <f t="shared" si="109"/>
        <v>0</v>
      </c>
      <c r="DB202" s="24">
        <f t="shared" si="109"/>
        <v>0</v>
      </c>
      <c r="DC202" s="24">
        <f t="shared" si="109"/>
        <v>0</v>
      </c>
      <c r="DD202" s="24">
        <f t="shared" si="109"/>
        <v>0</v>
      </c>
      <c r="DE202" s="24">
        <f t="shared" si="109"/>
        <v>0</v>
      </c>
      <c r="DF202" s="24">
        <f t="shared" si="109"/>
        <v>0</v>
      </c>
      <c r="DG202" s="24">
        <f t="shared" si="109"/>
        <v>0</v>
      </c>
      <c r="DH202" s="24">
        <f t="shared" si="109"/>
        <v>0</v>
      </c>
      <c r="DI202" s="24">
        <f t="shared" si="109"/>
        <v>0</v>
      </c>
      <c r="DJ202" s="24">
        <f t="shared" si="109"/>
        <v>0</v>
      </c>
      <c r="DK202" s="24">
        <f t="shared" si="109"/>
        <v>0</v>
      </c>
      <c r="DL202" s="24">
        <f t="shared" si="109"/>
        <v>0</v>
      </c>
    </row>
    <row r="203" spans="1:116" ht="14.1" customHeight="1" x14ac:dyDescent="0.2">
      <c r="A203" s="98">
        <v>1118</v>
      </c>
      <c r="B203" s="44"/>
      <c r="C203" s="1"/>
      <c r="D203" s="1"/>
      <c r="E203" s="1" t="s">
        <v>14</v>
      </c>
      <c r="F203" s="1"/>
      <c r="G203" s="1"/>
      <c r="H203" s="1"/>
      <c r="I203" s="1"/>
      <c r="J203" s="34">
        <f t="shared" ref="J203:BV204" si="110">J261*J320</f>
        <v>0</v>
      </c>
      <c r="K203" s="24">
        <f t="shared" si="110"/>
        <v>0</v>
      </c>
      <c r="L203" s="24">
        <f t="shared" si="110"/>
        <v>0</v>
      </c>
      <c r="M203" s="24">
        <f t="shared" si="110"/>
        <v>0</v>
      </c>
      <c r="N203" s="24">
        <f t="shared" si="110"/>
        <v>0</v>
      </c>
      <c r="O203" s="24">
        <f t="shared" si="110"/>
        <v>0</v>
      </c>
      <c r="P203" s="24">
        <f t="shared" si="110"/>
        <v>0</v>
      </c>
      <c r="Q203" s="24">
        <f t="shared" si="110"/>
        <v>0</v>
      </c>
      <c r="R203" s="24">
        <f t="shared" si="110"/>
        <v>0</v>
      </c>
      <c r="S203" s="24">
        <f t="shared" si="110"/>
        <v>0</v>
      </c>
      <c r="T203" s="24">
        <f t="shared" si="110"/>
        <v>0</v>
      </c>
      <c r="U203" s="24">
        <f t="shared" si="110"/>
        <v>0</v>
      </c>
      <c r="V203" s="24">
        <f t="shared" si="110"/>
        <v>0</v>
      </c>
      <c r="W203" s="24">
        <f t="shared" si="110"/>
        <v>0</v>
      </c>
      <c r="X203" s="24">
        <f t="shared" si="110"/>
        <v>0</v>
      </c>
      <c r="Y203" s="24">
        <f t="shared" si="110"/>
        <v>0</v>
      </c>
      <c r="Z203" s="24">
        <f t="shared" si="110"/>
        <v>102</v>
      </c>
      <c r="AA203" s="24">
        <f t="shared" si="110"/>
        <v>111</v>
      </c>
      <c r="AB203" s="24">
        <f t="shared" si="110"/>
        <v>129</v>
      </c>
      <c r="AC203" s="24">
        <f t="shared" si="110"/>
        <v>129</v>
      </c>
      <c r="AD203" s="24">
        <f t="shared" si="110"/>
        <v>129</v>
      </c>
      <c r="AE203" s="24">
        <f t="shared" si="110"/>
        <v>111</v>
      </c>
      <c r="AF203" s="34">
        <f t="shared" si="110"/>
        <v>102</v>
      </c>
      <c r="AG203" s="24">
        <f t="shared" si="110"/>
        <v>102</v>
      </c>
      <c r="AH203" s="24">
        <f t="shared" si="110"/>
        <v>129</v>
      </c>
      <c r="AI203" s="24">
        <f t="shared" si="110"/>
        <v>129</v>
      </c>
      <c r="AJ203" s="24">
        <f t="shared" si="110"/>
        <v>129</v>
      </c>
      <c r="AK203" s="24">
        <f t="shared" si="110"/>
        <v>129</v>
      </c>
      <c r="AL203" s="24">
        <f t="shared" si="110"/>
        <v>102</v>
      </c>
      <c r="AM203" s="24">
        <f t="shared" si="110"/>
        <v>0</v>
      </c>
      <c r="AN203" s="24">
        <f t="shared" si="110"/>
        <v>111</v>
      </c>
      <c r="AO203" s="24">
        <f t="shared" si="110"/>
        <v>129</v>
      </c>
      <c r="AP203" s="24">
        <f t="shared" si="110"/>
        <v>129</v>
      </c>
      <c r="AQ203" s="24">
        <f t="shared" si="110"/>
        <v>102</v>
      </c>
      <c r="AR203" s="24">
        <f t="shared" si="110"/>
        <v>111</v>
      </c>
      <c r="AS203" s="24">
        <f t="shared" si="110"/>
        <v>129</v>
      </c>
      <c r="AT203" s="24">
        <f t="shared" si="110"/>
        <v>129</v>
      </c>
      <c r="AU203" s="24">
        <f t="shared" si="110"/>
        <v>129</v>
      </c>
      <c r="AV203" s="24">
        <f t="shared" si="110"/>
        <v>102</v>
      </c>
      <c r="AW203" s="24">
        <f t="shared" si="110"/>
        <v>72</v>
      </c>
      <c r="AX203" s="24">
        <f t="shared" si="110"/>
        <v>129</v>
      </c>
      <c r="AY203" s="24">
        <f t="shared" si="110"/>
        <v>129</v>
      </c>
      <c r="AZ203" s="34">
        <f t="shared" si="110"/>
        <v>129</v>
      </c>
      <c r="BA203" s="24">
        <f t="shared" si="110"/>
        <v>129</v>
      </c>
      <c r="BB203" s="24">
        <f t="shared" si="110"/>
        <v>111</v>
      </c>
      <c r="BC203" s="24">
        <f t="shared" si="110"/>
        <v>102</v>
      </c>
      <c r="BD203" s="24">
        <f t="shared" si="110"/>
        <v>102</v>
      </c>
      <c r="BE203" s="24">
        <f t="shared" si="110"/>
        <v>129</v>
      </c>
      <c r="BF203" s="24">
        <f t="shared" si="110"/>
        <v>129</v>
      </c>
      <c r="BG203" s="24">
        <f t="shared" si="110"/>
        <v>111</v>
      </c>
      <c r="BH203" s="24">
        <f t="shared" si="110"/>
        <v>0</v>
      </c>
      <c r="BI203" s="24">
        <f t="shared" si="110"/>
        <v>221</v>
      </c>
      <c r="BJ203" s="24">
        <f t="shared" si="108"/>
        <v>156</v>
      </c>
      <c r="BK203" s="24">
        <f t="shared" si="110"/>
        <v>279.5</v>
      </c>
      <c r="BL203" s="24">
        <f t="shared" si="110"/>
        <v>279.5</v>
      </c>
      <c r="BM203" s="24">
        <f t="shared" si="110"/>
        <v>279.5</v>
      </c>
      <c r="BN203" s="24">
        <f t="shared" si="110"/>
        <v>221</v>
      </c>
      <c r="BO203" s="24">
        <f t="shared" si="110"/>
        <v>221</v>
      </c>
      <c r="BP203" s="24">
        <f t="shared" si="110"/>
        <v>156</v>
      </c>
      <c r="BQ203" s="24">
        <f t="shared" si="110"/>
        <v>279.5</v>
      </c>
      <c r="BR203" s="24">
        <f t="shared" si="110"/>
        <v>279.5</v>
      </c>
      <c r="BS203" s="24">
        <f t="shared" si="110"/>
        <v>279.5</v>
      </c>
      <c r="BT203" s="24">
        <f t="shared" si="110"/>
        <v>240.5</v>
      </c>
      <c r="BU203" s="24">
        <f t="shared" si="110"/>
        <v>221</v>
      </c>
      <c r="BV203" s="24">
        <f t="shared" si="110"/>
        <v>156</v>
      </c>
      <c r="BW203" s="24">
        <f t="shared" si="109"/>
        <v>279.5</v>
      </c>
      <c r="BX203" s="24">
        <f t="shared" si="109"/>
        <v>129</v>
      </c>
      <c r="BY203" s="24">
        <f t="shared" si="109"/>
        <v>129</v>
      </c>
      <c r="BZ203" s="24">
        <f t="shared" si="109"/>
        <v>111</v>
      </c>
      <c r="CA203" s="24">
        <f t="shared" si="109"/>
        <v>102</v>
      </c>
      <c r="CB203" s="34">
        <f t="shared" si="109"/>
        <v>111</v>
      </c>
      <c r="CC203" s="24">
        <f t="shared" si="109"/>
        <v>111</v>
      </c>
      <c r="CD203" s="24">
        <f t="shared" si="109"/>
        <v>102</v>
      </c>
      <c r="CE203" s="24">
        <f t="shared" si="109"/>
        <v>111</v>
      </c>
      <c r="CF203" s="24">
        <f t="shared" si="109"/>
        <v>111</v>
      </c>
      <c r="CG203" s="24">
        <f t="shared" si="109"/>
        <v>111</v>
      </c>
      <c r="CH203" s="24">
        <f t="shared" si="109"/>
        <v>111</v>
      </c>
      <c r="CI203" s="24">
        <f t="shared" si="109"/>
        <v>102</v>
      </c>
      <c r="CJ203" s="24">
        <f t="shared" si="109"/>
        <v>111</v>
      </c>
      <c r="CK203" s="24">
        <f t="shared" si="109"/>
        <v>111</v>
      </c>
      <c r="CL203" s="24">
        <f t="shared" si="109"/>
        <v>111</v>
      </c>
      <c r="CM203" s="24">
        <f t="shared" si="109"/>
        <v>111</v>
      </c>
      <c r="CN203" s="24">
        <f t="shared" si="109"/>
        <v>102</v>
      </c>
      <c r="CO203" s="24">
        <f t="shared" si="109"/>
        <v>111</v>
      </c>
      <c r="CP203" s="24">
        <f t="shared" si="109"/>
        <v>111</v>
      </c>
      <c r="CQ203" s="24">
        <f t="shared" si="109"/>
        <v>111</v>
      </c>
      <c r="CR203" s="24">
        <f t="shared" si="109"/>
        <v>111</v>
      </c>
      <c r="CS203" s="24">
        <f t="shared" si="109"/>
        <v>102</v>
      </c>
      <c r="CT203" s="34">
        <f t="shared" si="109"/>
        <v>111</v>
      </c>
      <c r="CU203" s="24">
        <f t="shared" si="109"/>
        <v>111</v>
      </c>
      <c r="CV203" s="24">
        <f t="shared" si="109"/>
        <v>111</v>
      </c>
      <c r="CW203" s="24">
        <f t="shared" si="109"/>
        <v>102</v>
      </c>
      <c r="CX203" s="24">
        <f t="shared" si="109"/>
        <v>111</v>
      </c>
      <c r="CY203" s="24">
        <f t="shared" si="109"/>
        <v>111</v>
      </c>
      <c r="CZ203" s="24">
        <f t="shared" si="109"/>
        <v>111</v>
      </c>
      <c r="DA203" s="24">
        <f t="shared" si="109"/>
        <v>111</v>
      </c>
      <c r="DB203" s="24">
        <f t="shared" si="109"/>
        <v>102</v>
      </c>
      <c r="DC203" s="24">
        <f t="shared" si="109"/>
        <v>111</v>
      </c>
      <c r="DD203" s="24">
        <f t="shared" si="109"/>
        <v>111</v>
      </c>
      <c r="DE203" s="24">
        <f t="shared" si="109"/>
        <v>111</v>
      </c>
      <c r="DF203" s="24">
        <f t="shared" si="109"/>
        <v>111</v>
      </c>
      <c r="DG203" s="24">
        <f t="shared" si="109"/>
        <v>102</v>
      </c>
      <c r="DH203" s="24">
        <f t="shared" si="109"/>
        <v>111</v>
      </c>
      <c r="DI203" s="24">
        <f t="shared" si="109"/>
        <v>111</v>
      </c>
      <c r="DJ203" s="24">
        <f t="shared" si="109"/>
        <v>111</v>
      </c>
      <c r="DK203" s="24">
        <f t="shared" si="109"/>
        <v>111</v>
      </c>
      <c r="DL203" s="24">
        <f t="shared" si="109"/>
        <v>102</v>
      </c>
    </row>
    <row r="204" spans="1:116" ht="14.1" customHeight="1" x14ac:dyDescent="0.2">
      <c r="A204" s="45" t="s">
        <v>43</v>
      </c>
      <c r="B204" s="44"/>
      <c r="C204" s="1"/>
      <c r="D204" s="1"/>
      <c r="E204" s="1" t="s">
        <v>14</v>
      </c>
      <c r="F204" s="1"/>
      <c r="G204" s="1"/>
      <c r="H204" s="1"/>
      <c r="I204" s="1"/>
      <c r="J204" s="34">
        <f t="shared" si="110"/>
        <v>0</v>
      </c>
      <c r="K204" s="24">
        <f t="shared" si="110"/>
        <v>0</v>
      </c>
      <c r="L204" s="24">
        <f t="shared" si="110"/>
        <v>0</v>
      </c>
      <c r="M204" s="24">
        <f t="shared" si="110"/>
        <v>0</v>
      </c>
      <c r="N204" s="24">
        <f t="shared" si="110"/>
        <v>0</v>
      </c>
      <c r="O204" s="24">
        <f t="shared" si="110"/>
        <v>0</v>
      </c>
      <c r="P204" s="24">
        <f t="shared" si="110"/>
        <v>0</v>
      </c>
      <c r="Q204" s="24">
        <f t="shared" si="110"/>
        <v>0</v>
      </c>
      <c r="R204" s="24">
        <f t="shared" si="110"/>
        <v>0</v>
      </c>
      <c r="S204" s="24">
        <f t="shared" si="110"/>
        <v>0</v>
      </c>
      <c r="T204" s="24">
        <f t="shared" si="110"/>
        <v>0</v>
      </c>
      <c r="U204" s="24">
        <f t="shared" si="110"/>
        <v>0</v>
      </c>
      <c r="V204" s="24">
        <f t="shared" si="110"/>
        <v>0</v>
      </c>
      <c r="W204" s="24">
        <f t="shared" si="110"/>
        <v>0</v>
      </c>
      <c r="X204" s="24">
        <f t="shared" si="110"/>
        <v>0</v>
      </c>
      <c r="Y204" s="24">
        <f t="shared" si="110"/>
        <v>0</v>
      </c>
      <c r="Z204" s="24">
        <f t="shared" si="110"/>
        <v>102</v>
      </c>
      <c r="AA204" s="24">
        <f t="shared" si="110"/>
        <v>111</v>
      </c>
      <c r="AB204" s="24">
        <f t="shared" si="110"/>
        <v>129</v>
      </c>
      <c r="AC204" s="24">
        <f t="shared" si="110"/>
        <v>129</v>
      </c>
      <c r="AD204" s="24">
        <f t="shared" si="110"/>
        <v>129</v>
      </c>
      <c r="AE204" s="24">
        <f t="shared" si="110"/>
        <v>111</v>
      </c>
      <c r="AF204" s="34">
        <f t="shared" si="110"/>
        <v>102</v>
      </c>
      <c r="AG204" s="24">
        <f t="shared" si="110"/>
        <v>102</v>
      </c>
      <c r="AH204" s="24">
        <f t="shared" si="110"/>
        <v>129</v>
      </c>
      <c r="AI204" s="24">
        <f t="shared" si="110"/>
        <v>129</v>
      </c>
      <c r="AJ204" s="24">
        <f t="shared" si="110"/>
        <v>129</v>
      </c>
      <c r="AK204" s="24">
        <f t="shared" si="110"/>
        <v>129</v>
      </c>
      <c r="AL204" s="24">
        <f t="shared" si="110"/>
        <v>102</v>
      </c>
      <c r="AM204" s="24">
        <f t="shared" si="110"/>
        <v>0</v>
      </c>
      <c r="AN204" s="24">
        <f t="shared" si="110"/>
        <v>111</v>
      </c>
      <c r="AO204" s="24">
        <f t="shared" si="110"/>
        <v>129</v>
      </c>
      <c r="AP204" s="24">
        <f t="shared" si="110"/>
        <v>129</v>
      </c>
      <c r="AQ204" s="24">
        <f t="shared" si="110"/>
        <v>102</v>
      </c>
      <c r="AR204" s="24">
        <f t="shared" si="110"/>
        <v>111</v>
      </c>
      <c r="AS204" s="24">
        <f t="shared" si="110"/>
        <v>129</v>
      </c>
      <c r="AT204" s="24">
        <f t="shared" si="110"/>
        <v>129</v>
      </c>
      <c r="AU204" s="24">
        <f t="shared" si="110"/>
        <v>129</v>
      </c>
      <c r="AV204" s="24">
        <f t="shared" si="110"/>
        <v>102</v>
      </c>
      <c r="AW204" s="24">
        <f t="shared" si="110"/>
        <v>72</v>
      </c>
      <c r="AX204" s="24">
        <f t="shared" si="110"/>
        <v>129</v>
      </c>
      <c r="AY204" s="24">
        <f t="shared" si="110"/>
        <v>129</v>
      </c>
      <c r="AZ204" s="34">
        <f t="shared" si="110"/>
        <v>129</v>
      </c>
      <c r="BA204" s="24">
        <f t="shared" si="110"/>
        <v>129</v>
      </c>
      <c r="BB204" s="24">
        <f t="shared" si="110"/>
        <v>111</v>
      </c>
      <c r="BC204" s="24">
        <f t="shared" si="110"/>
        <v>102</v>
      </c>
      <c r="BD204" s="24">
        <f t="shared" si="110"/>
        <v>102</v>
      </c>
      <c r="BE204" s="24">
        <f t="shared" si="110"/>
        <v>129</v>
      </c>
      <c r="BF204" s="24">
        <f t="shared" si="110"/>
        <v>129</v>
      </c>
      <c r="BG204" s="24">
        <f t="shared" si="110"/>
        <v>111</v>
      </c>
      <c r="BH204" s="24">
        <f t="shared" si="110"/>
        <v>0</v>
      </c>
      <c r="BI204" s="24">
        <f t="shared" si="110"/>
        <v>51</v>
      </c>
      <c r="BJ204" s="24">
        <f t="shared" si="108"/>
        <v>36</v>
      </c>
      <c r="BK204" s="24">
        <f t="shared" si="110"/>
        <v>64.5</v>
      </c>
      <c r="BL204" s="24">
        <f t="shared" si="110"/>
        <v>64.5</v>
      </c>
      <c r="BM204" s="24">
        <f t="shared" si="110"/>
        <v>64.5</v>
      </c>
      <c r="BN204" s="24">
        <f t="shared" si="110"/>
        <v>51</v>
      </c>
      <c r="BO204" s="24">
        <f t="shared" si="110"/>
        <v>51</v>
      </c>
      <c r="BP204" s="24">
        <f t="shared" si="110"/>
        <v>36</v>
      </c>
      <c r="BQ204" s="24">
        <f t="shared" si="110"/>
        <v>0</v>
      </c>
      <c r="BR204" s="24">
        <f t="shared" si="110"/>
        <v>0</v>
      </c>
      <c r="BS204" s="24">
        <f t="shared" si="110"/>
        <v>0</v>
      </c>
      <c r="BT204" s="24">
        <f t="shared" si="110"/>
        <v>0</v>
      </c>
      <c r="BU204" s="24">
        <f t="shared" si="110"/>
        <v>0</v>
      </c>
      <c r="BV204" s="24">
        <f t="shared" si="110"/>
        <v>0</v>
      </c>
      <c r="BW204" s="24">
        <f t="shared" si="109"/>
        <v>0</v>
      </c>
      <c r="BX204" s="24">
        <f t="shared" si="109"/>
        <v>0</v>
      </c>
      <c r="BY204" s="24">
        <f t="shared" si="109"/>
        <v>0</v>
      </c>
      <c r="BZ204" s="24">
        <f t="shared" si="109"/>
        <v>0</v>
      </c>
      <c r="CA204" s="24">
        <f t="shared" si="109"/>
        <v>0</v>
      </c>
      <c r="CB204" s="34">
        <f t="shared" si="109"/>
        <v>111</v>
      </c>
      <c r="CC204" s="24">
        <f t="shared" si="109"/>
        <v>111</v>
      </c>
      <c r="CD204" s="24">
        <f t="shared" si="109"/>
        <v>102</v>
      </c>
      <c r="CE204" s="24">
        <f t="shared" si="109"/>
        <v>111</v>
      </c>
      <c r="CF204" s="24">
        <f t="shared" si="109"/>
        <v>111</v>
      </c>
      <c r="CG204" s="24">
        <f t="shared" si="109"/>
        <v>111</v>
      </c>
      <c r="CH204" s="24">
        <f t="shared" si="109"/>
        <v>111</v>
      </c>
      <c r="CI204" s="24">
        <f t="shared" si="109"/>
        <v>102</v>
      </c>
      <c r="CJ204" s="24">
        <f t="shared" si="109"/>
        <v>111</v>
      </c>
      <c r="CK204" s="24">
        <f t="shared" si="109"/>
        <v>111</v>
      </c>
      <c r="CL204" s="24">
        <f t="shared" si="109"/>
        <v>111</v>
      </c>
      <c r="CM204" s="24">
        <f t="shared" si="109"/>
        <v>111</v>
      </c>
      <c r="CN204" s="24">
        <f t="shared" si="109"/>
        <v>102</v>
      </c>
      <c r="CO204" s="24">
        <f t="shared" si="109"/>
        <v>111</v>
      </c>
      <c r="CP204" s="24">
        <f t="shared" si="109"/>
        <v>111</v>
      </c>
      <c r="CQ204" s="24">
        <f t="shared" si="109"/>
        <v>111</v>
      </c>
      <c r="CR204" s="24">
        <f t="shared" si="109"/>
        <v>111</v>
      </c>
      <c r="CS204" s="24">
        <f t="shared" si="109"/>
        <v>102</v>
      </c>
      <c r="CT204" s="34">
        <f t="shared" si="109"/>
        <v>111</v>
      </c>
      <c r="CU204" s="24">
        <f t="shared" si="109"/>
        <v>111</v>
      </c>
      <c r="CV204" s="24">
        <f t="shared" si="109"/>
        <v>111</v>
      </c>
      <c r="CW204" s="24">
        <f t="shared" si="109"/>
        <v>102</v>
      </c>
      <c r="CX204" s="24">
        <f t="shared" si="109"/>
        <v>111</v>
      </c>
      <c r="CY204" s="24">
        <f t="shared" si="109"/>
        <v>111</v>
      </c>
      <c r="CZ204" s="24">
        <f t="shared" si="109"/>
        <v>111</v>
      </c>
      <c r="DA204" s="24">
        <f t="shared" si="109"/>
        <v>111</v>
      </c>
      <c r="DB204" s="24">
        <f t="shared" si="109"/>
        <v>102</v>
      </c>
      <c r="DC204" s="24">
        <f t="shared" si="109"/>
        <v>111</v>
      </c>
      <c r="DD204" s="24">
        <f t="shared" si="109"/>
        <v>111</v>
      </c>
      <c r="DE204" s="24">
        <f t="shared" si="109"/>
        <v>111</v>
      </c>
      <c r="DF204" s="24">
        <f t="shared" si="109"/>
        <v>111</v>
      </c>
      <c r="DG204" s="24">
        <f t="shared" si="109"/>
        <v>102</v>
      </c>
      <c r="DH204" s="24">
        <f t="shared" si="109"/>
        <v>111</v>
      </c>
      <c r="DI204" s="24">
        <f t="shared" si="109"/>
        <v>111</v>
      </c>
      <c r="DJ204" s="24">
        <f t="shared" si="109"/>
        <v>111</v>
      </c>
      <c r="DK204" s="24">
        <f t="shared" si="109"/>
        <v>111</v>
      </c>
      <c r="DL204" s="24">
        <f t="shared" si="109"/>
        <v>102</v>
      </c>
    </row>
    <row r="205" spans="1:116" ht="14.1" customHeight="1" x14ac:dyDescent="0.2">
      <c r="A205" s="5">
        <v>1106</v>
      </c>
      <c r="B205" s="44"/>
      <c r="C205" s="1"/>
      <c r="D205" s="1"/>
      <c r="E205" s="1" t="s">
        <v>14</v>
      </c>
      <c r="F205" s="1"/>
      <c r="G205" s="1"/>
      <c r="H205" s="1"/>
      <c r="I205" s="1"/>
      <c r="J205" s="34">
        <f t="shared" ref="J205:BV205" si="111">J263*J310</f>
        <v>120</v>
      </c>
      <c r="K205" s="24">
        <f t="shared" si="111"/>
        <v>185</v>
      </c>
      <c r="L205" s="24">
        <f t="shared" si="111"/>
        <v>215</v>
      </c>
      <c r="M205" s="24">
        <f t="shared" si="111"/>
        <v>215</v>
      </c>
      <c r="N205" s="24">
        <f t="shared" si="111"/>
        <v>0</v>
      </c>
      <c r="O205" s="24">
        <f t="shared" si="111"/>
        <v>170</v>
      </c>
      <c r="P205" s="24">
        <f t="shared" si="111"/>
        <v>120</v>
      </c>
      <c r="Q205" s="24">
        <f t="shared" si="111"/>
        <v>185</v>
      </c>
      <c r="R205" s="24">
        <f t="shared" si="111"/>
        <v>215</v>
      </c>
      <c r="S205" s="24">
        <f t="shared" si="111"/>
        <v>215</v>
      </c>
      <c r="T205" s="24">
        <f t="shared" si="111"/>
        <v>236.5</v>
      </c>
      <c r="U205" s="24">
        <f t="shared" si="111"/>
        <v>187</v>
      </c>
      <c r="V205" s="24">
        <f t="shared" si="111"/>
        <v>203.5</v>
      </c>
      <c r="W205" s="24">
        <f t="shared" si="111"/>
        <v>236.5</v>
      </c>
      <c r="X205" s="24">
        <f t="shared" si="111"/>
        <v>236.5</v>
      </c>
      <c r="Y205" s="24">
        <f t="shared" si="111"/>
        <v>203.5</v>
      </c>
      <c r="Z205" s="24">
        <f t="shared" si="111"/>
        <v>187</v>
      </c>
      <c r="AA205" s="24">
        <f t="shared" si="111"/>
        <v>203.5</v>
      </c>
      <c r="AB205" s="24">
        <f t="shared" si="111"/>
        <v>236.5</v>
      </c>
      <c r="AC205" s="24">
        <f t="shared" si="111"/>
        <v>236.5</v>
      </c>
      <c r="AD205" s="24">
        <f t="shared" si="111"/>
        <v>236.5</v>
      </c>
      <c r="AE205" s="24">
        <f t="shared" si="111"/>
        <v>203.5</v>
      </c>
      <c r="AF205" s="34">
        <f t="shared" si="111"/>
        <v>187</v>
      </c>
      <c r="AG205" s="24">
        <f t="shared" si="111"/>
        <v>187</v>
      </c>
      <c r="AH205" s="24">
        <f t="shared" si="111"/>
        <v>236.5</v>
      </c>
      <c r="AI205" s="24">
        <f t="shared" si="111"/>
        <v>236.5</v>
      </c>
      <c r="AJ205" s="24">
        <f t="shared" si="111"/>
        <v>236.5</v>
      </c>
      <c r="AK205" s="24">
        <f t="shared" si="111"/>
        <v>236.5</v>
      </c>
      <c r="AL205" s="24">
        <f t="shared" si="111"/>
        <v>238</v>
      </c>
      <c r="AM205" s="24">
        <f t="shared" si="111"/>
        <v>0</v>
      </c>
      <c r="AN205" s="24">
        <f t="shared" si="111"/>
        <v>259</v>
      </c>
      <c r="AO205" s="24">
        <f t="shared" si="111"/>
        <v>301</v>
      </c>
      <c r="AP205" s="24">
        <f t="shared" si="111"/>
        <v>301</v>
      </c>
      <c r="AQ205" s="24">
        <f t="shared" si="111"/>
        <v>238</v>
      </c>
      <c r="AR205" s="24">
        <f t="shared" si="111"/>
        <v>259</v>
      </c>
      <c r="AS205" s="24">
        <f t="shared" si="111"/>
        <v>301</v>
      </c>
      <c r="AT205" s="24">
        <f t="shared" si="111"/>
        <v>301</v>
      </c>
      <c r="AU205" s="24">
        <f t="shared" si="111"/>
        <v>301</v>
      </c>
      <c r="AV205" s="24">
        <f t="shared" si="111"/>
        <v>238</v>
      </c>
      <c r="AW205" s="24">
        <f t="shared" si="111"/>
        <v>168</v>
      </c>
      <c r="AX205" s="24">
        <f t="shared" si="111"/>
        <v>301</v>
      </c>
      <c r="AY205" s="24">
        <f t="shared" si="111"/>
        <v>301</v>
      </c>
      <c r="AZ205" s="34">
        <f t="shared" si="111"/>
        <v>301</v>
      </c>
      <c r="BA205" s="24">
        <f t="shared" si="111"/>
        <v>301</v>
      </c>
      <c r="BB205" s="24">
        <f t="shared" si="111"/>
        <v>259</v>
      </c>
      <c r="BC205" s="24">
        <f t="shared" si="111"/>
        <v>238</v>
      </c>
      <c r="BD205" s="24">
        <f t="shared" si="111"/>
        <v>238</v>
      </c>
      <c r="BE205" s="24">
        <f t="shared" si="111"/>
        <v>301</v>
      </c>
      <c r="BF205" s="24">
        <f t="shared" si="111"/>
        <v>301</v>
      </c>
      <c r="BG205" s="24">
        <f t="shared" si="111"/>
        <v>259</v>
      </c>
      <c r="BH205" s="24">
        <f t="shared" si="111"/>
        <v>0</v>
      </c>
      <c r="BI205" s="24">
        <f t="shared" si="111"/>
        <v>238</v>
      </c>
      <c r="BJ205" s="24">
        <f>BJ263*BJ310</f>
        <v>168</v>
      </c>
      <c r="BK205" s="24">
        <f t="shared" si="111"/>
        <v>301</v>
      </c>
      <c r="BL205" s="24">
        <f t="shared" si="111"/>
        <v>301</v>
      </c>
      <c r="BM205" s="24">
        <f t="shared" si="111"/>
        <v>301</v>
      </c>
      <c r="BN205" s="24">
        <f t="shared" si="111"/>
        <v>238</v>
      </c>
      <c r="BO205" s="24">
        <f t="shared" si="111"/>
        <v>238</v>
      </c>
      <c r="BP205" s="24">
        <f t="shared" si="111"/>
        <v>168</v>
      </c>
      <c r="BQ205" s="24">
        <f t="shared" si="111"/>
        <v>301</v>
      </c>
      <c r="BR205" s="24">
        <f t="shared" si="111"/>
        <v>301</v>
      </c>
      <c r="BS205" s="24">
        <f t="shared" si="111"/>
        <v>301</v>
      </c>
      <c r="BT205" s="24">
        <f t="shared" si="111"/>
        <v>259</v>
      </c>
      <c r="BU205" s="24">
        <f t="shared" si="111"/>
        <v>238</v>
      </c>
      <c r="BV205" s="24">
        <f t="shared" si="111"/>
        <v>168</v>
      </c>
      <c r="BW205" s="24">
        <f t="shared" ref="BW205:DL205" si="112">BW263*BW310</f>
        <v>301</v>
      </c>
      <c r="BX205" s="24">
        <f t="shared" si="112"/>
        <v>301</v>
      </c>
      <c r="BY205" s="24">
        <f t="shared" si="112"/>
        <v>301</v>
      </c>
      <c r="BZ205" s="24">
        <f t="shared" si="112"/>
        <v>259</v>
      </c>
      <c r="CA205" s="24">
        <f t="shared" si="112"/>
        <v>238</v>
      </c>
      <c r="CB205" s="34">
        <f t="shared" si="112"/>
        <v>259</v>
      </c>
      <c r="CC205" s="24">
        <f t="shared" si="112"/>
        <v>259</v>
      </c>
      <c r="CD205" s="24">
        <f t="shared" si="112"/>
        <v>238</v>
      </c>
      <c r="CE205" s="24">
        <f t="shared" si="112"/>
        <v>259</v>
      </c>
      <c r="CF205" s="24">
        <f t="shared" si="112"/>
        <v>259</v>
      </c>
      <c r="CG205" s="24">
        <f t="shared" si="112"/>
        <v>0</v>
      </c>
      <c r="CH205" s="24">
        <f t="shared" si="112"/>
        <v>0</v>
      </c>
      <c r="CI205" s="24">
        <f t="shared" si="112"/>
        <v>0</v>
      </c>
      <c r="CJ205" s="24">
        <f t="shared" si="112"/>
        <v>0</v>
      </c>
      <c r="CK205" s="24">
        <f t="shared" si="112"/>
        <v>0</v>
      </c>
      <c r="CL205" s="24">
        <f t="shared" si="112"/>
        <v>0</v>
      </c>
      <c r="CM205" s="24">
        <f t="shared" si="112"/>
        <v>0</v>
      </c>
      <c r="CN205" s="24">
        <f t="shared" si="112"/>
        <v>0</v>
      </c>
      <c r="CO205" s="24">
        <f t="shared" si="112"/>
        <v>0</v>
      </c>
      <c r="CP205" s="24">
        <f t="shared" si="112"/>
        <v>0</v>
      </c>
      <c r="CQ205" s="24">
        <f t="shared" si="112"/>
        <v>0</v>
      </c>
      <c r="CR205" s="24">
        <f t="shared" si="112"/>
        <v>0</v>
      </c>
      <c r="CS205" s="24">
        <f t="shared" si="112"/>
        <v>0</v>
      </c>
      <c r="CT205" s="34">
        <f t="shared" si="112"/>
        <v>0</v>
      </c>
      <c r="CU205" s="24">
        <f t="shared" si="112"/>
        <v>0</v>
      </c>
      <c r="CV205" s="24">
        <f t="shared" si="112"/>
        <v>0</v>
      </c>
      <c r="CW205" s="24">
        <f t="shared" si="112"/>
        <v>0</v>
      </c>
      <c r="CX205" s="24">
        <f t="shared" si="112"/>
        <v>0</v>
      </c>
      <c r="CY205" s="24">
        <f t="shared" si="112"/>
        <v>0</v>
      </c>
      <c r="CZ205" s="24">
        <f t="shared" si="112"/>
        <v>0</v>
      </c>
      <c r="DA205" s="24">
        <f t="shared" si="112"/>
        <v>0</v>
      </c>
      <c r="DB205" s="24">
        <f t="shared" si="112"/>
        <v>0</v>
      </c>
      <c r="DC205" s="24">
        <f t="shared" si="112"/>
        <v>0</v>
      </c>
      <c r="DD205" s="24">
        <f t="shared" si="112"/>
        <v>0</v>
      </c>
      <c r="DE205" s="24">
        <f t="shared" si="112"/>
        <v>0</v>
      </c>
      <c r="DF205" s="24">
        <f t="shared" si="112"/>
        <v>0</v>
      </c>
      <c r="DG205" s="24">
        <f t="shared" si="112"/>
        <v>0</v>
      </c>
      <c r="DH205" s="24">
        <f t="shared" si="112"/>
        <v>0</v>
      </c>
      <c r="DI205" s="24">
        <f t="shared" si="112"/>
        <v>0</v>
      </c>
      <c r="DJ205" s="24">
        <f t="shared" si="112"/>
        <v>0</v>
      </c>
      <c r="DK205" s="24">
        <f t="shared" si="112"/>
        <v>0</v>
      </c>
      <c r="DL205" s="24">
        <f t="shared" si="112"/>
        <v>0</v>
      </c>
    </row>
    <row r="206" spans="1:116" ht="14.1" customHeight="1" x14ac:dyDescent="0.2">
      <c r="A206" s="96">
        <v>1102</v>
      </c>
      <c r="B206" s="44"/>
      <c r="C206" s="1"/>
      <c r="D206" s="1"/>
      <c r="E206" s="1" t="s">
        <v>14</v>
      </c>
      <c r="F206" s="1"/>
      <c r="G206" s="1"/>
      <c r="H206" s="1"/>
      <c r="I206" s="1"/>
      <c r="J206" s="34">
        <f t="shared" ref="J206:BV209" si="113">J264*J323</f>
        <v>174</v>
      </c>
      <c r="K206" s="24">
        <f t="shared" si="113"/>
        <v>268.25</v>
      </c>
      <c r="L206" s="24">
        <f t="shared" si="113"/>
        <v>311.75</v>
      </c>
      <c r="M206" s="24">
        <f t="shared" si="113"/>
        <v>311.75</v>
      </c>
      <c r="N206" s="24">
        <f t="shared" si="113"/>
        <v>174</v>
      </c>
      <c r="O206" s="24">
        <f t="shared" si="113"/>
        <v>246.5</v>
      </c>
      <c r="P206" s="24">
        <f t="shared" si="113"/>
        <v>174</v>
      </c>
      <c r="Q206" s="24">
        <f t="shared" si="113"/>
        <v>268.25</v>
      </c>
      <c r="R206" s="24">
        <f t="shared" si="113"/>
        <v>311.75</v>
      </c>
      <c r="S206" s="24">
        <f t="shared" si="113"/>
        <v>301</v>
      </c>
      <c r="T206" s="24">
        <f t="shared" si="113"/>
        <v>301</v>
      </c>
      <c r="U206" s="24">
        <f t="shared" si="113"/>
        <v>238</v>
      </c>
      <c r="V206" s="24">
        <f t="shared" si="113"/>
        <v>259</v>
      </c>
      <c r="W206" s="24">
        <f t="shared" si="113"/>
        <v>301</v>
      </c>
      <c r="X206" s="24">
        <f t="shared" si="113"/>
        <v>301</v>
      </c>
      <c r="Y206" s="24">
        <f t="shared" si="113"/>
        <v>259</v>
      </c>
      <c r="Z206" s="24">
        <f t="shared" si="113"/>
        <v>0</v>
      </c>
      <c r="AA206" s="24">
        <f t="shared" si="113"/>
        <v>0</v>
      </c>
      <c r="AB206" s="24">
        <f t="shared" si="113"/>
        <v>0</v>
      </c>
      <c r="AC206" s="24">
        <f t="shared" si="113"/>
        <v>0</v>
      </c>
      <c r="AD206" s="24">
        <f t="shared" si="113"/>
        <v>0</v>
      </c>
      <c r="AE206" s="24">
        <f t="shared" si="113"/>
        <v>0</v>
      </c>
      <c r="AF206" s="34">
        <f t="shared" si="113"/>
        <v>0</v>
      </c>
      <c r="AG206" s="24">
        <f t="shared" si="113"/>
        <v>0</v>
      </c>
      <c r="AH206" s="24">
        <f t="shared" si="113"/>
        <v>0</v>
      </c>
      <c r="AI206" s="24">
        <f t="shared" si="113"/>
        <v>0</v>
      </c>
      <c r="AJ206" s="24">
        <f t="shared" si="113"/>
        <v>0</v>
      </c>
      <c r="AK206" s="24">
        <f t="shared" si="113"/>
        <v>0</v>
      </c>
      <c r="AL206" s="24">
        <f t="shared" si="113"/>
        <v>238</v>
      </c>
      <c r="AM206" s="24">
        <f t="shared" si="113"/>
        <v>0</v>
      </c>
      <c r="AN206" s="24">
        <f t="shared" si="113"/>
        <v>259</v>
      </c>
      <c r="AO206" s="24">
        <f t="shared" si="113"/>
        <v>301</v>
      </c>
      <c r="AP206" s="24">
        <f t="shared" si="113"/>
        <v>301</v>
      </c>
      <c r="AQ206" s="24">
        <f t="shared" si="113"/>
        <v>238</v>
      </c>
      <c r="AR206" s="24">
        <f t="shared" si="113"/>
        <v>259</v>
      </c>
      <c r="AS206" s="24">
        <f t="shared" si="113"/>
        <v>301</v>
      </c>
      <c r="AT206" s="24">
        <f t="shared" si="113"/>
        <v>301</v>
      </c>
      <c r="AU206" s="24">
        <f t="shared" si="113"/>
        <v>301</v>
      </c>
      <c r="AV206" s="24">
        <f t="shared" si="113"/>
        <v>238</v>
      </c>
      <c r="AW206" s="24">
        <f t="shared" si="113"/>
        <v>168</v>
      </c>
      <c r="AX206" s="24">
        <f t="shared" si="113"/>
        <v>301</v>
      </c>
      <c r="AY206" s="24">
        <f t="shared" si="113"/>
        <v>301</v>
      </c>
      <c r="AZ206" s="34">
        <f t="shared" si="113"/>
        <v>301</v>
      </c>
      <c r="BA206" s="24">
        <f t="shared" si="113"/>
        <v>301</v>
      </c>
      <c r="BB206" s="24">
        <f t="shared" si="113"/>
        <v>259</v>
      </c>
      <c r="BC206" s="24">
        <f t="shared" si="113"/>
        <v>238</v>
      </c>
      <c r="BD206" s="24">
        <f t="shared" si="113"/>
        <v>238</v>
      </c>
      <c r="BE206" s="24">
        <f t="shared" si="113"/>
        <v>301</v>
      </c>
      <c r="BF206" s="24">
        <f t="shared" si="113"/>
        <v>301</v>
      </c>
      <c r="BG206" s="24">
        <f t="shared" si="113"/>
        <v>259</v>
      </c>
      <c r="BH206" s="24">
        <f t="shared" si="113"/>
        <v>0</v>
      </c>
      <c r="BI206" s="24">
        <f t="shared" si="113"/>
        <v>238</v>
      </c>
      <c r="BJ206" s="24">
        <f t="shared" ref="BJ206:BJ213" si="114">BJ264*BJ323</f>
        <v>168</v>
      </c>
      <c r="BK206" s="24">
        <f t="shared" si="113"/>
        <v>301</v>
      </c>
      <c r="BL206" s="24">
        <f t="shared" si="113"/>
        <v>301</v>
      </c>
      <c r="BM206" s="24">
        <f t="shared" si="113"/>
        <v>301</v>
      </c>
      <c r="BN206" s="24">
        <f t="shared" si="113"/>
        <v>238</v>
      </c>
      <c r="BO206" s="24">
        <f t="shared" si="113"/>
        <v>238</v>
      </c>
      <c r="BP206" s="24">
        <f t="shared" si="113"/>
        <v>168</v>
      </c>
      <c r="BQ206" s="24">
        <f t="shared" si="113"/>
        <v>301</v>
      </c>
      <c r="BR206" s="24">
        <f t="shared" si="113"/>
        <v>301</v>
      </c>
      <c r="BS206" s="24">
        <f t="shared" si="113"/>
        <v>301</v>
      </c>
      <c r="BT206" s="24">
        <f t="shared" si="113"/>
        <v>259</v>
      </c>
      <c r="BU206" s="24">
        <f t="shared" si="113"/>
        <v>238</v>
      </c>
      <c r="BV206" s="24">
        <f t="shared" si="113"/>
        <v>168</v>
      </c>
      <c r="BW206" s="24">
        <f t="shared" ref="BW206:DL212" si="115">BW264*BW323</f>
        <v>301</v>
      </c>
      <c r="BX206" s="24">
        <f t="shared" si="115"/>
        <v>301</v>
      </c>
      <c r="BY206" s="24">
        <f t="shared" si="115"/>
        <v>301</v>
      </c>
      <c r="BZ206" s="24">
        <f t="shared" si="115"/>
        <v>259</v>
      </c>
      <c r="CA206" s="24">
        <f t="shared" si="115"/>
        <v>238</v>
      </c>
      <c r="CB206" s="34">
        <f t="shared" si="115"/>
        <v>259</v>
      </c>
      <c r="CC206" s="24">
        <f t="shared" si="115"/>
        <v>259</v>
      </c>
      <c r="CD206" s="24">
        <f t="shared" si="115"/>
        <v>238</v>
      </c>
      <c r="CE206" s="24">
        <f t="shared" si="115"/>
        <v>259</v>
      </c>
      <c r="CF206" s="24">
        <f t="shared" si="115"/>
        <v>259</v>
      </c>
      <c r="CG206" s="24">
        <f t="shared" si="115"/>
        <v>259</v>
      </c>
      <c r="CH206" s="24">
        <f t="shared" si="115"/>
        <v>259</v>
      </c>
      <c r="CI206" s="24">
        <f t="shared" si="115"/>
        <v>238</v>
      </c>
      <c r="CJ206" s="24">
        <f t="shared" si="115"/>
        <v>259</v>
      </c>
      <c r="CK206" s="24">
        <f t="shared" si="115"/>
        <v>259</v>
      </c>
      <c r="CL206" s="24">
        <f t="shared" si="115"/>
        <v>259</v>
      </c>
      <c r="CM206" s="24">
        <f t="shared" si="115"/>
        <v>259</v>
      </c>
      <c r="CN206" s="24">
        <f t="shared" si="115"/>
        <v>238</v>
      </c>
      <c r="CO206" s="24">
        <f t="shared" si="115"/>
        <v>259</v>
      </c>
      <c r="CP206" s="24">
        <f t="shared" si="115"/>
        <v>259</v>
      </c>
      <c r="CQ206" s="24">
        <f t="shared" si="115"/>
        <v>259</v>
      </c>
      <c r="CR206" s="24">
        <f t="shared" si="115"/>
        <v>259</v>
      </c>
      <c r="CS206" s="24">
        <f t="shared" si="115"/>
        <v>238</v>
      </c>
      <c r="CT206" s="34">
        <f t="shared" si="115"/>
        <v>259</v>
      </c>
      <c r="CU206" s="24">
        <f t="shared" si="115"/>
        <v>259</v>
      </c>
      <c r="CV206" s="24">
        <f t="shared" si="115"/>
        <v>259</v>
      </c>
      <c r="CW206" s="24">
        <f t="shared" si="115"/>
        <v>238</v>
      </c>
      <c r="CX206" s="24">
        <f t="shared" si="115"/>
        <v>259</v>
      </c>
      <c r="CY206" s="24">
        <f t="shared" si="115"/>
        <v>259</v>
      </c>
      <c r="CZ206" s="24">
        <f t="shared" si="115"/>
        <v>259</v>
      </c>
      <c r="DA206" s="24">
        <f t="shared" si="115"/>
        <v>259</v>
      </c>
      <c r="DB206" s="24">
        <f t="shared" si="115"/>
        <v>238</v>
      </c>
      <c r="DC206" s="24">
        <f t="shared" si="115"/>
        <v>259</v>
      </c>
      <c r="DD206" s="24">
        <f t="shared" si="115"/>
        <v>259</v>
      </c>
      <c r="DE206" s="24">
        <f t="shared" si="115"/>
        <v>259</v>
      </c>
      <c r="DF206" s="24">
        <f t="shared" si="115"/>
        <v>259</v>
      </c>
      <c r="DG206" s="24">
        <f t="shared" si="115"/>
        <v>238</v>
      </c>
      <c r="DH206" s="24">
        <f t="shared" si="115"/>
        <v>259</v>
      </c>
      <c r="DI206" s="24">
        <f t="shared" si="115"/>
        <v>259</v>
      </c>
      <c r="DJ206" s="24">
        <f t="shared" si="115"/>
        <v>259</v>
      </c>
      <c r="DK206" s="24">
        <f t="shared" si="115"/>
        <v>259</v>
      </c>
      <c r="DL206" s="24">
        <f t="shared" si="115"/>
        <v>238</v>
      </c>
    </row>
    <row r="207" spans="1:116" ht="14.1" customHeight="1" x14ac:dyDescent="0.2">
      <c r="A207" s="94">
        <v>1159</v>
      </c>
      <c r="B207" s="44"/>
      <c r="C207" s="1"/>
      <c r="D207" s="1"/>
      <c r="E207" s="1" t="s">
        <v>14</v>
      </c>
      <c r="F207" s="1"/>
      <c r="G207" s="1"/>
      <c r="H207" s="1"/>
      <c r="I207" s="1"/>
      <c r="J207" s="34">
        <f t="shared" si="113"/>
        <v>168</v>
      </c>
      <c r="K207" s="24">
        <f t="shared" si="113"/>
        <v>259</v>
      </c>
      <c r="L207" s="24">
        <f t="shared" si="113"/>
        <v>301</v>
      </c>
      <c r="M207" s="24">
        <f t="shared" si="113"/>
        <v>301</v>
      </c>
      <c r="N207" s="24">
        <f t="shared" si="113"/>
        <v>168</v>
      </c>
      <c r="O207" s="24">
        <f t="shared" si="113"/>
        <v>238</v>
      </c>
      <c r="P207" s="24">
        <f t="shared" si="113"/>
        <v>168</v>
      </c>
      <c r="Q207" s="24">
        <f t="shared" si="113"/>
        <v>259</v>
      </c>
      <c r="R207" s="24">
        <f t="shared" si="113"/>
        <v>301</v>
      </c>
      <c r="S207" s="24">
        <f t="shared" si="113"/>
        <v>301</v>
      </c>
      <c r="T207" s="24">
        <f t="shared" si="113"/>
        <v>301</v>
      </c>
      <c r="U207" s="24">
        <f t="shared" si="113"/>
        <v>238</v>
      </c>
      <c r="V207" s="24">
        <f t="shared" si="113"/>
        <v>259</v>
      </c>
      <c r="W207" s="24">
        <f t="shared" si="113"/>
        <v>301</v>
      </c>
      <c r="X207" s="24">
        <f t="shared" si="113"/>
        <v>301</v>
      </c>
      <c r="Y207" s="24">
        <f t="shared" si="113"/>
        <v>259</v>
      </c>
      <c r="Z207" s="24">
        <f t="shared" si="113"/>
        <v>238</v>
      </c>
      <c r="AA207" s="24">
        <f t="shared" si="113"/>
        <v>259</v>
      </c>
      <c r="AB207" s="24">
        <f t="shared" si="113"/>
        <v>301</v>
      </c>
      <c r="AC207" s="24">
        <f t="shared" si="113"/>
        <v>301</v>
      </c>
      <c r="AD207" s="24">
        <f t="shared" si="113"/>
        <v>301</v>
      </c>
      <c r="AE207" s="24">
        <f t="shared" si="113"/>
        <v>259</v>
      </c>
      <c r="AF207" s="34">
        <f t="shared" si="113"/>
        <v>238</v>
      </c>
      <c r="AG207" s="24">
        <f t="shared" si="113"/>
        <v>238</v>
      </c>
      <c r="AH207" s="24">
        <f t="shared" si="113"/>
        <v>301</v>
      </c>
      <c r="AI207" s="24">
        <f t="shared" si="113"/>
        <v>301</v>
      </c>
      <c r="AJ207" s="24">
        <f t="shared" si="113"/>
        <v>301</v>
      </c>
      <c r="AK207" s="24">
        <f t="shared" si="113"/>
        <v>301</v>
      </c>
      <c r="AL207" s="24">
        <f t="shared" si="113"/>
        <v>255</v>
      </c>
      <c r="AM207" s="24">
        <f t="shared" si="113"/>
        <v>0</v>
      </c>
      <c r="AN207" s="24">
        <f t="shared" si="113"/>
        <v>277.5</v>
      </c>
      <c r="AO207" s="24">
        <f t="shared" si="113"/>
        <v>322.5</v>
      </c>
      <c r="AP207" s="24">
        <f t="shared" si="113"/>
        <v>322.5</v>
      </c>
      <c r="AQ207" s="24">
        <f t="shared" si="113"/>
        <v>255</v>
      </c>
      <c r="AR207" s="24">
        <f t="shared" si="113"/>
        <v>277.5</v>
      </c>
      <c r="AS207" s="24">
        <f t="shared" si="113"/>
        <v>322.5</v>
      </c>
      <c r="AT207" s="24">
        <f t="shared" si="113"/>
        <v>322.5</v>
      </c>
      <c r="AU207" s="24">
        <f t="shared" si="113"/>
        <v>322.5</v>
      </c>
      <c r="AV207" s="24">
        <f t="shared" si="113"/>
        <v>255</v>
      </c>
      <c r="AW207" s="24">
        <f t="shared" si="113"/>
        <v>180</v>
      </c>
      <c r="AX207" s="24">
        <f t="shared" si="113"/>
        <v>322.5</v>
      </c>
      <c r="AY207" s="24">
        <f t="shared" si="113"/>
        <v>322.5</v>
      </c>
      <c r="AZ207" s="34">
        <f t="shared" si="113"/>
        <v>322.5</v>
      </c>
      <c r="BA207" s="24">
        <f t="shared" si="113"/>
        <v>322.5</v>
      </c>
      <c r="BB207" s="24">
        <f t="shared" si="113"/>
        <v>277.5</v>
      </c>
      <c r="BC207" s="24">
        <f t="shared" si="113"/>
        <v>255</v>
      </c>
      <c r="BD207" s="24">
        <f t="shared" si="113"/>
        <v>255</v>
      </c>
      <c r="BE207" s="24">
        <f t="shared" si="113"/>
        <v>322.5</v>
      </c>
      <c r="BF207" s="24">
        <f t="shared" si="113"/>
        <v>322.5</v>
      </c>
      <c r="BG207" s="24">
        <f t="shared" si="113"/>
        <v>277.5</v>
      </c>
      <c r="BH207" s="24">
        <f t="shared" si="113"/>
        <v>0</v>
      </c>
      <c r="BI207" s="24">
        <f t="shared" si="113"/>
        <v>255</v>
      </c>
      <c r="BJ207" s="24">
        <f t="shared" si="114"/>
        <v>180</v>
      </c>
      <c r="BK207" s="24">
        <f t="shared" si="113"/>
        <v>322.5</v>
      </c>
      <c r="BL207" s="24">
        <f t="shared" si="113"/>
        <v>322.5</v>
      </c>
      <c r="BM207" s="24">
        <f t="shared" si="113"/>
        <v>322.5</v>
      </c>
      <c r="BN207" s="24">
        <f t="shared" si="113"/>
        <v>255</v>
      </c>
      <c r="BO207" s="24">
        <f t="shared" si="113"/>
        <v>255</v>
      </c>
      <c r="BP207" s="24">
        <f t="shared" si="113"/>
        <v>180</v>
      </c>
      <c r="BQ207" s="24">
        <f t="shared" si="113"/>
        <v>322.5</v>
      </c>
      <c r="BR207" s="24">
        <f t="shared" si="113"/>
        <v>322.5</v>
      </c>
      <c r="BS207" s="24">
        <f t="shared" si="113"/>
        <v>322.5</v>
      </c>
      <c r="BT207" s="24">
        <f t="shared" si="113"/>
        <v>277.5</v>
      </c>
      <c r="BU207" s="24">
        <f t="shared" si="113"/>
        <v>255</v>
      </c>
      <c r="BV207" s="24">
        <f t="shared" si="113"/>
        <v>180</v>
      </c>
      <c r="BW207" s="24">
        <f t="shared" si="115"/>
        <v>322.5</v>
      </c>
      <c r="BX207" s="24">
        <f t="shared" si="115"/>
        <v>322.5</v>
      </c>
      <c r="BY207" s="24">
        <f t="shared" si="115"/>
        <v>322.5</v>
      </c>
      <c r="BZ207" s="24">
        <f t="shared" si="115"/>
        <v>277.5</v>
      </c>
      <c r="CA207" s="24">
        <f t="shared" si="115"/>
        <v>255</v>
      </c>
      <c r="CB207" s="34">
        <f t="shared" si="115"/>
        <v>0</v>
      </c>
      <c r="CC207" s="24">
        <f t="shared" si="115"/>
        <v>0</v>
      </c>
      <c r="CD207" s="24">
        <f t="shared" si="115"/>
        <v>0</v>
      </c>
      <c r="CE207" s="24">
        <f t="shared" si="115"/>
        <v>0</v>
      </c>
      <c r="CF207" s="24">
        <f t="shared" si="115"/>
        <v>0</v>
      </c>
      <c r="CG207" s="24">
        <f t="shared" si="115"/>
        <v>0</v>
      </c>
      <c r="CH207" s="24">
        <f t="shared" si="115"/>
        <v>0</v>
      </c>
      <c r="CI207" s="24">
        <f t="shared" si="115"/>
        <v>0</v>
      </c>
      <c r="CJ207" s="24">
        <f t="shared" si="115"/>
        <v>0</v>
      </c>
      <c r="CK207" s="24">
        <f t="shared" si="115"/>
        <v>0</v>
      </c>
      <c r="CL207" s="24">
        <f t="shared" si="115"/>
        <v>0</v>
      </c>
      <c r="CM207" s="24">
        <f t="shared" si="115"/>
        <v>0</v>
      </c>
      <c r="CN207" s="24">
        <f t="shared" si="115"/>
        <v>0</v>
      </c>
      <c r="CO207" s="24">
        <f t="shared" si="115"/>
        <v>0</v>
      </c>
      <c r="CP207" s="24">
        <f t="shared" si="115"/>
        <v>0</v>
      </c>
      <c r="CQ207" s="24">
        <f t="shared" si="115"/>
        <v>0</v>
      </c>
      <c r="CR207" s="24">
        <f t="shared" si="115"/>
        <v>0</v>
      </c>
      <c r="CS207" s="24">
        <f t="shared" si="115"/>
        <v>0</v>
      </c>
      <c r="CT207" s="34">
        <f t="shared" si="115"/>
        <v>0</v>
      </c>
      <c r="CU207" s="24">
        <f t="shared" si="115"/>
        <v>0</v>
      </c>
      <c r="CV207" s="24">
        <f t="shared" si="115"/>
        <v>0</v>
      </c>
      <c r="CW207" s="24">
        <f t="shared" si="115"/>
        <v>0</v>
      </c>
      <c r="CX207" s="24">
        <f t="shared" si="115"/>
        <v>0</v>
      </c>
      <c r="CY207" s="24">
        <f t="shared" si="115"/>
        <v>0</v>
      </c>
      <c r="CZ207" s="24">
        <f t="shared" si="115"/>
        <v>0</v>
      </c>
      <c r="DA207" s="24">
        <f t="shared" si="115"/>
        <v>0</v>
      </c>
      <c r="DB207" s="24">
        <f t="shared" si="115"/>
        <v>0</v>
      </c>
      <c r="DC207" s="24">
        <f t="shared" si="115"/>
        <v>0</v>
      </c>
      <c r="DD207" s="24">
        <f t="shared" si="115"/>
        <v>0</v>
      </c>
      <c r="DE207" s="24">
        <f t="shared" si="115"/>
        <v>0</v>
      </c>
      <c r="DF207" s="24">
        <f t="shared" si="115"/>
        <v>0</v>
      </c>
      <c r="DG207" s="24">
        <f t="shared" si="115"/>
        <v>0</v>
      </c>
      <c r="DH207" s="24">
        <f t="shared" si="115"/>
        <v>0</v>
      </c>
      <c r="DI207" s="24">
        <f t="shared" si="115"/>
        <v>0</v>
      </c>
      <c r="DJ207" s="24">
        <f t="shared" si="115"/>
        <v>0</v>
      </c>
      <c r="DK207" s="24">
        <f t="shared" si="115"/>
        <v>0</v>
      </c>
      <c r="DL207" s="24">
        <f t="shared" si="115"/>
        <v>0</v>
      </c>
    </row>
    <row r="208" spans="1:116" ht="14.1" customHeight="1" x14ac:dyDescent="0.2">
      <c r="A208" s="94">
        <v>1114</v>
      </c>
      <c r="B208" s="44"/>
      <c r="C208" s="1"/>
      <c r="D208" s="1"/>
      <c r="E208" s="1" t="s">
        <v>14</v>
      </c>
      <c r="F208" s="1"/>
      <c r="G208" s="1"/>
      <c r="H208" s="1"/>
      <c r="I208" s="1"/>
      <c r="J208" s="34">
        <f t="shared" si="113"/>
        <v>180</v>
      </c>
      <c r="K208" s="24">
        <f t="shared" si="113"/>
        <v>277.5</v>
      </c>
      <c r="L208" s="24">
        <f t="shared" si="113"/>
        <v>322.5</v>
      </c>
      <c r="M208" s="24">
        <f t="shared" si="113"/>
        <v>322.5</v>
      </c>
      <c r="N208" s="24">
        <f t="shared" si="113"/>
        <v>0</v>
      </c>
      <c r="O208" s="24">
        <f t="shared" si="113"/>
        <v>255</v>
      </c>
      <c r="P208" s="24">
        <f t="shared" si="113"/>
        <v>180</v>
      </c>
      <c r="Q208" s="24">
        <f t="shared" si="113"/>
        <v>277.5</v>
      </c>
      <c r="R208" s="24">
        <f t="shared" si="113"/>
        <v>322.5</v>
      </c>
      <c r="S208" s="24">
        <f t="shared" si="113"/>
        <v>322.5</v>
      </c>
      <c r="T208" s="24">
        <f t="shared" si="113"/>
        <v>322.5</v>
      </c>
      <c r="U208" s="24">
        <f t="shared" si="113"/>
        <v>255</v>
      </c>
      <c r="V208" s="24">
        <f t="shared" si="113"/>
        <v>277.5</v>
      </c>
      <c r="W208" s="24">
        <f t="shared" si="113"/>
        <v>322.5</v>
      </c>
      <c r="X208" s="24">
        <f t="shared" si="113"/>
        <v>322.5</v>
      </c>
      <c r="Y208" s="24">
        <f t="shared" si="113"/>
        <v>277.5</v>
      </c>
      <c r="Z208" s="24">
        <f t="shared" si="113"/>
        <v>255</v>
      </c>
      <c r="AA208" s="24">
        <f t="shared" si="113"/>
        <v>259</v>
      </c>
      <c r="AB208" s="24">
        <f t="shared" si="113"/>
        <v>301</v>
      </c>
      <c r="AC208" s="24">
        <f t="shared" si="113"/>
        <v>301</v>
      </c>
      <c r="AD208" s="24">
        <f t="shared" si="113"/>
        <v>301</v>
      </c>
      <c r="AE208" s="24">
        <f t="shared" si="113"/>
        <v>259</v>
      </c>
      <c r="AF208" s="34">
        <f t="shared" si="113"/>
        <v>238</v>
      </c>
      <c r="AG208" s="24">
        <f t="shared" si="113"/>
        <v>238</v>
      </c>
      <c r="AH208" s="24">
        <f t="shared" si="113"/>
        <v>301</v>
      </c>
      <c r="AI208" s="24">
        <f t="shared" si="113"/>
        <v>301</v>
      </c>
      <c r="AJ208" s="24">
        <f t="shared" si="113"/>
        <v>301</v>
      </c>
      <c r="AK208" s="24">
        <f t="shared" si="113"/>
        <v>0</v>
      </c>
      <c r="AL208" s="24">
        <f t="shared" si="113"/>
        <v>255</v>
      </c>
      <c r="AM208" s="24">
        <f t="shared" si="113"/>
        <v>0</v>
      </c>
      <c r="AN208" s="24">
        <f t="shared" si="113"/>
        <v>277.5</v>
      </c>
      <c r="AO208" s="24">
        <f t="shared" si="113"/>
        <v>322.5</v>
      </c>
      <c r="AP208" s="24">
        <f t="shared" si="113"/>
        <v>322.5</v>
      </c>
      <c r="AQ208" s="24">
        <f t="shared" si="113"/>
        <v>255</v>
      </c>
      <c r="AR208" s="24">
        <f t="shared" si="113"/>
        <v>277.5</v>
      </c>
      <c r="AS208" s="24">
        <f t="shared" si="113"/>
        <v>322.5</v>
      </c>
      <c r="AT208" s="24">
        <f t="shared" si="113"/>
        <v>322.5</v>
      </c>
      <c r="AU208" s="24">
        <f t="shared" si="113"/>
        <v>322.5</v>
      </c>
      <c r="AV208" s="24">
        <f t="shared" si="113"/>
        <v>255</v>
      </c>
      <c r="AW208" s="24">
        <f t="shared" si="113"/>
        <v>180</v>
      </c>
      <c r="AX208" s="24">
        <f t="shared" si="113"/>
        <v>322.5</v>
      </c>
      <c r="AY208" s="24">
        <f t="shared" si="113"/>
        <v>322.5</v>
      </c>
      <c r="AZ208" s="34">
        <f t="shared" si="113"/>
        <v>322.5</v>
      </c>
      <c r="BA208" s="24">
        <f t="shared" si="113"/>
        <v>322.5</v>
      </c>
      <c r="BB208" s="24">
        <f t="shared" si="113"/>
        <v>277.5</v>
      </c>
      <c r="BC208" s="24">
        <f t="shared" si="113"/>
        <v>255</v>
      </c>
      <c r="BD208" s="24">
        <f t="shared" si="113"/>
        <v>255</v>
      </c>
      <c r="BE208" s="24">
        <f t="shared" si="113"/>
        <v>322.5</v>
      </c>
      <c r="BF208" s="24">
        <f t="shared" si="113"/>
        <v>322.5</v>
      </c>
      <c r="BG208" s="24">
        <f t="shared" si="113"/>
        <v>277.5</v>
      </c>
      <c r="BH208" s="24">
        <f t="shared" si="113"/>
        <v>0</v>
      </c>
      <c r="BI208" s="24">
        <f t="shared" si="113"/>
        <v>255</v>
      </c>
      <c r="BJ208" s="24">
        <f t="shared" si="114"/>
        <v>180</v>
      </c>
      <c r="BK208" s="24">
        <f t="shared" si="113"/>
        <v>322.5</v>
      </c>
      <c r="BL208" s="24">
        <f t="shared" si="113"/>
        <v>322.5</v>
      </c>
      <c r="BM208" s="24">
        <f t="shared" si="113"/>
        <v>322.5</v>
      </c>
      <c r="BN208" s="24">
        <f t="shared" si="113"/>
        <v>255</v>
      </c>
      <c r="BO208" s="24">
        <f t="shared" si="113"/>
        <v>255</v>
      </c>
      <c r="BP208" s="24">
        <f t="shared" si="113"/>
        <v>180</v>
      </c>
      <c r="BQ208" s="24">
        <f t="shared" si="113"/>
        <v>322.5</v>
      </c>
      <c r="BR208" s="24">
        <f t="shared" si="113"/>
        <v>322.5</v>
      </c>
      <c r="BS208" s="24">
        <f t="shared" si="113"/>
        <v>322.5</v>
      </c>
      <c r="BT208" s="24">
        <f t="shared" si="113"/>
        <v>277.5</v>
      </c>
      <c r="BU208" s="24">
        <f t="shared" si="113"/>
        <v>255</v>
      </c>
      <c r="BV208" s="24">
        <f t="shared" si="113"/>
        <v>180</v>
      </c>
      <c r="BW208" s="24">
        <f t="shared" si="115"/>
        <v>322.5</v>
      </c>
      <c r="BX208" s="24">
        <f t="shared" si="115"/>
        <v>322.5</v>
      </c>
      <c r="BY208" s="24">
        <f t="shared" si="115"/>
        <v>322.5</v>
      </c>
      <c r="BZ208" s="24">
        <f t="shared" si="115"/>
        <v>277.5</v>
      </c>
      <c r="CA208" s="24">
        <f t="shared" si="115"/>
        <v>255</v>
      </c>
      <c r="CB208" s="34">
        <f t="shared" si="115"/>
        <v>277.5</v>
      </c>
      <c r="CC208" s="24">
        <f t="shared" si="115"/>
        <v>277.5</v>
      </c>
      <c r="CD208" s="24">
        <f t="shared" si="115"/>
        <v>255</v>
      </c>
      <c r="CE208" s="24">
        <f t="shared" si="115"/>
        <v>277.5</v>
      </c>
      <c r="CF208" s="24">
        <f t="shared" si="115"/>
        <v>277.5</v>
      </c>
      <c r="CG208" s="24">
        <f t="shared" si="115"/>
        <v>277.5</v>
      </c>
      <c r="CH208" s="24">
        <f t="shared" si="115"/>
        <v>0</v>
      </c>
      <c r="CI208" s="24">
        <f t="shared" si="115"/>
        <v>0</v>
      </c>
      <c r="CJ208" s="24">
        <f t="shared" si="115"/>
        <v>0</v>
      </c>
      <c r="CK208" s="24">
        <f t="shared" si="115"/>
        <v>0</v>
      </c>
      <c r="CL208" s="24">
        <f t="shared" si="115"/>
        <v>0</v>
      </c>
      <c r="CM208" s="24">
        <f t="shared" si="115"/>
        <v>0</v>
      </c>
      <c r="CN208" s="24">
        <f t="shared" si="115"/>
        <v>0</v>
      </c>
      <c r="CO208" s="24">
        <f t="shared" si="115"/>
        <v>0</v>
      </c>
      <c r="CP208" s="24">
        <f t="shared" si="115"/>
        <v>0</v>
      </c>
      <c r="CQ208" s="24">
        <f t="shared" si="115"/>
        <v>0</v>
      </c>
      <c r="CR208" s="24">
        <f t="shared" si="115"/>
        <v>0</v>
      </c>
      <c r="CS208" s="24">
        <f t="shared" si="115"/>
        <v>0</v>
      </c>
      <c r="CT208" s="34">
        <f t="shared" si="115"/>
        <v>0</v>
      </c>
      <c r="CU208" s="24">
        <f t="shared" si="115"/>
        <v>0</v>
      </c>
      <c r="CV208" s="24">
        <f t="shared" si="115"/>
        <v>0</v>
      </c>
      <c r="CW208" s="24">
        <f t="shared" si="115"/>
        <v>0</v>
      </c>
      <c r="CX208" s="24">
        <f t="shared" si="115"/>
        <v>0</v>
      </c>
      <c r="CY208" s="24">
        <f t="shared" si="115"/>
        <v>0</v>
      </c>
      <c r="CZ208" s="24">
        <f t="shared" si="115"/>
        <v>0</v>
      </c>
      <c r="DA208" s="24">
        <f t="shared" si="115"/>
        <v>0</v>
      </c>
      <c r="DB208" s="24">
        <f t="shared" si="115"/>
        <v>0</v>
      </c>
      <c r="DC208" s="24">
        <f t="shared" si="115"/>
        <v>0</v>
      </c>
      <c r="DD208" s="24">
        <f t="shared" si="115"/>
        <v>0</v>
      </c>
      <c r="DE208" s="24">
        <f t="shared" si="115"/>
        <v>0</v>
      </c>
      <c r="DF208" s="24">
        <f t="shared" si="115"/>
        <v>0</v>
      </c>
      <c r="DG208" s="24">
        <f t="shared" si="115"/>
        <v>0</v>
      </c>
      <c r="DH208" s="24">
        <f t="shared" si="115"/>
        <v>0</v>
      </c>
      <c r="DI208" s="24">
        <f t="shared" si="115"/>
        <v>0</v>
      </c>
      <c r="DJ208" s="24">
        <f t="shared" si="115"/>
        <v>0</v>
      </c>
      <c r="DK208" s="24">
        <f t="shared" si="115"/>
        <v>0</v>
      </c>
      <c r="DL208" s="24">
        <f t="shared" si="115"/>
        <v>0</v>
      </c>
    </row>
    <row r="209" spans="1:116" ht="14.1" customHeight="1" x14ac:dyDescent="0.2">
      <c r="A209" s="94">
        <v>1150</v>
      </c>
      <c r="B209" s="44"/>
      <c r="C209" s="1"/>
      <c r="D209" s="1"/>
      <c r="E209" s="1" t="s">
        <v>14</v>
      </c>
      <c r="F209" s="1"/>
      <c r="G209" s="1"/>
      <c r="H209" s="1"/>
      <c r="I209" s="1"/>
      <c r="J209" s="34">
        <f t="shared" si="113"/>
        <v>168</v>
      </c>
      <c r="K209" s="24">
        <f t="shared" si="113"/>
        <v>259</v>
      </c>
      <c r="L209" s="24">
        <f t="shared" si="113"/>
        <v>301</v>
      </c>
      <c r="M209" s="24">
        <f t="shared" si="113"/>
        <v>301</v>
      </c>
      <c r="N209" s="24">
        <f t="shared" si="113"/>
        <v>168</v>
      </c>
      <c r="O209" s="24">
        <f t="shared" si="113"/>
        <v>238</v>
      </c>
      <c r="P209" s="24">
        <f t="shared" si="113"/>
        <v>168</v>
      </c>
      <c r="Q209" s="24">
        <f t="shared" si="113"/>
        <v>259</v>
      </c>
      <c r="R209" s="24">
        <f t="shared" si="113"/>
        <v>301</v>
      </c>
      <c r="S209" s="24">
        <f t="shared" si="113"/>
        <v>301</v>
      </c>
      <c r="T209" s="24">
        <f t="shared" si="113"/>
        <v>301</v>
      </c>
      <c r="U209" s="24">
        <f t="shared" si="113"/>
        <v>238</v>
      </c>
      <c r="V209" s="24">
        <f t="shared" si="113"/>
        <v>259</v>
      </c>
      <c r="W209" s="24">
        <f t="shared" si="113"/>
        <v>301</v>
      </c>
      <c r="X209" s="24">
        <f t="shared" si="113"/>
        <v>301</v>
      </c>
      <c r="Y209" s="24">
        <f t="shared" si="113"/>
        <v>259</v>
      </c>
      <c r="Z209" s="24">
        <f t="shared" si="113"/>
        <v>238</v>
      </c>
      <c r="AA209" s="24">
        <f t="shared" si="113"/>
        <v>259</v>
      </c>
      <c r="AB209" s="24">
        <f t="shared" si="113"/>
        <v>301</v>
      </c>
      <c r="AC209" s="24">
        <f t="shared" si="113"/>
        <v>301</v>
      </c>
      <c r="AD209" s="24">
        <f t="shared" si="113"/>
        <v>301</v>
      </c>
      <c r="AE209" s="24">
        <f t="shared" si="113"/>
        <v>259</v>
      </c>
      <c r="AF209" s="34">
        <f t="shared" si="113"/>
        <v>238</v>
      </c>
      <c r="AG209" s="24">
        <f t="shared" si="113"/>
        <v>238</v>
      </c>
      <c r="AH209" s="24">
        <f t="shared" si="113"/>
        <v>301</v>
      </c>
      <c r="AI209" s="24">
        <f t="shared" si="113"/>
        <v>301</v>
      </c>
      <c r="AJ209" s="24">
        <f t="shared" si="113"/>
        <v>301</v>
      </c>
      <c r="AK209" s="24">
        <f t="shared" si="113"/>
        <v>247.25</v>
      </c>
      <c r="AL209" s="24">
        <f t="shared" si="113"/>
        <v>195.5</v>
      </c>
      <c r="AM209" s="24">
        <f t="shared" si="113"/>
        <v>0</v>
      </c>
      <c r="AN209" s="24">
        <f t="shared" si="113"/>
        <v>212.75</v>
      </c>
      <c r="AO209" s="24">
        <f t="shared" si="113"/>
        <v>247.25</v>
      </c>
      <c r="AP209" s="24">
        <f t="shared" si="113"/>
        <v>247.25</v>
      </c>
      <c r="AQ209" s="24">
        <f t="shared" si="113"/>
        <v>195.5</v>
      </c>
      <c r="AR209" s="24">
        <f t="shared" si="113"/>
        <v>212.75</v>
      </c>
      <c r="AS209" s="24">
        <f t="shared" si="113"/>
        <v>247.25</v>
      </c>
      <c r="AT209" s="24">
        <f t="shared" si="113"/>
        <v>247.25</v>
      </c>
      <c r="AU209" s="24">
        <f t="shared" si="113"/>
        <v>247.25</v>
      </c>
      <c r="AV209" s="24">
        <f t="shared" si="113"/>
        <v>195.5</v>
      </c>
      <c r="AW209" s="24">
        <f t="shared" si="113"/>
        <v>138</v>
      </c>
      <c r="AX209" s="24">
        <f t="shared" si="113"/>
        <v>247.25</v>
      </c>
      <c r="AY209" s="24">
        <f t="shared" si="113"/>
        <v>247.25</v>
      </c>
      <c r="AZ209" s="34">
        <f t="shared" si="113"/>
        <v>247.25</v>
      </c>
      <c r="BA209" s="24">
        <f t="shared" si="113"/>
        <v>247.25</v>
      </c>
      <c r="BB209" s="24">
        <f t="shared" si="113"/>
        <v>212.75</v>
      </c>
      <c r="BC209" s="24">
        <f t="shared" si="113"/>
        <v>195.5</v>
      </c>
      <c r="BD209" s="24">
        <f t="shared" si="113"/>
        <v>195.5</v>
      </c>
      <c r="BE209" s="24">
        <f t="shared" si="113"/>
        <v>247.25</v>
      </c>
      <c r="BF209" s="24">
        <f t="shared" si="113"/>
        <v>247.25</v>
      </c>
      <c r="BG209" s="24">
        <f t="shared" si="113"/>
        <v>212.75</v>
      </c>
      <c r="BH209" s="24">
        <f t="shared" si="113"/>
        <v>0</v>
      </c>
      <c r="BI209" s="24">
        <f t="shared" si="113"/>
        <v>195.5</v>
      </c>
      <c r="BJ209" s="24">
        <f t="shared" si="114"/>
        <v>138</v>
      </c>
      <c r="BK209" s="24">
        <f t="shared" si="113"/>
        <v>247.25</v>
      </c>
      <c r="BL209" s="24">
        <f t="shared" si="113"/>
        <v>247.25</v>
      </c>
      <c r="BM209" s="24">
        <f t="shared" si="113"/>
        <v>247.25</v>
      </c>
      <c r="BN209" s="24">
        <f t="shared" si="113"/>
        <v>195.5</v>
      </c>
      <c r="BO209" s="24">
        <f t="shared" si="113"/>
        <v>195.5</v>
      </c>
      <c r="BP209" s="24">
        <f t="shared" si="113"/>
        <v>138</v>
      </c>
      <c r="BQ209" s="24">
        <f t="shared" si="113"/>
        <v>247.25</v>
      </c>
      <c r="BR209" s="24">
        <f t="shared" si="113"/>
        <v>247.25</v>
      </c>
      <c r="BS209" s="24">
        <f t="shared" si="113"/>
        <v>247.25</v>
      </c>
      <c r="BT209" s="24">
        <f t="shared" si="113"/>
        <v>212.75</v>
      </c>
      <c r="BU209" s="24">
        <f t="shared" si="113"/>
        <v>195.5</v>
      </c>
      <c r="BV209" s="24">
        <f t="shared" ref="BV209:BX213" si="116">BV267*BV326</f>
        <v>138</v>
      </c>
      <c r="BW209" s="24">
        <f t="shared" si="115"/>
        <v>247.25</v>
      </c>
      <c r="BX209" s="24">
        <f t="shared" si="115"/>
        <v>247.25</v>
      </c>
      <c r="BY209" s="24">
        <f t="shared" si="115"/>
        <v>247.25</v>
      </c>
      <c r="BZ209" s="24">
        <f t="shared" si="115"/>
        <v>212.75</v>
      </c>
      <c r="CA209" s="24">
        <f t="shared" si="115"/>
        <v>195.5</v>
      </c>
      <c r="CB209" s="34">
        <f t="shared" si="115"/>
        <v>212.75</v>
      </c>
      <c r="CC209" s="24">
        <f t="shared" si="115"/>
        <v>212.75</v>
      </c>
      <c r="CD209" s="24">
        <f t="shared" si="115"/>
        <v>195.5</v>
      </c>
      <c r="CE209" s="24">
        <f t="shared" si="115"/>
        <v>212.75</v>
      </c>
      <c r="CF209" s="24">
        <f t="shared" si="115"/>
        <v>212.75</v>
      </c>
      <c r="CG209" s="24">
        <f t="shared" si="115"/>
        <v>212.75</v>
      </c>
      <c r="CH209" s="24">
        <f t="shared" si="115"/>
        <v>212.75</v>
      </c>
      <c r="CI209" s="24">
        <f t="shared" si="115"/>
        <v>195.5</v>
      </c>
      <c r="CJ209" s="24">
        <f t="shared" si="115"/>
        <v>212.75</v>
      </c>
      <c r="CK209" s="24">
        <f t="shared" si="115"/>
        <v>212.75</v>
      </c>
      <c r="CL209" s="24">
        <f t="shared" si="115"/>
        <v>212.75</v>
      </c>
      <c r="CM209" s="24">
        <f t="shared" si="115"/>
        <v>212.75</v>
      </c>
      <c r="CN209" s="24">
        <f t="shared" si="115"/>
        <v>195.5</v>
      </c>
      <c r="CO209" s="24">
        <f t="shared" si="115"/>
        <v>212.75</v>
      </c>
      <c r="CP209" s="24">
        <f t="shared" si="115"/>
        <v>212.75</v>
      </c>
      <c r="CQ209" s="24">
        <f t="shared" si="115"/>
        <v>212.75</v>
      </c>
      <c r="CR209" s="24">
        <f t="shared" si="115"/>
        <v>212.75</v>
      </c>
      <c r="CS209" s="24">
        <f t="shared" si="115"/>
        <v>195.5</v>
      </c>
      <c r="CT209" s="34">
        <f t="shared" si="115"/>
        <v>212.75</v>
      </c>
      <c r="CU209" s="24">
        <f t="shared" si="115"/>
        <v>212.75</v>
      </c>
      <c r="CV209" s="24">
        <f t="shared" si="115"/>
        <v>212.75</v>
      </c>
      <c r="CW209" s="24">
        <f t="shared" si="115"/>
        <v>195.5</v>
      </c>
      <c r="CX209" s="24">
        <f t="shared" si="115"/>
        <v>212.75</v>
      </c>
      <c r="CY209" s="24">
        <f t="shared" si="115"/>
        <v>212.75</v>
      </c>
      <c r="CZ209" s="24">
        <f t="shared" si="115"/>
        <v>212.75</v>
      </c>
      <c r="DA209" s="24">
        <f t="shared" si="115"/>
        <v>212.75</v>
      </c>
      <c r="DB209" s="24">
        <f t="shared" si="115"/>
        <v>195.5</v>
      </c>
      <c r="DC209" s="24">
        <f t="shared" si="115"/>
        <v>212.75</v>
      </c>
      <c r="DD209" s="24">
        <f t="shared" si="115"/>
        <v>212.75</v>
      </c>
      <c r="DE209" s="24">
        <f t="shared" si="115"/>
        <v>212.75</v>
      </c>
      <c r="DF209" s="24">
        <f t="shared" si="115"/>
        <v>212.75</v>
      </c>
      <c r="DG209" s="24">
        <f t="shared" si="115"/>
        <v>195.5</v>
      </c>
      <c r="DH209" s="24">
        <f t="shared" si="115"/>
        <v>212.75</v>
      </c>
      <c r="DI209" s="24">
        <f t="shared" si="115"/>
        <v>212.75</v>
      </c>
      <c r="DJ209" s="24">
        <f t="shared" si="115"/>
        <v>212.75</v>
      </c>
      <c r="DK209" s="24">
        <f t="shared" si="115"/>
        <v>212.75</v>
      </c>
      <c r="DL209" s="24">
        <f t="shared" si="115"/>
        <v>195.5</v>
      </c>
    </row>
    <row r="210" spans="1:116" ht="14.1" customHeight="1" x14ac:dyDescent="0.2">
      <c r="A210" s="94">
        <v>1168</v>
      </c>
      <c r="B210" s="44"/>
      <c r="C210" s="1"/>
      <c r="D210" s="1"/>
      <c r="E210" s="1" t="s">
        <v>14</v>
      </c>
      <c r="F210" s="1"/>
      <c r="G210" s="1"/>
      <c r="H210" s="1"/>
      <c r="I210" s="1"/>
      <c r="J210" s="34">
        <f t="shared" ref="J210:BU214" si="117">J268*J327</f>
        <v>180</v>
      </c>
      <c r="K210" s="24">
        <f t="shared" si="117"/>
        <v>277.5</v>
      </c>
      <c r="L210" s="24">
        <f t="shared" si="117"/>
        <v>322.5</v>
      </c>
      <c r="M210" s="24">
        <f t="shared" si="117"/>
        <v>322.5</v>
      </c>
      <c r="N210" s="24">
        <f t="shared" si="117"/>
        <v>0</v>
      </c>
      <c r="O210" s="24">
        <f t="shared" si="117"/>
        <v>187</v>
      </c>
      <c r="P210" s="24">
        <f t="shared" si="117"/>
        <v>132</v>
      </c>
      <c r="Q210" s="24">
        <f t="shared" si="117"/>
        <v>203.5</v>
      </c>
      <c r="R210" s="24">
        <f t="shared" si="117"/>
        <v>236.5</v>
      </c>
      <c r="S210" s="24">
        <f t="shared" si="117"/>
        <v>236.5</v>
      </c>
      <c r="T210" s="24">
        <f t="shared" si="117"/>
        <v>236.5</v>
      </c>
      <c r="U210" s="24">
        <f t="shared" si="117"/>
        <v>187</v>
      </c>
      <c r="V210" s="24">
        <f t="shared" si="117"/>
        <v>203.5</v>
      </c>
      <c r="W210" s="24">
        <f t="shared" si="117"/>
        <v>236.5</v>
      </c>
      <c r="X210" s="24">
        <f t="shared" si="117"/>
        <v>236.5</v>
      </c>
      <c r="Y210" s="24">
        <f t="shared" si="117"/>
        <v>203.5</v>
      </c>
      <c r="Z210" s="24">
        <f t="shared" si="117"/>
        <v>187</v>
      </c>
      <c r="AA210" s="24">
        <f t="shared" si="117"/>
        <v>203.5</v>
      </c>
      <c r="AB210" s="24">
        <f t="shared" si="117"/>
        <v>236.5</v>
      </c>
      <c r="AC210" s="24">
        <f t="shared" si="117"/>
        <v>236.5</v>
      </c>
      <c r="AD210" s="24">
        <f t="shared" si="117"/>
        <v>236.5</v>
      </c>
      <c r="AE210" s="24">
        <f t="shared" si="117"/>
        <v>203.5</v>
      </c>
      <c r="AF210" s="34">
        <f t="shared" si="117"/>
        <v>187</v>
      </c>
      <c r="AG210" s="24">
        <f t="shared" si="117"/>
        <v>187</v>
      </c>
      <c r="AH210" s="24">
        <f t="shared" si="117"/>
        <v>236.5</v>
      </c>
      <c r="AI210" s="24">
        <f t="shared" si="117"/>
        <v>236.5</v>
      </c>
      <c r="AJ210" s="24">
        <f t="shared" si="117"/>
        <v>236.5</v>
      </c>
      <c r="AK210" s="24">
        <f t="shared" si="117"/>
        <v>236.5</v>
      </c>
      <c r="AL210" s="24">
        <f t="shared" si="117"/>
        <v>127.5</v>
      </c>
      <c r="AM210" s="24">
        <f t="shared" si="117"/>
        <v>0</v>
      </c>
      <c r="AN210" s="24">
        <f t="shared" si="117"/>
        <v>138.75</v>
      </c>
      <c r="AO210" s="24">
        <f t="shared" si="117"/>
        <v>161.25</v>
      </c>
      <c r="AP210" s="24">
        <f t="shared" si="117"/>
        <v>161.25</v>
      </c>
      <c r="AQ210" s="24">
        <f t="shared" si="117"/>
        <v>127.5</v>
      </c>
      <c r="AR210" s="24">
        <f t="shared" si="117"/>
        <v>138.75</v>
      </c>
      <c r="AS210" s="24">
        <f t="shared" si="117"/>
        <v>161.25</v>
      </c>
      <c r="AT210" s="24">
        <f t="shared" si="117"/>
        <v>161.25</v>
      </c>
      <c r="AU210" s="24">
        <f t="shared" si="117"/>
        <v>161.25</v>
      </c>
      <c r="AV210" s="24">
        <f t="shared" si="117"/>
        <v>127.5</v>
      </c>
      <c r="AW210" s="24">
        <f t="shared" si="117"/>
        <v>90</v>
      </c>
      <c r="AX210" s="24">
        <f t="shared" si="117"/>
        <v>161.25</v>
      </c>
      <c r="AY210" s="24">
        <f t="shared" si="117"/>
        <v>161.25</v>
      </c>
      <c r="AZ210" s="34">
        <f t="shared" si="117"/>
        <v>161.25</v>
      </c>
      <c r="BA210" s="24">
        <f t="shared" si="117"/>
        <v>161.25</v>
      </c>
      <c r="BB210" s="24">
        <f t="shared" si="117"/>
        <v>138.75</v>
      </c>
      <c r="BC210" s="24">
        <f t="shared" si="117"/>
        <v>127.5</v>
      </c>
      <c r="BD210" s="24">
        <f t="shared" si="117"/>
        <v>127.5</v>
      </c>
      <c r="BE210" s="24">
        <f t="shared" si="117"/>
        <v>161.25</v>
      </c>
      <c r="BF210" s="24">
        <f t="shared" si="117"/>
        <v>161.25</v>
      </c>
      <c r="BG210" s="24">
        <f t="shared" si="117"/>
        <v>138.75</v>
      </c>
      <c r="BH210" s="24">
        <f t="shared" si="117"/>
        <v>0</v>
      </c>
      <c r="BI210" s="24">
        <f t="shared" si="117"/>
        <v>127.5</v>
      </c>
      <c r="BJ210" s="24">
        <f t="shared" si="114"/>
        <v>90</v>
      </c>
      <c r="BK210" s="24">
        <f t="shared" si="117"/>
        <v>161.25</v>
      </c>
      <c r="BL210" s="24">
        <f t="shared" si="117"/>
        <v>161.25</v>
      </c>
      <c r="BM210" s="24">
        <f t="shared" si="117"/>
        <v>161.25</v>
      </c>
      <c r="BN210" s="24">
        <f t="shared" si="117"/>
        <v>127.5</v>
      </c>
      <c r="BO210" s="24">
        <f t="shared" si="117"/>
        <v>127.5</v>
      </c>
      <c r="BP210" s="24">
        <f t="shared" si="117"/>
        <v>90</v>
      </c>
      <c r="BQ210" s="24">
        <f t="shared" si="117"/>
        <v>161.25</v>
      </c>
      <c r="BR210" s="24">
        <f t="shared" si="117"/>
        <v>161.25</v>
      </c>
      <c r="BS210" s="24">
        <f t="shared" si="117"/>
        <v>161.25</v>
      </c>
      <c r="BT210" s="24">
        <f t="shared" si="117"/>
        <v>138.75</v>
      </c>
      <c r="BU210" s="24">
        <f t="shared" si="117"/>
        <v>127.5</v>
      </c>
      <c r="BV210" s="24">
        <f t="shared" si="116"/>
        <v>90</v>
      </c>
      <c r="BW210" s="24">
        <f t="shared" si="115"/>
        <v>161.25</v>
      </c>
      <c r="BX210" s="24">
        <f t="shared" si="115"/>
        <v>161.25</v>
      </c>
      <c r="BY210" s="24">
        <f t="shared" si="115"/>
        <v>161.25</v>
      </c>
      <c r="BZ210" s="24">
        <f t="shared" si="115"/>
        <v>138.75</v>
      </c>
      <c r="CA210" s="24">
        <f t="shared" si="115"/>
        <v>127.5</v>
      </c>
      <c r="CB210" s="34">
        <f t="shared" si="115"/>
        <v>138.75</v>
      </c>
      <c r="CC210" s="24">
        <f t="shared" si="115"/>
        <v>138.75</v>
      </c>
      <c r="CD210" s="24">
        <f t="shared" si="115"/>
        <v>127.5</v>
      </c>
      <c r="CE210" s="24">
        <f t="shared" si="115"/>
        <v>138.75</v>
      </c>
      <c r="CF210" s="24">
        <f t="shared" si="115"/>
        <v>138.75</v>
      </c>
      <c r="CG210" s="24">
        <f t="shared" si="115"/>
        <v>138.75</v>
      </c>
      <c r="CH210" s="24">
        <f t="shared" si="115"/>
        <v>138.75</v>
      </c>
      <c r="CI210" s="24">
        <f t="shared" si="115"/>
        <v>127.5</v>
      </c>
      <c r="CJ210" s="24">
        <f t="shared" si="115"/>
        <v>138.75</v>
      </c>
      <c r="CK210" s="24">
        <f t="shared" si="115"/>
        <v>138.75</v>
      </c>
      <c r="CL210" s="24">
        <f t="shared" si="115"/>
        <v>138.75</v>
      </c>
      <c r="CM210" s="24">
        <f t="shared" si="115"/>
        <v>138.75</v>
      </c>
      <c r="CN210" s="24">
        <f t="shared" si="115"/>
        <v>127.5</v>
      </c>
      <c r="CO210" s="24">
        <f t="shared" si="115"/>
        <v>138.75</v>
      </c>
      <c r="CP210" s="24">
        <f t="shared" si="115"/>
        <v>138.75</v>
      </c>
      <c r="CQ210" s="24">
        <f t="shared" si="115"/>
        <v>138.75</v>
      </c>
      <c r="CR210" s="24">
        <f t="shared" si="115"/>
        <v>138.75</v>
      </c>
      <c r="CS210" s="24">
        <f t="shared" si="115"/>
        <v>127.5</v>
      </c>
      <c r="CT210" s="34">
        <f t="shared" si="115"/>
        <v>0</v>
      </c>
      <c r="CU210" s="24">
        <f t="shared" si="115"/>
        <v>0</v>
      </c>
      <c r="CV210" s="24">
        <f t="shared" si="115"/>
        <v>0</v>
      </c>
      <c r="CW210" s="24">
        <f t="shared" si="115"/>
        <v>0</v>
      </c>
      <c r="CX210" s="24">
        <f t="shared" si="115"/>
        <v>0</v>
      </c>
      <c r="CY210" s="24">
        <f t="shared" si="115"/>
        <v>0</v>
      </c>
      <c r="CZ210" s="24">
        <f t="shared" si="115"/>
        <v>0</v>
      </c>
      <c r="DA210" s="24">
        <f t="shared" si="115"/>
        <v>0</v>
      </c>
      <c r="DB210" s="24">
        <f t="shared" si="115"/>
        <v>0</v>
      </c>
      <c r="DC210" s="24">
        <f t="shared" si="115"/>
        <v>0</v>
      </c>
      <c r="DD210" s="24">
        <f t="shared" si="115"/>
        <v>0</v>
      </c>
      <c r="DE210" s="24">
        <f t="shared" si="115"/>
        <v>0</v>
      </c>
      <c r="DF210" s="24">
        <f t="shared" si="115"/>
        <v>0</v>
      </c>
      <c r="DG210" s="24">
        <f t="shared" si="115"/>
        <v>0</v>
      </c>
      <c r="DH210" s="24">
        <f t="shared" si="115"/>
        <v>0</v>
      </c>
      <c r="DI210" s="24">
        <f t="shared" si="115"/>
        <v>0</v>
      </c>
      <c r="DJ210" s="24">
        <f t="shared" si="115"/>
        <v>0</v>
      </c>
      <c r="DK210" s="24">
        <f t="shared" si="115"/>
        <v>0</v>
      </c>
      <c r="DL210" s="24">
        <f t="shared" si="115"/>
        <v>0</v>
      </c>
    </row>
    <row r="211" spans="1:116" ht="14.1" customHeight="1" x14ac:dyDescent="0.2">
      <c r="A211" s="94">
        <v>1160</v>
      </c>
      <c r="B211" s="44"/>
      <c r="C211" s="1"/>
      <c r="D211" s="1"/>
      <c r="E211" s="1" t="s">
        <v>14</v>
      </c>
      <c r="F211" s="1"/>
      <c r="G211" s="1"/>
      <c r="H211" s="1"/>
      <c r="I211" s="1"/>
      <c r="J211" s="34">
        <f t="shared" si="117"/>
        <v>120</v>
      </c>
      <c r="K211" s="24">
        <f t="shared" si="117"/>
        <v>185</v>
      </c>
      <c r="L211" s="24">
        <f t="shared" si="117"/>
        <v>215</v>
      </c>
      <c r="M211" s="24">
        <f t="shared" si="117"/>
        <v>215</v>
      </c>
      <c r="N211" s="24">
        <f t="shared" si="117"/>
        <v>0</v>
      </c>
      <c r="O211" s="24">
        <f t="shared" si="117"/>
        <v>170</v>
      </c>
      <c r="P211" s="24">
        <f t="shared" si="117"/>
        <v>120</v>
      </c>
      <c r="Q211" s="24">
        <f t="shared" si="117"/>
        <v>185</v>
      </c>
      <c r="R211" s="24">
        <f t="shared" si="117"/>
        <v>215</v>
      </c>
      <c r="S211" s="24">
        <f t="shared" si="117"/>
        <v>215</v>
      </c>
      <c r="T211" s="24">
        <f t="shared" si="117"/>
        <v>215</v>
      </c>
      <c r="U211" s="24">
        <f t="shared" si="117"/>
        <v>170</v>
      </c>
      <c r="V211" s="24">
        <f t="shared" si="117"/>
        <v>185</v>
      </c>
      <c r="W211" s="24">
        <f t="shared" si="117"/>
        <v>215</v>
      </c>
      <c r="X211" s="24">
        <f t="shared" si="117"/>
        <v>215</v>
      </c>
      <c r="Y211" s="24">
        <f t="shared" si="117"/>
        <v>185</v>
      </c>
      <c r="Z211" s="24">
        <f t="shared" si="117"/>
        <v>170</v>
      </c>
      <c r="AA211" s="24">
        <f t="shared" si="117"/>
        <v>185</v>
      </c>
      <c r="AB211" s="24">
        <f t="shared" si="117"/>
        <v>215</v>
      </c>
      <c r="AC211" s="24">
        <f t="shared" si="117"/>
        <v>215</v>
      </c>
      <c r="AD211" s="24">
        <f t="shared" si="117"/>
        <v>215</v>
      </c>
      <c r="AE211" s="24">
        <f t="shared" si="117"/>
        <v>185</v>
      </c>
      <c r="AF211" s="34">
        <f t="shared" si="117"/>
        <v>170</v>
      </c>
      <c r="AG211" s="24">
        <f t="shared" si="117"/>
        <v>170</v>
      </c>
      <c r="AH211" s="24">
        <f t="shared" si="117"/>
        <v>215</v>
      </c>
      <c r="AI211" s="24">
        <f t="shared" si="117"/>
        <v>215</v>
      </c>
      <c r="AJ211" s="24">
        <f t="shared" si="117"/>
        <v>215</v>
      </c>
      <c r="AK211" s="24">
        <f t="shared" si="117"/>
        <v>225.75</v>
      </c>
      <c r="AL211" s="24">
        <f t="shared" si="117"/>
        <v>178.5</v>
      </c>
      <c r="AM211" s="24">
        <f t="shared" si="117"/>
        <v>0</v>
      </c>
      <c r="AN211" s="24">
        <f t="shared" si="117"/>
        <v>194.25</v>
      </c>
      <c r="AO211" s="24">
        <f t="shared" si="117"/>
        <v>225.75</v>
      </c>
      <c r="AP211" s="24">
        <f t="shared" si="117"/>
        <v>225.75</v>
      </c>
      <c r="AQ211" s="24">
        <f t="shared" si="117"/>
        <v>178.5</v>
      </c>
      <c r="AR211" s="24">
        <f t="shared" si="117"/>
        <v>194.25</v>
      </c>
      <c r="AS211" s="24">
        <f t="shared" si="117"/>
        <v>225.75</v>
      </c>
      <c r="AT211" s="24">
        <f t="shared" si="117"/>
        <v>225.75</v>
      </c>
      <c r="AU211" s="24">
        <f t="shared" si="117"/>
        <v>225.75</v>
      </c>
      <c r="AV211" s="24">
        <f t="shared" si="117"/>
        <v>178.5</v>
      </c>
      <c r="AW211" s="24">
        <f t="shared" si="117"/>
        <v>126</v>
      </c>
      <c r="AX211" s="24">
        <f t="shared" si="117"/>
        <v>225.75</v>
      </c>
      <c r="AY211" s="24">
        <f t="shared" si="117"/>
        <v>225.75</v>
      </c>
      <c r="AZ211" s="34">
        <f t="shared" si="117"/>
        <v>225.75</v>
      </c>
      <c r="BA211" s="24">
        <f t="shared" si="117"/>
        <v>225.75</v>
      </c>
      <c r="BB211" s="24">
        <f t="shared" si="117"/>
        <v>194.25</v>
      </c>
      <c r="BC211" s="24">
        <f t="shared" si="117"/>
        <v>178.5</v>
      </c>
      <c r="BD211" s="24">
        <f t="shared" si="117"/>
        <v>178.5</v>
      </c>
      <c r="BE211" s="24">
        <f t="shared" si="117"/>
        <v>225.75</v>
      </c>
      <c r="BF211" s="24">
        <f t="shared" si="117"/>
        <v>225.75</v>
      </c>
      <c r="BG211" s="24">
        <f t="shared" si="117"/>
        <v>194.25</v>
      </c>
      <c r="BH211" s="24">
        <f t="shared" si="117"/>
        <v>0</v>
      </c>
      <c r="BI211" s="24">
        <f t="shared" si="117"/>
        <v>178.5</v>
      </c>
      <c r="BJ211" s="24">
        <f t="shared" si="114"/>
        <v>126</v>
      </c>
      <c r="BK211" s="24">
        <f t="shared" si="117"/>
        <v>225.75</v>
      </c>
      <c r="BL211" s="24">
        <f t="shared" si="117"/>
        <v>225.75</v>
      </c>
      <c r="BM211" s="24">
        <f t="shared" si="117"/>
        <v>225.75</v>
      </c>
      <c r="BN211" s="24">
        <f t="shared" si="117"/>
        <v>178.5</v>
      </c>
      <c r="BO211" s="24">
        <f t="shared" si="117"/>
        <v>178.5</v>
      </c>
      <c r="BP211" s="24">
        <f t="shared" si="117"/>
        <v>126</v>
      </c>
      <c r="BQ211" s="24">
        <f t="shared" si="117"/>
        <v>225.75</v>
      </c>
      <c r="BR211" s="24">
        <f t="shared" si="117"/>
        <v>225.75</v>
      </c>
      <c r="BS211" s="24">
        <f t="shared" si="117"/>
        <v>225.75</v>
      </c>
      <c r="BT211" s="24">
        <f t="shared" si="117"/>
        <v>194.25</v>
      </c>
      <c r="BU211" s="24">
        <f t="shared" si="117"/>
        <v>178.5</v>
      </c>
      <c r="BV211" s="24">
        <f t="shared" si="116"/>
        <v>126</v>
      </c>
      <c r="BW211" s="24">
        <f t="shared" si="115"/>
        <v>225.75</v>
      </c>
      <c r="BX211" s="24">
        <f t="shared" si="115"/>
        <v>225.75</v>
      </c>
      <c r="BY211" s="24">
        <f t="shared" si="115"/>
        <v>225.75</v>
      </c>
      <c r="BZ211" s="24">
        <f t="shared" si="115"/>
        <v>194.25</v>
      </c>
      <c r="CA211" s="24">
        <f t="shared" si="115"/>
        <v>178.5</v>
      </c>
      <c r="CB211" s="34">
        <f t="shared" si="115"/>
        <v>194.25</v>
      </c>
      <c r="CC211" s="24">
        <f t="shared" si="115"/>
        <v>194.25</v>
      </c>
      <c r="CD211" s="24">
        <f t="shared" si="115"/>
        <v>178.5</v>
      </c>
      <c r="CE211" s="24">
        <f t="shared" si="115"/>
        <v>194.25</v>
      </c>
      <c r="CF211" s="24">
        <f t="shared" si="115"/>
        <v>194.25</v>
      </c>
      <c r="CG211" s="24">
        <f t="shared" si="115"/>
        <v>194.25</v>
      </c>
      <c r="CH211" s="24">
        <f t="shared" si="115"/>
        <v>194.25</v>
      </c>
      <c r="CI211" s="24">
        <f t="shared" si="115"/>
        <v>178.5</v>
      </c>
      <c r="CJ211" s="24">
        <f t="shared" si="115"/>
        <v>194.25</v>
      </c>
      <c r="CK211" s="24">
        <f t="shared" si="115"/>
        <v>194.25</v>
      </c>
      <c r="CL211" s="24">
        <f t="shared" si="115"/>
        <v>194.25</v>
      </c>
      <c r="CM211" s="24">
        <f t="shared" si="115"/>
        <v>194.25</v>
      </c>
      <c r="CN211" s="24">
        <f t="shared" si="115"/>
        <v>178.5</v>
      </c>
      <c r="CO211" s="24">
        <f t="shared" si="115"/>
        <v>194.25</v>
      </c>
      <c r="CP211" s="24">
        <f t="shared" si="115"/>
        <v>194.25</v>
      </c>
      <c r="CQ211" s="24">
        <f t="shared" si="115"/>
        <v>194.25</v>
      </c>
      <c r="CR211" s="24">
        <f t="shared" si="115"/>
        <v>194.25</v>
      </c>
      <c r="CS211" s="24">
        <f t="shared" si="115"/>
        <v>178.5</v>
      </c>
      <c r="CT211" s="34">
        <f t="shared" si="115"/>
        <v>194.25</v>
      </c>
      <c r="CU211" s="24">
        <f t="shared" si="115"/>
        <v>194.25</v>
      </c>
      <c r="CV211" s="24">
        <f t="shared" si="115"/>
        <v>194.25</v>
      </c>
      <c r="CW211" s="24">
        <f t="shared" si="115"/>
        <v>178.5</v>
      </c>
      <c r="CX211" s="24">
        <f t="shared" si="115"/>
        <v>194.25</v>
      </c>
      <c r="CY211" s="24">
        <f t="shared" si="115"/>
        <v>194.25</v>
      </c>
      <c r="CZ211" s="24">
        <f t="shared" si="115"/>
        <v>194.25</v>
      </c>
      <c r="DA211" s="24">
        <f t="shared" si="115"/>
        <v>194.25</v>
      </c>
      <c r="DB211" s="24">
        <f t="shared" si="115"/>
        <v>178.5</v>
      </c>
      <c r="DC211" s="24">
        <f t="shared" si="115"/>
        <v>194.25</v>
      </c>
      <c r="DD211" s="24">
        <f t="shared" si="115"/>
        <v>194.25</v>
      </c>
      <c r="DE211" s="24">
        <f t="shared" si="115"/>
        <v>194.25</v>
      </c>
      <c r="DF211" s="24">
        <f t="shared" si="115"/>
        <v>194.25</v>
      </c>
      <c r="DG211" s="24">
        <f t="shared" si="115"/>
        <v>178.5</v>
      </c>
      <c r="DH211" s="24">
        <f t="shared" si="115"/>
        <v>194.25</v>
      </c>
      <c r="DI211" s="24">
        <f t="shared" si="115"/>
        <v>194.25</v>
      </c>
      <c r="DJ211" s="24">
        <f t="shared" si="115"/>
        <v>194.25</v>
      </c>
      <c r="DK211" s="24">
        <f t="shared" si="115"/>
        <v>194.25</v>
      </c>
      <c r="DL211" s="24">
        <f t="shared" si="115"/>
        <v>178.5</v>
      </c>
    </row>
    <row r="212" spans="1:116" ht="14.1" customHeight="1" thickBot="1" x14ac:dyDescent="0.25">
      <c r="A212" s="94">
        <v>1158</v>
      </c>
      <c r="B212" s="44"/>
      <c r="C212" s="1"/>
      <c r="D212" s="1"/>
      <c r="E212" s="1" t="s">
        <v>14</v>
      </c>
      <c r="F212" s="1"/>
      <c r="G212" s="1"/>
      <c r="H212" s="1"/>
      <c r="I212" s="1"/>
      <c r="J212" s="34">
        <f t="shared" si="117"/>
        <v>180</v>
      </c>
      <c r="K212" s="24">
        <f t="shared" si="117"/>
        <v>277.5</v>
      </c>
      <c r="L212" s="24">
        <f t="shared" si="117"/>
        <v>279.5</v>
      </c>
      <c r="M212" s="24">
        <f t="shared" si="117"/>
        <v>279.5</v>
      </c>
      <c r="N212" s="24">
        <f t="shared" si="117"/>
        <v>0</v>
      </c>
      <c r="O212" s="24">
        <f t="shared" si="117"/>
        <v>221</v>
      </c>
      <c r="P212" s="24">
        <f t="shared" si="117"/>
        <v>156</v>
      </c>
      <c r="Q212" s="24">
        <f t="shared" si="117"/>
        <v>240.5</v>
      </c>
      <c r="R212" s="24">
        <f t="shared" si="117"/>
        <v>279.5</v>
      </c>
      <c r="S212" s="24">
        <f t="shared" si="117"/>
        <v>279.5</v>
      </c>
      <c r="T212" s="24">
        <f t="shared" si="117"/>
        <v>279.5</v>
      </c>
      <c r="U212" s="24">
        <f t="shared" si="117"/>
        <v>221</v>
      </c>
      <c r="V212" s="24">
        <f t="shared" si="117"/>
        <v>240.5</v>
      </c>
      <c r="W212" s="24">
        <f t="shared" si="117"/>
        <v>279.5</v>
      </c>
      <c r="X212" s="24">
        <f t="shared" si="117"/>
        <v>279.5</v>
      </c>
      <c r="Y212" s="24">
        <f t="shared" si="117"/>
        <v>240.5</v>
      </c>
      <c r="Z212" s="24">
        <f t="shared" si="117"/>
        <v>221</v>
      </c>
      <c r="AA212" s="24">
        <f t="shared" si="117"/>
        <v>240.5</v>
      </c>
      <c r="AB212" s="24">
        <f t="shared" si="117"/>
        <v>279.5</v>
      </c>
      <c r="AC212" s="24">
        <f t="shared" si="117"/>
        <v>279.5</v>
      </c>
      <c r="AD212" s="24">
        <f t="shared" si="117"/>
        <v>279.5</v>
      </c>
      <c r="AE212" s="24">
        <f t="shared" si="117"/>
        <v>240.5</v>
      </c>
      <c r="AF212" s="34">
        <f t="shared" si="117"/>
        <v>0</v>
      </c>
      <c r="AG212" s="24">
        <f t="shared" si="117"/>
        <v>0</v>
      </c>
      <c r="AH212" s="24">
        <f t="shared" si="117"/>
        <v>0</v>
      </c>
      <c r="AI212" s="24">
        <f t="shared" si="117"/>
        <v>0</v>
      </c>
      <c r="AJ212" s="24">
        <f t="shared" si="117"/>
        <v>0</v>
      </c>
      <c r="AK212" s="24">
        <f t="shared" si="117"/>
        <v>279.5</v>
      </c>
      <c r="AL212" s="24">
        <f t="shared" si="117"/>
        <v>221</v>
      </c>
      <c r="AM212" s="24">
        <f t="shared" si="117"/>
        <v>0</v>
      </c>
      <c r="AN212" s="24">
        <f t="shared" si="117"/>
        <v>240.5</v>
      </c>
      <c r="AO212" s="24">
        <f t="shared" si="117"/>
        <v>279.5</v>
      </c>
      <c r="AP212" s="24">
        <f t="shared" si="117"/>
        <v>279.5</v>
      </c>
      <c r="AQ212" s="24">
        <f t="shared" si="117"/>
        <v>221</v>
      </c>
      <c r="AR212" s="24">
        <f t="shared" si="117"/>
        <v>240.5</v>
      </c>
      <c r="AS212" s="24">
        <f t="shared" si="117"/>
        <v>279.5</v>
      </c>
      <c r="AT212" s="24">
        <f t="shared" si="117"/>
        <v>279.5</v>
      </c>
      <c r="AU212" s="24">
        <f t="shared" si="117"/>
        <v>279.5</v>
      </c>
      <c r="AV212" s="24">
        <f t="shared" si="117"/>
        <v>221</v>
      </c>
      <c r="AW212" s="24">
        <f t="shared" si="117"/>
        <v>156</v>
      </c>
      <c r="AX212" s="24">
        <f t="shared" si="117"/>
        <v>279.5</v>
      </c>
      <c r="AY212" s="24">
        <f t="shared" si="117"/>
        <v>279.5</v>
      </c>
      <c r="AZ212" s="34">
        <f t="shared" si="117"/>
        <v>279.5</v>
      </c>
      <c r="BA212" s="24">
        <f t="shared" si="117"/>
        <v>279.5</v>
      </c>
      <c r="BB212" s="24">
        <f t="shared" si="117"/>
        <v>240.5</v>
      </c>
      <c r="BC212" s="24">
        <f t="shared" si="117"/>
        <v>221</v>
      </c>
      <c r="BD212" s="24">
        <f t="shared" si="117"/>
        <v>221</v>
      </c>
      <c r="BE212" s="24">
        <f t="shared" si="117"/>
        <v>279.5</v>
      </c>
      <c r="BF212" s="24">
        <f t="shared" si="117"/>
        <v>279.5</v>
      </c>
      <c r="BG212" s="24">
        <f t="shared" si="117"/>
        <v>240.5</v>
      </c>
      <c r="BH212" s="24">
        <f t="shared" si="117"/>
        <v>0</v>
      </c>
      <c r="BI212" s="24">
        <f t="shared" si="117"/>
        <v>221</v>
      </c>
      <c r="BJ212" s="24">
        <f t="shared" si="114"/>
        <v>156</v>
      </c>
      <c r="BK212" s="24">
        <f t="shared" si="117"/>
        <v>279.5</v>
      </c>
      <c r="BL212" s="24">
        <f t="shared" si="117"/>
        <v>279.5</v>
      </c>
      <c r="BM212" s="24">
        <f t="shared" si="117"/>
        <v>279.5</v>
      </c>
      <c r="BN212" s="24">
        <f t="shared" si="117"/>
        <v>221</v>
      </c>
      <c r="BO212" s="24">
        <f t="shared" si="117"/>
        <v>221</v>
      </c>
      <c r="BP212" s="24">
        <f t="shared" si="117"/>
        <v>156</v>
      </c>
      <c r="BQ212" s="24">
        <f t="shared" si="117"/>
        <v>279.5</v>
      </c>
      <c r="BR212" s="24">
        <f t="shared" si="117"/>
        <v>279.5</v>
      </c>
      <c r="BS212" s="24">
        <f t="shared" si="117"/>
        <v>279.5</v>
      </c>
      <c r="BT212" s="24">
        <f t="shared" si="117"/>
        <v>240.5</v>
      </c>
      <c r="BU212" s="24">
        <f t="shared" si="117"/>
        <v>221</v>
      </c>
      <c r="BV212" s="24">
        <f t="shared" si="116"/>
        <v>156</v>
      </c>
      <c r="BW212" s="24">
        <f t="shared" si="115"/>
        <v>279.5</v>
      </c>
      <c r="BX212" s="24">
        <f t="shared" si="115"/>
        <v>279.5</v>
      </c>
      <c r="BY212" s="24">
        <f t="shared" si="115"/>
        <v>279.5</v>
      </c>
      <c r="BZ212" s="24">
        <f t="shared" ref="BY212:DL218" si="118">BZ270*BZ329</f>
        <v>240.5</v>
      </c>
      <c r="CA212" s="24">
        <f t="shared" si="118"/>
        <v>221</v>
      </c>
      <c r="CB212" s="34">
        <f t="shared" si="118"/>
        <v>0</v>
      </c>
      <c r="CC212" s="24">
        <f t="shared" si="118"/>
        <v>0</v>
      </c>
      <c r="CD212" s="24">
        <f t="shared" si="118"/>
        <v>0</v>
      </c>
      <c r="CE212" s="24">
        <f t="shared" si="118"/>
        <v>0</v>
      </c>
      <c r="CF212" s="24">
        <f t="shared" si="118"/>
        <v>0</v>
      </c>
      <c r="CG212" s="24">
        <f t="shared" si="118"/>
        <v>0</v>
      </c>
      <c r="CH212" s="24">
        <f t="shared" si="118"/>
        <v>0</v>
      </c>
      <c r="CI212" s="24">
        <f t="shared" si="118"/>
        <v>0</v>
      </c>
      <c r="CJ212" s="24">
        <f t="shared" si="118"/>
        <v>240.5</v>
      </c>
      <c r="CK212" s="24">
        <f t="shared" si="118"/>
        <v>240.5</v>
      </c>
      <c r="CL212" s="24">
        <f t="shared" si="118"/>
        <v>240.5</v>
      </c>
      <c r="CM212" s="24">
        <f t="shared" si="118"/>
        <v>240.5</v>
      </c>
      <c r="CN212" s="24">
        <f t="shared" si="118"/>
        <v>221</v>
      </c>
      <c r="CO212" s="24">
        <f t="shared" si="118"/>
        <v>240.5</v>
      </c>
      <c r="CP212" s="24">
        <f t="shared" si="118"/>
        <v>240.5</v>
      </c>
      <c r="CQ212" s="24">
        <f t="shared" si="118"/>
        <v>240.5</v>
      </c>
      <c r="CR212" s="24">
        <f t="shared" si="118"/>
        <v>240.5</v>
      </c>
      <c r="CS212" s="24">
        <f t="shared" si="118"/>
        <v>0</v>
      </c>
      <c r="CT212" s="34">
        <f t="shared" si="118"/>
        <v>240.5</v>
      </c>
      <c r="CU212" s="24">
        <f t="shared" si="118"/>
        <v>240.5</v>
      </c>
      <c r="CV212" s="24">
        <f t="shared" si="118"/>
        <v>240.5</v>
      </c>
      <c r="CW212" s="24">
        <f t="shared" si="118"/>
        <v>0</v>
      </c>
      <c r="CX212" s="24">
        <f t="shared" si="118"/>
        <v>240.5</v>
      </c>
      <c r="CY212" s="24">
        <f t="shared" si="118"/>
        <v>240.5</v>
      </c>
      <c r="CZ212" s="24">
        <f t="shared" si="118"/>
        <v>240.5</v>
      </c>
      <c r="DA212" s="24">
        <f t="shared" si="118"/>
        <v>240.5</v>
      </c>
      <c r="DB212" s="24">
        <f t="shared" si="118"/>
        <v>0</v>
      </c>
      <c r="DC212" s="24">
        <f t="shared" si="118"/>
        <v>240.5</v>
      </c>
      <c r="DD212" s="24">
        <f t="shared" si="118"/>
        <v>240.5</v>
      </c>
      <c r="DE212" s="24">
        <f t="shared" si="118"/>
        <v>240.5</v>
      </c>
      <c r="DF212" s="24">
        <f t="shared" si="118"/>
        <v>240.5</v>
      </c>
      <c r="DG212" s="24">
        <f t="shared" si="118"/>
        <v>0</v>
      </c>
      <c r="DH212" s="24">
        <f t="shared" si="118"/>
        <v>240.5</v>
      </c>
      <c r="DI212" s="24">
        <f t="shared" si="118"/>
        <v>240.5</v>
      </c>
      <c r="DJ212" s="24">
        <f t="shared" si="118"/>
        <v>240.5</v>
      </c>
      <c r="DK212" s="24">
        <f t="shared" si="118"/>
        <v>240.5</v>
      </c>
      <c r="DL212" s="24">
        <f t="shared" si="118"/>
        <v>0</v>
      </c>
    </row>
    <row r="213" spans="1:116" ht="14.1" customHeight="1" x14ac:dyDescent="0.2">
      <c r="A213" s="112" t="s">
        <v>50</v>
      </c>
      <c r="B213" s="44"/>
      <c r="C213" s="1"/>
      <c r="D213" s="1"/>
      <c r="E213" s="1" t="s">
        <v>14</v>
      </c>
      <c r="F213" s="1"/>
      <c r="G213" s="1"/>
      <c r="H213" s="1"/>
      <c r="I213" s="1"/>
      <c r="J213" s="159">
        <f t="shared" si="117"/>
        <v>96</v>
      </c>
      <c r="K213" s="160">
        <f t="shared" si="117"/>
        <v>148</v>
      </c>
      <c r="L213" s="160">
        <f t="shared" si="117"/>
        <v>172</v>
      </c>
      <c r="M213" s="160">
        <f t="shared" si="117"/>
        <v>172</v>
      </c>
      <c r="N213" s="160">
        <f t="shared" si="117"/>
        <v>0</v>
      </c>
      <c r="O213" s="160">
        <f t="shared" si="117"/>
        <v>136</v>
      </c>
      <c r="P213" s="160">
        <f t="shared" si="117"/>
        <v>96</v>
      </c>
      <c r="Q213" s="160">
        <f t="shared" si="117"/>
        <v>148</v>
      </c>
      <c r="R213" s="160">
        <f t="shared" si="117"/>
        <v>172</v>
      </c>
      <c r="S213" s="160">
        <f t="shared" si="117"/>
        <v>172</v>
      </c>
      <c r="T213" s="160">
        <f t="shared" si="117"/>
        <v>172</v>
      </c>
      <c r="U213" s="160">
        <f t="shared" si="117"/>
        <v>136</v>
      </c>
      <c r="V213" s="160">
        <f t="shared" si="117"/>
        <v>148</v>
      </c>
      <c r="W213" s="160">
        <f t="shared" si="117"/>
        <v>172</v>
      </c>
      <c r="X213" s="160">
        <f t="shared" si="117"/>
        <v>172</v>
      </c>
      <c r="Y213" s="160">
        <f t="shared" si="117"/>
        <v>148</v>
      </c>
      <c r="Z213" s="160">
        <f t="shared" si="117"/>
        <v>136</v>
      </c>
      <c r="AA213" s="160">
        <f t="shared" si="117"/>
        <v>148</v>
      </c>
      <c r="AB213" s="160">
        <f t="shared" si="117"/>
        <v>172</v>
      </c>
      <c r="AC213" s="160">
        <f t="shared" si="117"/>
        <v>172</v>
      </c>
      <c r="AD213" s="160">
        <f t="shared" si="117"/>
        <v>172</v>
      </c>
      <c r="AE213" s="160">
        <f t="shared" si="117"/>
        <v>148</v>
      </c>
      <c r="AF213" s="159">
        <f t="shared" si="117"/>
        <v>136</v>
      </c>
      <c r="AG213" s="160">
        <f t="shared" si="117"/>
        <v>136</v>
      </c>
      <c r="AH213" s="160">
        <f t="shared" si="117"/>
        <v>172</v>
      </c>
      <c r="AI213" s="160">
        <f t="shared" si="117"/>
        <v>172</v>
      </c>
      <c r="AJ213" s="160">
        <f t="shared" si="117"/>
        <v>172</v>
      </c>
      <c r="AK213" s="160">
        <f t="shared" si="117"/>
        <v>172</v>
      </c>
      <c r="AL213" s="160">
        <f t="shared" si="117"/>
        <v>136</v>
      </c>
      <c r="AM213" s="160">
        <f t="shared" si="117"/>
        <v>0</v>
      </c>
      <c r="AN213" s="160">
        <f t="shared" si="117"/>
        <v>148</v>
      </c>
      <c r="AO213" s="160">
        <f t="shared" si="117"/>
        <v>172</v>
      </c>
      <c r="AP213" s="160">
        <f t="shared" si="117"/>
        <v>172</v>
      </c>
      <c r="AQ213" s="160">
        <f t="shared" si="117"/>
        <v>136</v>
      </c>
      <c r="AR213" s="160">
        <f t="shared" si="117"/>
        <v>148</v>
      </c>
      <c r="AS213" s="160">
        <f t="shared" si="117"/>
        <v>172</v>
      </c>
      <c r="AT213" s="160">
        <f t="shared" si="117"/>
        <v>172</v>
      </c>
      <c r="AU213" s="160">
        <f t="shared" si="117"/>
        <v>172</v>
      </c>
      <c r="AV213" s="160">
        <f t="shared" si="117"/>
        <v>136</v>
      </c>
      <c r="AW213" s="160">
        <f t="shared" si="117"/>
        <v>96</v>
      </c>
      <c r="AX213" s="160">
        <f t="shared" si="117"/>
        <v>172</v>
      </c>
      <c r="AY213" s="160">
        <f t="shared" si="117"/>
        <v>172</v>
      </c>
      <c r="AZ213" s="159">
        <f t="shared" si="117"/>
        <v>172</v>
      </c>
      <c r="BA213" s="160">
        <f t="shared" si="117"/>
        <v>172</v>
      </c>
      <c r="BB213" s="160">
        <f t="shared" si="117"/>
        <v>148</v>
      </c>
      <c r="BC213" s="160">
        <f t="shared" si="117"/>
        <v>136</v>
      </c>
      <c r="BD213" s="160">
        <f t="shared" si="117"/>
        <v>136</v>
      </c>
      <c r="BE213" s="160">
        <f t="shared" si="117"/>
        <v>172</v>
      </c>
      <c r="BF213" s="160">
        <f t="shared" si="117"/>
        <v>172</v>
      </c>
      <c r="BG213" s="160">
        <f t="shared" si="117"/>
        <v>148</v>
      </c>
      <c r="BH213" s="160">
        <f t="shared" si="117"/>
        <v>0</v>
      </c>
      <c r="BI213" s="160">
        <f t="shared" si="117"/>
        <v>136</v>
      </c>
      <c r="BJ213" s="160">
        <f t="shared" si="114"/>
        <v>96</v>
      </c>
      <c r="BK213" s="160">
        <f t="shared" si="117"/>
        <v>172</v>
      </c>
      <c r="BL213" s="160">
        <f t="shared" si="117"/>
        <v>172</v>
      </c>
      <c r="BM213" s="160">
        <f t="shared" si="117"/>
        <v>172</v>
      </c>
      <c r="BN213" s="160">
        <f t="shared" si="117"/>
        <v>136</v>
      </c>
      <c r="BO213" s="160">
        <f t="shared" si="117"/>
        <v>136</v>
      </c>
      <c r="BP213" s="160">
        <f t="shared" si="117"/>
        <v>96</v>
      </c>
      <c r="BQ213" s="160">
        <f t="shared" si="117"/>
        <v>172</v>
      </c>
      <c r="BR213" s="160">
        <f t="shared" si="117"/>
        <v>172</v>
      </c>
      <c r="BS213" s="160">
        <f t="shared" si="117"/>
        <v>172</v>
      </c>
      <c r="BT213" s="160">
        <f t="shared" si="117"/>
        <v>148</v>
      </c>
      <c r="BU213" s="160">
        <f t="shared" si="117"/>
        <v>136</v>
      </c>
      <c r="BV213" s="160">
        <f t="shared" si="116"/>
        <v>96</v>
      </c>
      <c r="BW213" s="160">
        <f t="shared" si="116"/>
        <v>172</v>
      </c>
      <c r="BX213" s="160">
        <f t="shared" si="116"/>
        <v>172</v>
      </c>
      <c r="BY213" s="160">
        <f t="shared" si="118"/>
        <v>172</v>
      </c>
      <c r="BZ213" s="160">
        <f t="shared" si="118"/>
        <v>148</v>
      </c>
      <c r="CA213" s="160">
        <f t="shared" si="118"/>
        <v>136</v>
      </c>
      <c r="CB213" s="159">
        <f t="shared" si="118"/>
        <v>148</v>
      </c>
      <c r="CC213" s="160">
        <f t="shared" si="118"/>
        <v>148</v>
      </c>
      <c r="CD213" s="160">
        <f t="shared" si="118"/>
        <v>136</v>
      </c>
      <c r="CE213" s="160">
        <f t="shared" si="118"/>
        <v>148</v>
      </c>
      <c r="CF213" s="160">
        <f t="shared" si="118"/>
        <v>148</v>
      </c>
      <c r="CG213" s="160">
        <f t="shared" si="118"/>
        <v>148</v>
      </c>
      <c r="CH213" s="160">
        <f t="shared" si="118"/>
        <v>148</v>
      </c>
      <c r="CI213" s="160">
        <f t="shared" si="118"/>
        <v>136</v>
      </c>
      <c r="CJ213" s="160">
        <f t="shared" si="118"/>
        <v>148</v>
      </c>
      <c r="CK213" s="160">
        <f t="shared" si="118"/>
        <v>148</v>
      </c>
      <c r="CL213" s="160">
        <f t="shared" si="118"/>
        <v>148</v>
      </c>
      <c r="CM213" s="160">
        <f t="shared" si="118"/>
        <v>148</v>
      </c>
      <c r="CN213" s="160">
        <f t="shared" si="118"/>
        <v>136</v>
      </c>
      <c r="CO213" s="160">
        <f t="shared" si="118"/>
        <v>148</v>
      </c>
      <c r="CP213" s="160">
        <f t="shared" si="118"/>
        <v>148</v>
      </c>
      <c r="CQ213" s="160">
        <f t="shared" si="118"/>
        <v>148</v>
      </c>
      <c r="CR213" s="160">
        <f t="shared" si="118"/>
        <v>148</v>
      </c>
      <c r="CS213" s="160">
        <f t="shared" si="118"/>
        <v>136</v>
      </c>
      <c r="CT213" s="159">
        <f t="shared" si="118"/>
        <v>148</v>
      </c>
      <c r="CU213" s="160">
        <f t="shared" si="118"/>
        <v>148</v>
      </c>
      <c r="CV213" s="160">
        <f t="shared" si="118"/>
        <v>148</v>
      </c>
      <c r="CW213" s="160">
        <f t="shared" si="118"/>
        <v>136</v>
      </c>
      <c r="CX213" s="160">
        <f t="shared" si="118"/>
        <v>148</v>
      </c>
      <c r="CY213" s="160">
        <f t="shared" si="118"/>
        <v>148</v>
      </c>
      <c r="CZ213" s="160">
        <f t="shared" si="118"/>
        <v>148</v>
      </c>
      <c r="DA213" s="160">
        <f t="shared" si="118"/>
        <v>148</v>
      </c>
      <c r="DB213" s="160">
        <f t="shared" si="118"/>
        <v>136</v>
      </c>
      <c r="DC213" s="160">
        <f t="shared" si="118"/>
        <v>148</v>
      </c>
      <c r="DD213" s="160">
        <f t="shared" si="118"/>
        <v>148</v>
      </c>
      <c r="DE213" s="160">
        <f t="shared" si="118"/>
        <v>148</v>
      </c>
      <c r="DF213" s="160">
        <f t="shared" si="118"/>
        <v>148</v>
      </c>
      <c r="DG213" s="160">
        <f t="shared" si="118"/>
        <v>136</v>
      </c>
      <c r="DH213" s="160">
        <f t="shared" si="118"/>
        <v>148</v>
      </c>
      <c r="DI213" s="160">
        <f t="shared" si="118"/>
        <v>148</v>
      </c>
      <c r="DJ213" s="160">
        <f t="shared" si="118"/>
        <v>148</v>
      </c>
      <c r="DK213" s="160">
        <f t="shared" si="118"/>
        <v>148</v>
      </c>
      <c r="DL213" s="160">
        <f t="shared" si="118"/>
        <v>136</v>
      </c>
    </row>
    <row r="214" spans="1:116" ht="14.1" customHeight="1" x14ac:dyDescent="0.2">
      <c r="A214" s="94">
        <v>1107</v>
      </c>
      <c r="B214" s="44"/>
      <c r="C214" s="1"/>
      <c r="D214" s="1"/>
      <c r="E214" s="1" t="s">
        <v>14</v>
      </c>
      <c r="F214" s="1"/>
      <c r="G214" s="1"/>
      <c r="H214" s="1"/>
      <c r="I214" s="1"/>
      <c r="J214" s="34">
        <f t="shared" si="117"/>
        <v>180</v>
      </c>
      <c r="K214" s="24">
        <f t="shared" si="117"/>
        <v>277.5</v>
      </c>
      <c r="L214" s="24">
        <f t="shared" si="117"/>
        <v>322.5</v>
      </c>
      <c r="M214" s="24">
        <f t="shared" ref="M214:BY219" si="119">M272*M331</f>
        <v>322.5</v>
      </c>
      <c r="N214" s="24">
        <f t="shared" si="119"/>
        <v>0</v>
      </c>
      <c r="O214" s="24">
        <f t="shared" si="119"/>
        <v>255</v>
      </c>
      <c r="P214" s="24">
        <f t="shared" si="119"/>
        <v>180</v>
      </c>
      <c r="Q214" s="24">
        <f t="shared" si="119"/>
        <v>277.5</v>
      </c>
      <c r="R214" s="24">
        <f t="shared" si="119"/>
        <v>322.5</v>
      </c>
      <c r="S214" s="24">
        <f t="shared" si="119"/>
        <v>322.5</v>
      </c>
      <c r="T214" s="24">
        <f t="shared" si="119"/>
        <v>236.5</v>
      </c>
      <c r="U214" s="24">
        <f t="shared" si="119"/>
        <v>187</v>
      </c>
      <c r="V214" s="24">
        <f t="shared" si="119"/>
        <v>203.5</v>
      </c>
      <c r="W214" s="24">
        <f t="shared" si="119"/>
        <v>236.5</v>
      </c>
      <c r="X214" s="24">
        <f t="shared" si="119"/>
        <v>236.5</v>
      </c>
      <c r="Y214" s="24">
        <f t="shared" si="119"/>
        <v>203.5</v>
      </c>
      <c r="Z214" s="24">
        <f t="shared" si="119"/>
        <v>187</v>
      </c>
      <c r="AA214" s="24">
        <f t="shared" si="119"/>
        <v>203.5</v>
      </c>
      <c r="AB214" s="24">
        <f t="shared" si="119"/>
        <v>236.5</v>
      </c>
      <c r="AC214" s="24">
        <f t="shared" si="119"/>
        <v>236.5</v>
      </c>
      <c r="AD214" s="24">
        <f t="shared" si="119"/>
        <v>236.5</v>
      </c>
      <c r="AE214" s="24">
        <f t="shared" si="119"/>
        <v>203.5</v>
      </c>
      <c r="AF214" s="34">
        <f t="shared" si="119"/>
        <v>187</v>
      </c>
      <c r="AG214" s="24">
        <f t="shared" si="119"/>
        <v>187</v>
      </c>
      <c r="AH214" s="24">
        <f t="shared" si="119"/>
        <v>236.5</v>
      </c>
      <c r="AI214" s="24">
        <f t="shared" si="119"/>
        <v>236.5</v>
      </c>
      <c r="AJ214" s="24">
        <f t="shared" si="119"/>
        <v>236.5</v>
      </c>
      <c r="AK214" s="24">
        <f t="shared" si="119"/>
        <v>258</v>
      </c>
      <c r="AL214" s="24">
        <f t="shared" si="119"/>
        <v>204</v>
      </c>
      <c r="AM214" s="24">
        <f t="shared" si="119"/>
        <v>0</v>
      </c>
      <c r="AN214" s="24">
        <f t="shared" si="119"/>
        <v>222</v>
      </c>
      <c r="AO214" s="24">
        <f t="shared" si="119"/>
        <v>258</v>
      </c>
      <c r="AP214" s="24">
        <f t="shared" si="119"/>
        <v>258</v>
      </c>
      <c r="AQ214" s="24">
        <f t="shared" si="119"/>
        <v>204</v>
      </c>
      <c r="AR214" s="24">
        <f t="shared" si="119"/>
        <v>222</v>
      </c>
      <c r="AS214" s="24">
        <f t="shared" si="119"/>
        <v>258</v>
      </c>
      <c r="AT214" s="24">
        <f t="shared" si="119"/>
        <v>258</v>
      </c>
      <c r="AU214" s="24">
        <f t="shared" si="119"/>
        <v>258</v>
      </c>
      <c r="AV214" s="24">
        <f t="shared" si="119"/>
        <v>204</v>
      </c>
      <c r="AW214" s="24">
        <f t="shared" si="119"/>
        <v>144</v>
      </c>
      <c r="AX214" s="24">
        <f t="shared" si="119"/>
        <v>258</v>
      </c>
      <c r="AY214" s="24">
        <f t="shared" si="119"/>
        <v>258</v>
      </c>
      <c r="AZ214" s="34">
        <f t="shared" si="119"/>
        <v>258</v>
      </c>
      <c r="BA214" s="24">
        <f t="shared" si="119"/>
        <v>258</v>
      </c>
      <c r="BB214" s="24">
        <f t="shared" si="119"/>
        <v>222</v>
      </c>
      <c r="BC214" s="24">
        <f t="shared" si="119"/>
        <v>204</v>
      </c>
      <c r="BD214" s="24">
        <f t="shared" si="119"/>
        <v>204</v>
      </c>
      <c r="BE214" s="24">
        <f t="shared" si="119"/>
        <v>258</v>
      </c>
      <c r="BF214" s="24">
        <f t="shared" si="119"/>
        <v>258</v>
      </c>
      <c r="BG214" s="24">
        <f t="shared" si="119"/>
        <v>222</v>
      </c>
      <c r="BH214" s="24">
        <f t="shared" si="119"/>
        <v>0</v>
      </c>
      <c r="BI214" s="24">
        <f t="shared" si="119"/>
        <v>204</v>
      </c>
      <c r="BJ214" s="24">
        <f t="shared" ref="BJ214:BJ219" si="120">BJ272*BJ331</f>
        <v>144</v>
      </c>
      <c r="BK214" s="24">
        <f t="shared" si="119"/>
        <v>258</v>
      </c>
      <c r="BL214" s="24">
        <f t="shared" si="119"/>
        <v>258</v>
      </c>
      <c r="BM214" s="24">
        <f t="shared" si="119"/>
        <v>258</v>
      </c>
      <c r="BN214" s="24">
        <f t="shared" si="119"/>
        <v>204</v>
      </c>
      <c r="BO214" s="24">
        <f t="shared" si="119"/>
        <v>204</v>
      </c>
      <c r="BP214" s="24">
        <f t="shared" si="119"/>
        <v>144</v>
      </c>
      <c r="BQ214" s="24">
        <f t="shared" si="119"/>
        <v>258</v>
      </c>
      <c r="BR214" s="24">
        <f t="shared" si="119"/>
        <v>258</v>
      </c>
      <c r="BS214" s="24">
        <f t="shared" si="119"/>
        <v>258</v>
      </c>
      <c r="BT214" s="24">
        <f t="shared" si="119"/>
        <v>222</v>
      </c>
      <c r="BU214" s="24">
        <f t="shared" si="119"/>
        <v>204</v>
      </c>
      <c r="BV214" s="24">
        <f t="shared" si="119"/>
        <v>144</v>
      </c>
      <c r="BW214" s="24">
        <f t="shared" si="119"/>
        <v>258</v>
      </c>
      <c r="BX214" s="24">
        <f t="shared" si="119"/>
        <v>258</v>
      </c>
      <c r="BY214" s="24">
        <f t="shared" si="119"/>
        <v>258</v>
      </c>
      <c r="BZ214" s="24">
        <f t="shared" si="118"/>
        <v>222</v>
      </c>
      <c r="CA214" s="24">
        <f t="shared" si="118"/>
        <v>204</v>
      </c>
      <c r="CB214" s="24">
        <f t="shared" si="118"/>
        <v>222</v>
      </c>
      <c r="CC214" s="24">
        <f t="shared" si="118"/>
        <v>240.5</v>
      </c>
      <c r="CD214" s="24">
        <f t="shared" si="118"/>
        <v>221</v>
      </c>
      <c r="CE214" s="24">
        <f t="shared" si="118"/>
        <v>240.5</v>
      </c>
      <c r="CF214" s="24">
        <f t="shared" si="118"/>
        <v>240.5</v>
      </c>
      <c r="CG214" s="24">
        <f t="shared" si="118"/>
        <v>240.5</v>
      </c>
      <c r="CH214" s="24">
        <f t="shared" si="118"/>
        <v>240.5</v>
      </c>
      <c r="CI214" s="24">
        <f t="shared" si="118"/>
        <v>221</v>
      </c>
      <c r="CJ214" s="24">
        <f t="shared" si="118"/>
        <v>0</v>
      </c>
      <c r="CK214" s="24">
        <f t="shared" si="118"/>
        <v>0</v>
      </c>
      <c r="CL214" s="24">
        <f t="shared" si="118"/>
        <v>0</v>
      </c>
      <c r="CM214" s="24">
        <f t="shared" si="118"/>
        <v>0</v>
      </c>
      <c r="CN214" s="24">
        <f t="shared" si="118"/>
        <v>0</v>
      </c>
      <c r="CO214" s="24">
        <f t="shared" si="118"/>
        <v>0</v>
      </c>
      <c r="CP214" s="24">
        <f t="shared" si="118"/>
        <v>0</v>
      </c>
      <c r="CQ214" s="24">
        <f t="shared" si="118"/>
        <v>0</v>
      </c>
      <c r="CR214" s="24">
        <f t="shared" si="118"/>
        <v>0</v>
      </c>
      <c r="CS214" s="24">
        <f t="shared" si="118"/>
        <v>0</v>
      </c>
      <c r="CT214" s="34">
        <f t="shared" si="118"/>
        <v>0</v>
      </c>
      <c r="CU214" s="24">
        <f t="shared" si="118"/>
        <v>0</v>
      </c>
      <c r="CV214" s="24">
        <f t="shared" si="118"/>
        <v>0</v>
      </c>
      <c r="CW214" s="24">
        <f t="shared" si="118"/>
        <v>0</v>
      </c>
      <c r="CX214" s="24">
        <f t="shared" si="118"/>
        <v>0</v>
      </c>
      <c r="CY214" s="24">
        <f t="shared" si="118"/>
        <v>0</v>
      </c>
      <c r="CZ214" s="24">
        <f t="shared" si="118"/>
        <v>0</v>
      </c>
      <c r="DA214" s="24">
        <f t="shared" si="118"/>
        <v>0</v>
      </c>
      <c r="DB214" s="24">
        <f t="shared" si="118"/>
        <v>0</v>
      </c>
      <c r="DC214" s="24">
        <f t="shared" si="118"/>
        <v>0</v>
      </c>
      <c r="DD214" s="24">
        <f t="shared" si="118"/>
        <v>0</v>
      </c>
      <c r="DE214" s="24">
        <f t="shared" si="118"/>
        <v>0</v>
      </c>
      <c r="DF214" s="24">
        <f t="shared" si="118"/>
        <v>0</v>
      </c>
      <c r="DG214" s="24">
        <f t="shared" si="118"/>
        <v>0</v>
      </c>
      <c r="DH214" s="24">
        <f t="shared" si="118"/>
        <v>0</v>
      </c>
      <c r="DI214" s="24">
        <f t="shared" si="118"/>
        <v>0</v>
      </c>
      <c r="DJ214" s="24">
        <f t="shared" si="118"/>
        <v>0</v>
      </c>
      <c r="DK214" s="24">
        <f t="shared" si="118"/>
        <v>0</v>
      </c>
      <c r="DL214" s="24">
        <f t="shared" si="118"/>
        <v>0</v>
      </c>
    </row>
    <row r="215" spans="1:116" ht="14.1" customHeight="1" x14ac:dyDescent="0.2">
      <c r="A215" s="94">
        <v>1142</v>
      </c>
      <c r="B215" s="44"/>
      <c r="C215" s="1"/>
      <c r="D215" s="1"/>
      <c r="E215" s="1" t="s">
        <v>14</v>
      </c>
      <c r="F215" s="1"/>
      <c r="G215" s="1"/>
      <c r="H215" s="1"/>
      <c r="I215" s="1"/>
      <c r="J215" s="34">
        <f t="shared" ref="J215:AU219" si="121">J273*J332</f>
        <v>168</v>
      </c>
      <c r="K215" s="24">
        <f t="shared" si="121"/>
        <v>259</v>
      </c>
      <c r="L215" s="24">
        <f t="shared" si="121"/>
        <v>301</v>
      </c>
      <c r="M215" s="24">
        <f t="shared" si="121"/>
        <v>301</v>
      </c>
      <c r="N215" s="24">
        <f t="shared" si="121"/>
        <v>0</v>
      </c>
      <c r="O215" s="24">
        <f t="shared" si="121"/>
        <v>238</v>
      </c>
      <c r="P215" s="24">
        <f t="shared" si="121"/>
        <v>168</v>
      </c>
      <c r="Q215" s="24">
        <f t="shared" si="121"/>
        <v>259</v>
      </c>
      <c r="R215" s="24">
        <f t="shared" si="121"/>
        <v>301</v>
      </c>
      <c r="S215" s="24">
        <f t="shared" si="121"/>
        <v>301</v>
      </c>
      <c r="T215" s="24">
        <f t="shared" si="121"/>
        <v>301</v>
      </c>
      <c r="U215" s="24">
        <f t="shared" si="121"/>
        <v>212.5</v>
      </c>
      <c r="V215" s="24">
        <f t="shared" si="121"/>
        <v>231.25</v>
      </c>
      <c r="W215" s="24">
        <f t="shared" si="121"/>
        <v>268.75</v>
      </c>
      <c r="X215" s="24">
        <f t="shared" si="121"/>
        <v>268.75</v>
      </c>
      <c r="Y215" s="24">
        <f t="shared" si="121"/>
        <v>231.25</v>
      </c>
      <c r="Z215" s="24">
        <f t="shared" si="121"/>
        <v>212.5</v>
      </c>
      <c r="AA215" s="24">
        <f t="shared" si="121"/>
        <v>231.25</v>
      </c>
      <c r="AB215" s="24">
        <f t="shared" si="121"/>
        <v>268.75</v>
      </c>
      <c r="AC215" s="24">
        <f t="shared" si="121"/>
        <v>268.75</v>
      </c>
      <c r="AD215" s="24">
        <f t="shared" si="121"/>
        <v>268.75</v>
      </c>
      <c r="AE215" s="24">
        <f t="shared" si="121"/>
        <v>231.25</v>
      </c>
      <c r="AF215" s="34">
        <f t="shared" si="121"/>
        <v>212.5</v>
      </c>
      <c r="AG215" s="24">
        <f t="shared" si="119"/>
        <v>212.5</v>
      </c>
      <c r="AH215" s="24">
        <f t="shared" si="121"/>
        <v>268.75</v>
      </c>
      <c r="AI215" s="24">
        <f t="shared" si="119"/>
        <v>268.75</v>
      </c>
      <c r="AJ215" s="24">
        <f t="shared" si="119"/>
        <v>268.75</v>
      </c>
      <c r="AK215" s="24">
        <f t="shared" si="121"/>
        <v>322.5</v>
      </c>
      <c r="AL215" s="24">
        <f t="shared" si="121"/>
        <v>255</v>
      </c>
      <c r="AM215" s="24">
        <f t="shared" si="121"/>
        <v>0</v>
      </c>
      <c r="AN215" s="24">
        <f t="shared" si="121"/>
        <v>277.5</v>
      </c>
      <c r="AO215" s="24">
        <f t="shared" si="121"/>
        <v>322.5</v>
      </c>
      <c r="AP215" s="24">
        <f t="shared" si="121"/>
        <v>322.5</v>
      </c>
      <c r="AQ215" s="24">
        <f t="shared" si="121"/>
        <v>255</v>
      </c>
      <c r="AR215" s="24">
        <f t="shared" si="121"/>
        <v>277.5</v>
      </c>
      <c r="AS215" s="24">
        <f t="shared" si="121"/>
        <v>322.5</v>
      </c>
      <c r="AT215" s="24">
        <f t="shared" si="121"/>
        <v>322.5</v>
      </c>
      <c r="AU215" s="24">
        <f t="shared" si="121"/>
        <v>322.5</v>
      </c>
      <c r="AV215" s="24">
        <f t="shared" si="119"/>
        <v>255</v>
      </c>
      <c r="AW215" s="24">
        <f t="shared" si="119"/>
        <v>180</v>
      </c>
      <c r="AX215" s="24">
        <f t="shared" si="119"/>
        <v>322.5</v>
      </c>
      <c r="AY215" s="24">
        <f t="shared" si="119"/>
        <v>322.5</v>
      </c>
      <c r="AZ215" s="34">
        <f t="shared" si="119"/>
        <v>322.5</v>
      </c>
      <c r="BA215" s="24">
        <f t="shared" si="119"/>
        <v>322.5</v>
      </c>
      <c r="BB215" s="24">
        <f t="shared" si="119"/>
        <v>277.5</v>
      </c>
      <c r="BC215" s="24">
        <f t="shared" si="119"/>
        <v>255</v>
      </c>
      <c r="BD215" s="24">
        <f t="shared" si="119"/>
        <v>255</v>
      </c>
      <c r="BE215" s="24">
        <f t="shared" si="119"/>
        <v>322.5</v>
      </c>
      <c r="BF215" s="24">
        <f t="shared" si="119"/>
        <v>322.5</v>
      </c>
      <c r="BG215" s="24">
        <f t="shared" si="119"/>
        <v>277.5</v>
      </c>
      <c r="BH215" s="24">
        <f t="shared" si="119"/>
        <v>0</v>
      </c>
      <c r="BI215" s="24">
        <f t="shared" si="119"/>
        <v>255</v>
      </c>
      <c r="BJ215" s="24">
        <f t="shared" si="120"/>
        <v>180</v>
      </c>
      <c r="BK215" s="24">
        <f t="shared" si="119"/>
        <v>322.5</v>
      </c>
      <c r="BL215" s="24">
        <f t="shared" si="119"/>
        <v>322.5</v>
      </c>
      <c r="BM215" s="24">
        <f t="shared" si="119"/>
        <v>322.5</v>
      </c>
      <c r="BN215" s="24">
        <f t="shared" si="119"/>
        <v>255</v>
      </c>
      <c r="BO215" s="24">
        <f t="shared" si="119"/>
        <v>255</v>
      </c>
      <c r="BP215" s="24">
        <f t="shared" si="119"/>
        <v>180</v>
      </c>
      <c r="BQ215" s="24">
        <f t="shared" si="119"/>
        <v>322.5</v>
      </c>
      <c r="BR215" s="24">
        <f t="shared" si="119"/>
        <v>322.5</v>
      </c>
      <c r="BS215" s="24">
        <f t="shared" si="119"/>
        <v>322.5</v>
      </c>
      <c r="BT215" s="24">
        <f t="shared" si="119"/>
        <v>277.5</v>
      </c>
      <c r="BU215" s="24">
        <f t="shared" si="119"/>
        <v>255</v>
      </c>
      <c r="BV215" s="24">
        <f t="shared" si="119"/>
        <v>180</v>
      </c>
      <c r="BW215" s="24">
        <f t="shared" si="119"/>
        <v>322.5</v>
      </c>
      <c r="BX215" s="24">
        <f t="shared" si="119"/>
        <v>322.5</v>
      </c>
      <c r="BY215" s="24">
        <f t="shared" si="119"/>
        <v>322.5</v>
      </c>
      <c r="BZ215" s="24">
        <f t="shared" si="118"/>
        <v>277.5</v>
      </c>
      <c r="CA215" s="24">
        <f t="shared" si="118"/>
        <v>255</v>
      </c>
      <c r="CB215" s="34">
        <f t="shared" si="118"/>
        <v>277.5</v>
      </c>
      <c r="CC215" s="24">
        <f t="shared" si="118"/>
        <v>277.5</v>
      </c>
      <c r="CD215" s="24">
        <f t="shared" si="118"/>
        <v>255</v>
      </c>
      <c r="CE215" s="24">
        <f t="shared" si="118"/>
        <v>0</v>
      </c>
      <c r="CF215" s="24">
        <f t="shared" si="118"/>
        <v>0</v>
      </c>
      <c r="CG215" s="24">
        <f t="shared" si="118"/>
        <v>0</v>
      </c>
      <c r="CH215" s="24">
        <f t="shared" si="118"/>
        <v>0</v>
      </c>
      <c r="CI215" s="24">
        <f t="shared" si="118"/>
        <v>0</v>
      </c>
      <c r="CJ215" s="24">
        <f t="shared" si="118"/>
        <v>0</v>
      </c>
      <c r="CK215" s="24">
        <f t="shared" si="118"/>
        <v>0</v>
      </c>
      <c r="CL215" s="24">
        <f t="shared" si="118"/>
        <v>0</v>
      </c>
      <c r="CM215" s="24">
        <f t="shared" si="118"/>
        <v>0</v>
      </c>
      <c r="CN215" s="24">
        <f t="shared" si="118"/>
        <v>0</v>
      </c>
      <c r="CO215" s="24">
        <f t="shared" si="118"/>
        <v>0</v>
      </c>
      <c r="CP215" s="24">
        <f t="shared" si="118"/>
        <v>0</v>
      </c>
      <c r="CQ215" s="24">
        <f t="shared" si="118"/>
        <v>0</v>
      </c>
      <c r="CR215" s="24">
        <f t="shared" si="118"/>
        <v>0</v>
      </c>
      <c r="CS215" s="24">
        <f t="shared" si="118"/>
        <v>0</v>
      </c>
      <c r="CT215" s="34">
        <f t="shared" si="118"/>
        <v>231.25</v>
      </c>
      <c r="CU215" s="24">
        <f t="shared" si="118"/>
        <v>231.25</v>
      </c>
      <c r="CV215" s="24">
        <f t="shared" si="118"/>
        <v>231.25</v>
      </c>
      <c r="CW215" s="24">
        <f t="shared" si="118"/>
        <v>212.5</v>
      </c>
      <c r="CX215" s="24">
        <f t="shared" si="118"/>
        <v>231.25</v>
      </c>
      <c r="CY215" s="24">
        <f t="shared" si="118"/>
        <v>231.25</v>
      </c>
      <c r="CZ215" s="24">
        <f t="shared" si="118"/>
        <v>231.25</v>
      </c>
      <c r="DA215" s="24">
        <f t="shared" si="118"/>
        <v>231.25</v>
      </c>
      <c r="DB215" s="24">
        <f t="shared" si="118"/>
        <v>212.5</v>
      </c>
      <c r="DC215" s="24">
        <f t="shared" si="118"/>
        <v>231.25</v>
      </c>
      <c r="DD215" s="24">
        <f t="shared" si="118"/>
        <v>231.25</v>
      </c>
      <c r="DE215" s="24">
        <f t="shared" si="118"/>
        <v>231.25</v>
      </c>
      <c r="DF215" s="24">
        <f t="shared" si="118"/>
        <v>231.25</v>
      </c>
      <c r="DG215" s="24">
        <f t="shared" si="118"/>
        <v>0</v>
      </c>
      <c r="DH215" s="24">
        <f t="shared" si="118"/>
        <v>0</v>
      </c>
      <c r="DI215" s="24">
        <f t="shared" si="118"/>
        <v>0</v>
      </c>
      <c r="DJ215" s="24">
        <f t="shared" si="118"/>
        <v>0</v>
      </c>
      <c r="DK215" s="24">
        <f t="shared" si="118"/>
        <v>0</v>
      </c>
      <c r="DL215" s="24">
        <f t="shared" si="118"/>
        <v>0</v>
      </c>
    </row>
    <row r="216" spans="1:116" ht="14.1" customHeight="1" x14ac:dyDescent="0.2">
      <c r="A216" s="94">
        <v>1140</v>
      </c>
      <c r="B216" s="44"/>
      <c r="C216" s="1"/>
      <c r="D216" s="1"/>
      <c r="E216" s="1" t="s">
        <v>14</v>
      </c>
      <c r="F216" s="1"/>
      <c r="G216" s="1"/>
      <c r="H216" s="1"/>
      <c r="I216" s="1"/>
      <c r="J216" s="34">
        <f t="shared" si="121"/>
        <v>144</v>
      </c>
      <c r="K216" s="24">
        <f t="shared" si="121"/>
        <v>222</v>
      </c>
      <c r="L216" s="24">
        <f t="shared" si="121"/>
        <v>258</v>
      </c>
      <c r="M216" s="24">
        <f t="shared" si="121"/>
        <v>258</v>
      </c>
      <c r="N216" s="24">
        <f t="shared" si="121"/>
        <v>0</v>
      </c>
      <c r="O216" s="24">
        <f t="shared" si="121"/>
        <v>204</v>
      </c>
      <c r="P216" s="24">
        <f t="shared" si="121"/>
        <v>144</v>
      </c>
      <c r="Q216" s="24">
        <f t="shared" si="121"/>
        <v>277.5</v>
      </c>
      <c r="R216" s="24">
        <f t="shared" si="121"/>
        <v>322.5</v>
      </c>
      <c r="S216" s="24">
        <f t="shared" si="121"/>
        <v>322.5</v>
      </c>
      <c r="T216" s="24">
        <f t="shared" si="121"/>
        <v>322.5</v>
      </c>
      <c r="U216" s="24">
        <f t="shared" si="121"/>
        <v>255</v>
      </c>
      <c r="V216" s="24">
        <f t="shared" si="121"/>
        <v>277.5</v>
      </c>
      <c r="W216" s="24">
        <f t="shared" si="121"/>
        <v>322.5</v>
      </c>
      <c r="X216" s="24">
        <f t="shared" si="121"/>
        <v>322.5</v>
      </c>
      <c r="Y216" s="24">
        <f t="shared" si="121"/>
        <v>277.5</v>
      </c>
      <c r="Z216" s="24">
        <f t="shared" si="121"/>
        <v>255</v>
      </c>
      <c r="AA216" s="24">
        <f t="shared" si="121"/>
        <v>277.5</v>
      </c>
      <c r="AB216" s="24">
        <f t="shared" si="121"/>
        <v>322.5</v>
      </c>
      <c r="AC216" s="24">
        <f t="shared" si="121"/>
        <v>322.5</v>
      </c>
      <c r="AD216" s="24">
        <f t="shared" si="121"/>
        <v>322.5</v>
      </c>
      <c r="AE216" s="24">
        <f t="shared" si="121"/>
        <v>277.5</v>
      </c>
      <c r="AF216" s="34">
        <f t="shared" si="121"/>
        <v>255</v>
      </c>
      <c r="AG216" s="24">
        <f t="shared" si="119"/>
        <v>255</v>
      </c>
      <c r="AH216" s="24">
        <f t="shared" si="121"/>
        <v>322.5</v>
      </c>
      <c r="AI216" s="24">
        <f t="shared" si="121"/>
        <v>322.5</v>
      </c>
      <c r="AJ216" s="24">
        <f t="shared" si="121"/>
        <v>322.5</v>
      </c>
      <c r="AK216" s="24">
        <f t="shared" si="121"/>
        <v>322.5</v>
      </c>
      <c r="AL216" s="24">
        <f t="shared" si="121"/>
        <v>255</v>
      </c>
      <c r="AM216" s="24">
        <f t="shared" si="121"/>
        <v>0</v>
      </c>
      <c r="AN216" s="24">
        <f t="shared" si="121"/>
        <v>277.5</v>
      </c>
      <c r="AO216" s="24">
        <f t="shared" si="121"/>
        <v>322.5</v>
      </c>
      <c r="AP216" s="24">
        <f t="shared" si="121"/>
        <v>322.5</v>
      </c>
      <c r="AQ216" s="24">
        <f t="shared" si="121"/>
        <v>255</v>
      </c>
      <c r="AR216" s="24">
        <f t="shared" si="121"/>
        <v>277.5</v>
      </c>
      <c r="AS216" s="24">
        <f t="shared" si="121"/>
        <v>322.5</v>
      </c>
      <c r="AT216" s="24">
        <f t="shared" si="121"/>
        <v>322.5</v>
      </c>
      <c r="AU216" s="24">
        <f t="shared" si="121"/>
        <v>322.5</v>
      </c>
      <c r="AV216" s="24">
        <f t="shared" si="119"/>
        <v>255</v>
      </c>
      <c r="AW216" s="24">
        <f t="shared" si="119"/>
        <v>180</v>
      </c>
      <c r="AX216" s="24">
        <f t="shared" si="119"/>
        <v>322.5</v>
      </c>
      <c r="AY216" s="24">
        <f t="shared" si="119"/>
        <v>322.5</v>
      </c>
      <c r="AZ216" s="34">
        <f t="shared" si="119"/>
        <v>322.5</v>
      </c>
      <c r="BA216" s="24">
        <f t="shared" si="119"/>
        <v>322.5</v>
      </c>
      <c r="BB216" s="24">
        <f t="shared" si="119"/>
        <v>277.5</v>
      </c>
      <c r="BC216" s="24">
        <f t="shared" si="119"/>
        <v>255</v>
      </c>
      <c r="BD216" s="24">
        <f t="shared" si="119"/>
        <v>255</v>
      </c>
      <c r="BE216" s="24">
        <f t="shared" si="119"/>
        <v>322.5</v>
      </c>
      <c r="BF216" s="24">
        <f t="shared" si="119"/>
        <v>322.5</v>
      </c>
      <c r="BG216" s="24">
        <f t="shared" si="119"/>
        <v>277.5</v>
      </c>
      <c r="BH216" s="24">
        <f t="shared" si="119"/>
        <v>0</v>
      </c>
      <c r="BI216" s="24">
        <f t="shared" si="119"/>
        <v>255</v>
      </c>
      <c r="BJ216" s="24">
        <f t="shared" si="120"/>
        <v>180</v>
      </c>
      <c r="BK216" s="24">
        <f t="shared" si="119"/>
        <v>322.5</v>
      </c>
      <c r="BL216" s="24">
        <f t="shared" si="119"/>
        <v>322.5</v>
      </c>
      <c r="BM216" s="24">
        <f t="shared" si="119"/>
        <v>322.5</v>
      </c>
      <c r="BN216" s="24">
        <f t="shared" si="119"/>
        <v>255</v>
      </c>
      <c r="BO216" s="24">
        <f t="shared" si="119"/>
        <v>255</v>
      </c>
      <c r="BP216" s="24">
        <f t="shared" si="119"/>
        <v>180</v>
      </c>
      <c r="BQ216" s="24">
        <f t="shared" si="119"/>
        <v>322.5</v>
      </c>
      <c r="BR216" s="24">
        <f t="shared" si="119"/>
        <v>322.5</v>
      </c>
      <c r="BS216" s="24">
        <f t="shared" si="119"/>
        <v>322.5</v>
      </c>
      <c r="BT216" s="24">
        <f t="shared" si="119"/>
        <v>277.5</v>
      </c>
      <c r="BU216" s="24">
        <f t="shared" si="119"/>
        <v>255</v>
      </c>
      <c r="BV216" s="24">
        <f t="shared" si="119"/>
        <v>180</v>
      </c>
      <c r="BW216" s="24">
        <f t="shared" si="119"/>
        <v>322.5</v>
      </c>
      <c r="BX216" s="24">
        <f t="shared" si="119"/>
        <v>322.5</v>
      </c>
      <c r="BY216" s="24">
        <f t="shared" si="119"/>
        <v>322.5</v>
      </c>
      <c r="BZ216" s="24">
        <f t="shared" si="118"/>
        <v>277.5</v>
      </c>
      <c r="CA216" s="24">
        <f t="shared" si="118"/>
        <v>255</v>
      </c>
      <c r="CB216" s="34">
        <f t="shared" si="118"/>
        <v>277.5</v>
      </c>
      <c r="CC216" s="24">
        <f t="shared" si="118"/>
        <v>277.5</v>
      </c>
      <c r="CD216" s="24">
        <f t="shared" si="118"/>
        <v>255</v>
      </c>
      <c r="CE216" s="24">
        <f t="shared" si="118"/>
        <v>277.5</v>
      </c>
      <c r="CF216" s="24">
        <f t="shared" si="118"/>
        <v>277.5</v>
      </c>
      <c r="CG216" s="24">
        <f t="shared" si="118"/>
        <v>277.5</v>
      </c>
      <c r="CH216" s="24">
        <f t="shared" si="118"/>
        <v>277.5</v>
      </c>
      <c r="CI216" s="24">
        <f t="shared" si="118"/>
        <v>255</v>
      </c>
      <c r="CJ216" s="24">
        <f t="shared" si="118"/>
        <v>277.5</v>
      </c>
      <c r="CK216" s="24">
        <f t="shared" si="118"/>
        <v>277.5</v>
      </c>
      <c r="CL216" s="24">
        <f t="shared" si="118"/>
        <v>277.5</v>
      </c>
      <c r="CM216" s="24">
        <f t="shared" si="118"/>
        <v>277.5</v>
      </c>
      <c r="CN216" s="24">
        <f t="shared" si="118"/>
        <v>255</v>
      </c>
      <c r="CO216" s="24">
        <f t="shared" si="118"/>
        <v>277.5</v>
      </c>
      <c r="CP216" s="24">
        <f t="shared" si="118"/>
        <v>277.5</v>
      </c>
      <c r="CQ216" s="24">
        <f t="shared" si="118"/>
        <v>277.5</v>
      </c>
      <c r="CR216" s="24">
        <f t="shared" si="118"/>
        <v>277.5</v>
      </c>
      <c r="CS216" s="24">
        <f t="shared" si="118"/>
        <v>255</v>
      </c>
      <c r="CT216" s="34">
        <f t="shared" si="118"/>
        <v>277.5</v>
      </c>
      <c r="CU216" s="24">
        <f t="shared" si="118"/>
        <v>277.5</v>
      </c>
      <c r="CV216" s="24">
        <f t="shared" si="118"/>
        <v>277.5</v>
      </c>
      <c r="CW216" s="24">
        <f t="shared" si="118"/>
        <v>255</v>
      </c>
      <c r="CX216" s="24">
        <f t="shared" si="118"/>
        <v>277.5</v>
      </c>
      <c r="CY216" s="24">
        <f t="shared" si="118"/>
        <v>277.5</v>
      </c>
      <c r="CZ216" s="24">
        <f t="shared" si="118"/>
        <v>277.5</v>
      </c>
      <c r="DA216" s="24">
        <f t="shared" si="118"/>
        <v>277.5</v>
      </c>
      <c r="DB216" s="24">
        <f t="shared" si="118"/>
        <v>255</v>
      </c>
      <c r="DC216" s="24">
        <f t="shared" si="118"/>
        <v>277.5</v>
      </c>
      <c r="DD216" s="24">
        <f t="shared" si="118"/>
        <v>277.5</v>
      </c>
      <c r="DE216" s="24">
        <f t="shared" si="118"/>
        <v>277.5</v>
      </c>
      <c r="DF216" s="24">
        <f t="shared" si="118"/>
        <v>277.5</v>
      </c>
      <c r="DG216" s="24">
        <f t="shared" si="118"/>
        <v>255</v>
      </c>
      <c r="DH216" s="24">
        <f t="shared" si="118"/>
        <v>277.5</v>
      </c>
      <c r="DI216" s="24">
        <f t="shared" si="118"/>
        <v>277.5</v>
      </c>
      <c r="DJ216" s="24">
        <f t="shared" si="118"/>
        <v>277.5</v>
      </c>
      <c r="DK216" s="24">
        <f t="shared" si="118"/>
        <v>277.5</v>
      </c>
      <c r="DL216" s="24">
        <f t="shared" si="118"/>
        <v>255</v>
      </c>
    </row>
    <row r="217" spans="1:116" ht="14.1" customHeight="1" x14ac:dyDescent="0.2">
      <c r="A217" s="95">
        <v>1115</v>
      </c>
      <c r="B217" s="44"/>
      <c r="C217" s="1"/>
      <c r="D217" s="1"/>
      <c r="E217" s="1" t="s">
        <v>14</v>
      </c>
      <c r="F217" s="1"/>
      <c r="G217" s="1"/>
      <c r="H217" s="1"/>
      <c r="I217" s="1"/>
      <c r="J217" s="34">
        <f t="shared" si="121"/>
        <v>180</v>
      </c>
      <c r="K217" s="24">
        <f t="shared" si="121"/>
        <v>277.5</v>
      </c>
      <c r="L217" s="24">
        <f t="shared" si="121"/>
        <v>322.5</v>
      </c>
      <c r="M217" s="24">
        <f t="shared" si="121"/>
        <v>322.5</v>
      </c>
      <c r="N217" s="24">
        <f t="shared" si="121"/>
        <v>180</v>
      </c>
      <c r="O217" s="24">
        <f t="shared" si="121"/>
        <v>255</v>
      </c>
      <c r="P217" s="24">
        <f t="shared" si="121"/>
        <v>180</v>
      </c>
      <c r="Q217" s="24">
        <f t="shared" si="121"/>
        <v>277.5</v>
      </c>
      <c r="R217" s="24">
        <f t="shared" si="121"/>
        <v>322.5</v>
      </c>
      <c r="S217" s="24">
        <f t="shared" si="121"/>
        <v>301</v>
      </c>
      <c r="T217" s="24">
        <f t="shared" si="121"/>
        <v>301</v>
      </c>
      <c r="U217" s="24">
        <f t="shared" si="121"/>
        <v>238</v>
      </c>
      <c r="V217" s="24">
        <f t="shared" si="121"/>
        <v>259</v>
      </c>
      <c r="W217" s="24">
        <f t="shared" si="121"/>
        <v>301</v>
      </c>
      <c r="X217" s="24">
        <f t="shared" si="121"/>
        <v>301</v>
      </c>
      <c r="Y217" s="24">
        <f t="shared" si="121"/>
        <v>259</v>
      </c>
      <c r="Z217" s="24">
        <f t="shared" si="121"/>
        <v>238</v>
      </c>
      <c r="AA217" s="24">
        <f t="shared" si="121"/>
        <v>259</v>
      </c>
      <c r="AB217" s="24">
        <f t="shared" si="121"/>
        <v>301</v>
      </c>
      <c r="AC217" s="24">
        <f t="shared" si="121"/>
        <v>301</v>
      </c>
      <c r="AD217" s="24">
        <f t="shared" si="121"/>
        <v>301</v>
      </c>
      <c r="AE217" s="24">
        <f t="shared" si="121"/>
        <v>259</v>
      </c>
      <c r="AF217" s="34">
        <f t="shared" si="121"/>
        <v>238</v>
      </c>
      <c r="AG217" s="24">
        <f t="shared" si="119"/>
        <v>238</v>
      </c>
      <c r="AH217" s="24">
        <f t="shared" si="121"/>
        <v>301</v>
      </c>
      <c r="AI217" s="24">
        <f t="shared" si="121"/>
        <v>301</v>
      </c>
      <c r="AJ217" s="24">
        <f t="shared" si="121"/>
        <v>301</v>
      </c>
      <c r="AK217" s="24">
        <f t="shared" si="121"/>
        <v>301</v>
      </c>
      <c r="AL217" s="24">
        <f t="shared" si="121"/>
        <v>255</v>
      </c>
      <c r="AM217" s="24">
        <f t="shared" si="121"/>
        <v>0</v>
      </c>
      <c r="AN217" s="24">
        <f t="shared" si="121"/>
        <v>277.5</v>
      </c>
      <c r="AO217" s="24">
        <f t="shared" si="121"/>
        <v>322.5</v>
      </c>
      <c r="AP217" s="24">
        <f t="shared" si="121"/>
        <v>322.5</v>
      </c>
      <c r="AQ217" s="24">
        <f t="shared" si="121"/>
        <v>255</v>
      </c>
      <c r="AR217" s="24">
        <f t="shared" si="121"/>
        <v>277.5</v>
      </c>
      <c r="AS217" s="24">
        <f t="shared" si="121"/>
        <v>322.5</v>
      </c>
      <c r="AT217" s="24">
        <f t="shared" si="121"/>
        <v>322.5</v>
      </c>
      <c r="AU217" s="24">
        <f t="shared" si="121"/>
        <v>322.5</v>
      </c>
      <c r="AV217" s="24">
        <f t="shared" si="119"/>
        <v>255</v>
      </c>
      <c r="AW217" s="24">
        <f t="shared" si="119"/>
        <v>180</v>
      </c>
      <c r="AX217" s="24">
        <f t="shared" si="119"/>
        <v>322.5</v>
      </c>
      <c r="AY217" s="24">
        <f t="shared" si="119"/>
        <v>322.5</v>
      </c>
      <c r="AZ217" s="34">
        <f t="shared" si="119"/>
        <v>322.5</v>
      </c>
      <c r="BA217" s="24">
        <f t="shared" si="119"/>
        <v>322.5</v>
      </c>
      <c r="BB217" s="24">
        <f t="shared" si="119"/>
        <v>277.5</v>
      </c>
      <c r="BC217" s="24">
        <f t="shared" si="119"/>
        <v>255</v>
      </c>
      <c r="BD217" s="24">
        <f t="shared" si="119"/>
        <v>255</v>
      </c>
      <c r="BE217" s="24">
        <f t="shared" si="119"/>
        <v>322.5</v>
      </c>
      <c r="BF217" s="24">
        <f t="shared" si="119"/>
        <v>322.5</v>
      </c>
      <c r="BG217" s="24">
        <f t="shared" si="119"/>
        <v>277.5</v>
      </c>
      <c r="BH217" s="24">
        <f t="shared" si="119"/>
        <v>0</v>
      </c>
      <c r="BI217" s="24">
        <f t="shared" si="119"/>
        <v>255</v>
      </c>
      <c r="BJ217" s="24">
        <f t="shared" si="120"/>
        <v>180</v>
      </c>
      <c r="BK217" s="24">
        <f t="shared" si="119"/>
        <v>322.5</v>
      </c>
      <c r="BL217" s="24">
        <f t="shared" si="119"/>
        <v>322.5</v>
      </c>
      <c r="BM217" s="24">
        <f t="shared" si="119"/>
        <v>322.5</v>
      </c>
      <c r="BN217" s="24">
        <f t="shared" si="119"/>
        <v>255</v>
      </c>
      <c r="BO217" s="24">
        <f t="shared" si="119"/>
        <v>255</v>
      </c>
      <c r="BP217" s="24">
        <f t="shared" si="119"/>
        <v>180</v>
      </c>
      <c r="BQ217" s="24">
        <f t="shared" si="119"/>
        <v>322.5</v>
      </c>
      <c r="BR217" s="24">
        <f t="shared" si="119"/>
        <v>322.5</v>
      </c>
      <c r="BS217" s="24">
        <f t="shared" si="119"/>
        <v>322.5</v>
      </c>
      <c r="BT217" s="24">
        <f t="shared" si="119"/>
        <v>277.5</v>
      </c>
      <c r="BU217" s="24">
        <f t="shared" si="119"/>
        <v>255</v>
      </c>
      <c r="BV217" s="24">
        <f t="shared" si="119"/>
        <v>180</v>
      </c>
      <c r="BW217" s="24">
        <f t="shared" si="119"/>
        <v>322.5</v>
      </c>
      <c r="BX217" s="24">
        <f t="shared" si="119"/>
        <v>322.5</v>
      </c>
      <c r="BY217" s="24">
        <f t="shared" si="119"/>
        <v>322.5</v>
      </c>
      <c r="BZ217" s="24">
        <f t="shared" si="118"/>
        <v>277.5</v>
      </c>
      <c r="CA217" s="24">
        <f t="shared" si="118"/>
        <v>255</v>
      </c>
      <c r="CB217" s="34">
        <f t="shared" si="118"/>
        <v>277.5</v>
      </c>
      <c r="CC217" s="24">
        <f t="shared" si="118"/>
        <v>277.5</v>
      </c>
      <c r="CD217" s="24">
        <f t="shared" si="118"/>
        <v>255</v>
      </c>
      <c r="CE217" s="24">
        <f t="shared" si="118"/>
        <v>277.5</v>
      </c>
      <c r="CF217" s="24">
        <f t="shared" si="118"/>
        <v>277.5</v>
      </c>
      <c r="CG217" s="24">
        <f t="shared" si="118"/>
        <v>277.5</v>
      </c>
      <c r="CH217" s="24">
        <f t="shared" si="118"/>
        <v>0</v>
      </c>
      <c r="CI217" s="24">
        <f t="shared" si="118"/>
        <v>0</v>
      </c>
      <c r="CJ217" s="24">
        <f t="shared" si="118"/>
        <v>0</v>
      </c>
      <c r="CK217" s="24">
        <f t="shared" si="118"/>
        <v>0</v>
      </c>
      <c r="CL217" s="24">
        <f t="shared" si="118"/>
        <v>0</v>
      </c>
      <c r="CM217" s="24">
        <f t="shared" si="118"/>
        <v>0</v>
      </c>
      <c r="CN217" s="24">
        <f t="shared" si="118"/>
        <v>0</v>
      </c>
      <c r="CO217" s="24">
        <f t="shared" si="118"/>
        <v>0</v>
      </c>
      <c r="CP217" s="24">
        <f t="shared" si="118"/>
        <v>0</v>
      </c>
      <c r="CQ217" s="24">
        <f t="shared" si="118"/>
        <v>0</v>
      </c>
      <c r="CR217" s="24">
        <f t="shared" si="118"/>
        <v>0</v>
      </c>
      <c r="CS217" s="24">
        <f t="shared" si="118"/>
        <v>0</v>
      </c>
      <c r="CT217" s="34">
        <f t="shared" si="118"/>
        <v>0</v>
      </c>
      <c r="CU217" s="24">
        <f t="shared" si="118"/>
        <v>0</v>
      </c>
      <c r="CV217" s="24">
        <f t="shared" si="118"/>
        <v>0</v>
      </c>
      <c r="CW217" s="24">
        <f t="shared" si="118"/>
        <v>0</v>
      </c>
      <c r="CX217" s="24">
        <f t="shared" si="118"/>
        <v>0</v>
      </c>
      <c r="CY217" s="24">
        <f t="shared" si="118"/>
        <v>0</v>
      </c>
      <c r="CZ217" s="24">
        <f t="shared" si="118"/>
        <v>0</v>
      </c>
      <c r="DA217" s="24">
        <f t="shared" si="118"/>
        <v>0</v>
      </c>
      <c r="DB217" s="24">
        <f t="shared" si="118"/>
        <v>0</v>
      </c>
      <c r="DC217" s="24">
        <f t="shared" si="118"/>
        <v>0</v>
      </c>
      <c r="DD217" s="24">
        <f t="shared" si="118"/>
        <v>0</v>
      </c>
      <c r="DE217" s="24">
        <f t="shared" si="118"/>
        <v>0</v>
      </c>
      <c r="DF217" s="24">
        <f t="shared" si="118"/>
        <v>0</v>
      </c>
      <c r="DG217" s="24">
        <f t="shared" si="118"/>
        <v>0</v>
      </c>
      <c r="DH217" s="24">
        <f t="shared" si="118"/>
        <v>0</v>
      </c>
      <c r="DI217" s="24">
        <f t="shared" si="118"/>
        <v>0</v>
      </c>
      <c r="DJ217" s="24">
        <f t="shared" si="118"/>
        <v>0</v>
      </c>
      <c r="DK217" s="24">
        <f t="shared" si="118"/>
        <v>0</v>
      </c>
      <c r="DL217" s="24">
        <f t="shared" si="118"/>
        <v>0</v>
      </c>
    </row>
    <row r="218" spans="1:116" ht="14.1" customHeight="1" x14ac:dyDescent="0.2">
      <c r="A218" s="94">
        <v>1119</v>
      </c>
      <c r="B218" s="44"/>
      <c r="C218" s="1"/>
      <c r="D218" s="1"/>
      <c r="E218" s="1" t="s">
        <v>14</v>
      </c>
      <c r="F218" s="1"/>
      <c r="G218" s="1"/>
      <c r="H218" s="1"/>
      <c r="I218" s="1"/>
      <c r="J218" s="34">
        <f t="shared" si="121"/>
        <v>180</v>
      </c>
      <c r="K218" s="24">
        <f t="shared" si="121"/>
        <v>277.5</v>
      </c>
      <c r="L218" s="24">
        <f t="shared" si="121"/>
        <v>322.5</v>
      </c>
      <c r="M218" s="24">
        <f t="shared" si="121"/>
        <v>322.5</v>
      </c>
      <c r="N218" s="24">
        <f t="shared" si="121"/>
        <v>180</v>
      </c>
      <c r="O218" s="24">
        <f t="shared" si="121"/>
        <v>255</v>
      </c>
      <c r="P218" s="24">
        <f t="shared" si="121"/>
        <v>180</v>
      </c>
      <c r="Q218" s="24">
        <f t="shared" si="121"/>
        <v>277.5</v>
      </c>
      <c r="R218" s="24">
        <f t="shared" si="121"/>
        <v>322.5</v>
      </c>
      <c r="S218" s="24">
        <f t="shared" si="121"/>
        <v>301</v>
      </c>
      <c r="T218" s="24">
        <f t="shared" si="121"/>
        <v>301</v>
      </c>
      <c r="U218" s="24">
        <f t="shared" si="121"/>
        <v>238</v>
      </c>
      <c r="V218" s="24">
        <f t="shared" si="121"/>
        <v>259</v>
      </c>
      <c r="W218" s="24">
        <f t="shared" si="121"/>
        <v>301</v>
      </c>
      <c r="X218" s="24">
        <f t="shared" si="121"/>
        <v>301</v>
      </c>
      <c r="Y218" s="24">
        <f t="shared" si="121"/>
        <v>259</v>
      </c>
      <c r="Z218" s="24">
        <f t="shared" si="121"/>
        <v>238</v>
      </c>
      <c r="AA218" s="24">
        <f t="shared" si="121"/>
        <v>259</v>
      </c>
      <c r="AB218" s="24">
        <f t="shared" si="121"/>
        <v>301</v>
      </c>
      <c r="AC218" s="24">
        <f t="shared" si="121"/>
        <v>301</v>
      </c>
      <c r="AD218" s="24">
        <f t="shared" si="121"/>
        <v>301</v>
      </c>
      <c r="AE218" s="24">
        <f t="shared" si="121"/>
        <v>259</v>
      </c>
      <c r="AF218" s="34">
        <f t="shared" si="121"/>
        <v>238</v>
      </c>
      <c r="AG218" s="24">
        <f t="shared" si="119"/>
        <v>238</v>
      </c>
      <c r="AH218" s="24">
        <f t="shared" si="121"/>
        <v>301</v>
      </c>
      <c r="AI218" s="24">
        <f t="shared" si="121"/>
        <v>161.25</v>
      </c>
      <c r="AJ218" s="24">
        <f t="shared" si="121"/>
        <v>161.25</v>
      </c>
      <c r="AK218" s="24">
        <f t="shared" si="121"/>
        <v>161.25</v>
      </c>
      <c r="AL218" s="24">
        <f t="shared" si="121"/>
        <v>127.5</v>
      </c>
      <c r="AM218" s="24">
        <f t="shared" si="121"/>
        <v>0</v>
      </c>
      <c r="AN218" s="24">
        <f t="shared" si="121"/>
        <v>138.75</v>
      </c>
      <c r="AO218" s="24">
        <f t="shared" si="121"/>
        <v>161.25</v>
      </c>
      <c r="AP218" s="24">
        <f t="shared" si="121"/>
        <v>161.25</v>
      </c>
      <c r="AQ218" s="24">
        <f t="shared" si="121"/>
        <v>127.5</v>
      </c>
      <c r="AR218" s="24">
        <f t="shared" si="121"/>
        <v>138.75</v>
      </c>
      <c r="AS218" s="24">
        <f t="shared" si="121"/>
        <v>161.25</v>
      </c>
      <c r="AT218" s="24">
        <f t="shared" si="121"/>
        <v>161.25</v>
      </c>
      <c r="AU218" s="24">
        <f t="shared" si="121"/>
        <v>161.25</v>
      </c>
      <c r="AV218" s="24">
        <f t="shared" si="119"/>
        <v>127.5</v>
      </c>
      <c r="AW218" s="24">
        <f t="shared" si="119"/>
        <v>90</v>
      </c>
      <c r="AX218" s="24">
        <f t="shared" si="119"/>
        <v>161.25</v>
      </c>
      <c r="AY218" s="24">
        <f t="shared" si="119"/>
        <v>161.25</v>
      </c>
      <c r="AZ218" s="34">
        <f t="shared" si="119"/>
        <v>161.25</v>
      </c>
      <c r="BA218" s="24">
        <f t="shared" si="119"/>
        <v>161.25</v>
      </c>
      <c r="BB218" s="24">
        <f t="shared" si="119"/>
        <v>138.75</v>
      </c>
      <c r="BC218" s="24">
        <f t="shared" si="119"/>
        <v>127.5</v>
      </c>
      <c r="BD218" s="24">
        <f t="shared" si="119"/>
        <v>127.5</v>
      </c>
      <c r="BE218" s="24">
        <f t="shared" si="119"/>
        <v>161.25</v>
      </c>
      <c r="BF218" s="24">
        <f t="shared" si="119"/>
        <v>161.25</v>
      </c>
      <c r="BG218" s="24">
        <f t="shared" si="119"/>
        <v>138.75</v>
      </c>
      <c r="BH218" s="24">
        <f t="shared" si="119"/>
        <v>0</v>
      </c>
      <c r="BI218" s="24">
        <f t="shared" si="119"/>
        <v>127.5</v>
      </c>
      <c r="BJ218" s="24">
        <f t="shared" si="120"/>
        <v>90</v>
      </c>
      <c r="BK218" s="24">
        <f t="shared" si="119"/>
        <v>161.25</v>
      </c>
      <c r="BL218" s="24">
        <f t="shared" si="119"/>
        <v>161.25</v>
      </c>
      <c r="BM218" s="24">
        <f t="shared" si="119"/>
        <v>161.25</v>
      </c>
      <c r="BN218" s="24">
        <f t="shared" si="119"/>
        <v>127.5</v>
      </c>
      <c r="BO218" s="24">
        <f t="shared" si="119"/>
        <v>127.5</v>
      </c>
      <c r="BP218" s="24">
        <f t="shared" si="119"/>
        <v>90</v>
      </c>
      <c r="BQ218" s="24">
        <f t="shared" si="119"/>
        <v>161.25</v>
      </c>
      <c r="BR218" s="24">
        <f t="shared" si="119"/>
        <v>161.25</v>
      </c>
      <c r="BS218" s="24">
        <f t="shared" si="119"/>
        <v>161.25</v>
      </c>
      <c r="BT218" s="24">
        <f t="shared" si="119"/>
        <v>138.75</v>
      </c>
      <c r="BU218" s="24">
        <f t="shared" si="119"/>
        <v>127.5</v>
      </c>
      <c r="BV218" s="24">
        <f t="shared" si="119"/>
        <v>90</v>
      </c>
      <c r="BW218" s="24">
        <f t="shared" si="119"/>
        <v>161.25</v>
      </c>
      <c r="BX218" s="24">
        <f t="shared" si="119"/>
        <v>161.25</v>
      </c>
      <c r="BY218" s="24">
        <f t="shared" si="119"/>
        <v>161.25</v>
      </c>
      <c r="BZ218" s="24">
        <f t="shared" si="118"/>
        <v>138.75</v>
      </c>
      <c r="CA218" s="24">
        <f t="shared" si="118"/>
        <v>127.5</v>
      </c>
      <c r="CB218" s="34">
        <f t="shared" si="118"/>
        <v>138.75</v>
      </c>
      <c r="CC218" s="24">
        <f t="shared" si="118"/>
        <v>138.75</v>
      </c>
      <c r="CD218" s="24">
        <f t="shared" si="118"/>
        <v>127.5</v>
      </c>
      <c r="CE218" s="24">
        <f t="shared" si="118"/>
        <v>138.75</v>
      </c>
      <c r="CF218" s="24">
        <f t="shared" si="118"/>
        <v>138.75</v>
      </c>
      <c r="CG218" s="24">
        <f t="shared" si="118"/>
        <v>138.75</v>
      </c>
      <c r="CH218" s="24">
        <f t="shared" si="118"/>
        <v>138.75</v>
      </c>
      <c r="CI218" s="24">
        <f t="shared" si="118"/>
        <v>127.5</v>
      </c>
      <c r="CJ218" s="24">
        <f t="shared" si="118"/>
        <v>138.75</v>
      </c>
      <c r="CK218" s="24">
        <f t="shared" si="118"/>
        <v>138.75</v>
      </c>
      <c r="CL218" s="24">
        <f t="shared" si="118"/>
        <v>138.75</v>
      </c>
      <c r="CM218" s="24">
        <f t="shared" si="118"/>
        <v>138.75</v>
      </c>
      <c r="CN218" s="24">
        <f t="shared" si="118"/>
        <v>127.5</v>
      </c>
      <c r="CO218" s="24">
        <f t="shared" si="118"/>
        <v>138.75</v>
      </c>
      <c r="CP218" s="24">
        <f t="shared" si="118"/>
        <v>138.75</v>
      </c>
      <c r="CQ218" s="24">
        <f t="shared" si="118"/>
        <v>138.75</v>
      </c>
      <c r="CR218" s="24">
        <f t="shared" si="118"/>
        <v>138.75</v>
      </c>
      <c r="CS218" s="24">
        <f t="shared" si="118"/>
        <v>127.5</v>
      </c>
      <c r="CT218" s="34">
        <f t="shared" ref="CT218:DL219" si="122">CT276*CT335</f>
        <v>138.75</v>
      </c>
      <c r="CU218" s="24">
        <f t="shared" si="122"/>
        <v>138.75</v>
      </c>
      <c r="CV218" s="24">
        <f t="shared" si="122"/>
        <v>138.75</v>
      </c>
      <c r="CW218" s="24">
        <f t="shared" si="122"/>
        <v>127.5</v>
      </c>
      <c r="CX218" s="24">
        <f t="shared" si="122"/>
        <v>138.75</v>
      </c>
      <c r="CY218" s="24">
        <f t="shared" si="122"/>
        <v>138.75</v>
      </c>
      <c r="CZ218" s="24">
        <f t="shared" si="122"/>
        <v>138.75</v>
      </c>
      <c r="DA218" s="24">
        <f t="shared" si="122"/>
        <v>138.75</v>
      </c>
      <c r="DB218" s="24">
        <f t="shared" si="122"/>
        <v>127.5</v>
      </c>
      <c r="DC218" s="24">
        <f t="shared" si="122"/>
        <v>138.75</v>
      </c>
      <c r="DD218" s="24">
        <f t="shared" si="122"/>
        <v>138.75</v>
      </c>
      <c r="DE218" s="24">
        <f t="shared" si="122"/>
        <v>138.75</v>
      </c>
      <c r="DF218" s="24">
        <f t="shared" si="122"/>
        <v>138.75</v>
      </c>
      <c r="DG218" s="24">
        <f t="shared" si="122"/>
        <v>127.5</v>
      </c>
      <c r="DH218" s="24">
        <f t="shared" si="122"/>
        <v>138.75</v>
      </c>
      <c r="DI218" s="24">
        <f t="shared" si="122"/>
        <v>138.75</v>
      </c>
      <c r="DJ218" s="24">
        <f t="shared" si="122"/>
        <v>138.75</v>
      </c>
      <c r="DK218" s="24">
        <f t="shared" si="122"/>
        <v>138.75</v>
      </c>
      <c r="DL218" s="24">
        <f t="shared" si="122"/>
        <v>127.5</v>
      </c>
    </row>
    <row r="219" spans="1:116" ht="14.1" customHeight="1" x14ac:dyDescent="0.2">
      <c r="A219" s="94">
        <v>1156</v>
      </c>
      <c r="B219" s="44"/>
      <c r="C219" s="1"/>
      <c r="D219" s="1"/>
      <c r="E219" s="1" t="s">
        <v>14</v>
      </c>
      <c r="F219" s="1"/>
      <c r="G219" s="1"/>
      <c r="H219" s="1"/>
      <c r="I219" s="1"/>
      <c r="J219" s="34">
        <f t="shared" si="121"/>
        <v>138</v>
      </c>
      <c r="K219" s="24">
        <f t="shared" si="121"/>
        <v>212.75</v>
      </c>
      <c r="L219" s="24">
        <f t="shared" si="121"/>
        <v>247.25</v>
      </c>
      <c r="M219" s="24">
        <f t="shared" si="121"/>
        <v>247.25</v>
      </c>
      <c r="N219" s="24">
        <f t="shared" si="121"/>
        <v>0</v>
      </c>
      <c r="O219" s="24">
        <f t="shared" si="121"/>
        <v>195.5</v>
      </c>
      <c r="P219" s="24">
        <f t="shared" si="121"/>
        <v>138</v>
      </c>
      <c r="Q219" s="24">
        <f t="shared" si="121"/>
        <v>175.75</v>
      </c>
      <c r="R219" s="24">
        <f t="shared" si="121"/>
        <v>204.25</v>
      </c>
      <c r="S219" s="24">
        <f t="shared" si="121"/>
        <v>204.25</v>
      </c>
      <c r="T219" s="24">
        <f t="shared" si="121"/>
        <v>204.25</v>
      </c>
      <c r="U219" s="24">
        <f t="shared" si="121"/>
        <v>161.5</v>
      </c>
      <c r="V219" s="24">
        <f t="shared" si="121"/>
        <v>175.75</v>
      </c>
      <c r="W219" s="24">
        <f t="shared" si="121"/>
        <v>204.25</v>
      </c>
      <c r="X219" s="24">
        <f t="shared" si="121"/>
        <v>204.25</v>
      </c>
      <c r="Y219" s="24">
        <f t="shared" si="121"/>
        <v>175.75</v>
      </c>
      <c r="Z219" s="24">
        <f t="shared" si="121"/>
        <v>161.5</v>
      </c>
      <c r="AA219" s="24">
        <f t="shared" si="121"/>
        <v>175.75</v>
      </c>
      <c r="AB219" s="24">
        <f t="shared" si="121"/>
        <v>204.25</v>
      </c>
      <c r="AC219" s="24">
        <f t="shared" si="121"/>
        <v>204.25</v>
      </c>
      <c r="AD219" s="24">
        <f t="shared" si="121"/>
        <v>204.25</v>
      </c>
      <c r="AE219" s="24">
        <f t="shared" si="121"/>
        <v>175.75</v>
      </c>
      <c r="AF219" s="34">
        <f t="shared" si="121"/>
        <v>161.5</v>
      </c>
      <c r="AG219" s="24">
        <f t="shared" si="119"/>
        <v>161.5</v>
      </c>
      <c r="AH219" s="24">
        <f t="shared" si="121"/>
        <v>204.25</v>
      </c>
      <c r="AI219" s="24">
        <f t="shared" si="121"/>
        <v>204.25</v>
      </c>
      <c r="AJ219" s="24">
        <f t="shared" si="121"/>
        <v>204.25</v>
      </c>
      <c r="AK219" s="24">
        <f t="shared" si="121"/>
        <v>204.25</v>
      </c>
      <c r="AL219" s="24">
        <f t="shared" si="121"/>
        <v>161.5</v>
      </c>
      <c r="AM219" s="24">
        <f t="shared" si="121"/>
        <v>0</v>
      </c>
      <c r="AN219" s="24">
        <f t="shared" si="121"/>
        <v>175.75</v>
      </c>
      <c r="AO219" s="24">
        <f t="shared" si="121"/>
        <v>204.25</v>
      </c>
      <c r="AP219" s="24">
        <f t="shared" si="121"/>
        <v>204.25</v>
      </c>
      <c r="AQ219" s="24">
        <f t="shared" si="121"/>
        <v>161.5</v>
      </c>
      <c r="AR219" s="24">
        <f t="shared" si="121"/>
        <v>175.75</v>
      </c>
      <c r="AS219" s="24">
        <f t="shared" si="121"/>
        <v>204.25</v>
      </c>
      <c r="AT219" s="24">
        <f t="shared" si="121"/>
        <v>204.25</v>
      </c>
      <c r="AU219" s="24">
        <f t="shared" si="121"/>
        <v>204.25</v>
      </c>
      <c r="AV219" s="24">
        <f t="shared" si="119"/>
        <v>161.5</v>
      </c>
      <c r="AW219" s="24">
        <f t="shared" si="119"/>
        <v>114</v>
      </c>
      <c r="AX219" s="24">
        <f t="shared" si="119"/>
        <v>204.25</v>
      </c>
      <c r="AY219" s="24">
        <f t="shared" si="119"/>
        <v>204.25</v>
      </c>
      <c r="AZ219" s="34">
        <f t="shared" si="119"/>
        <v>204.25</v>
      </c>
      <c r="BA219" s="24">
        <f t="shared" si="119"/>
        <v>204.25</v>
      </c>
      <c r="BB219" s="24">
        <f t="shared" si="119"/>
        <v>175.75</v>
      </c>
      <c r="BC219" s="24">
        <f t="shared" si="119"/>
        <v>161.5</v>
      </c>
      <c r="BD219" s="24">
        <f t="shared" si="119"/>
        <v>161.5</v>
      </c>
      <c r="BE219" s="24">
        <f t="shared" si="119"/>
        <v>204.25</v>
      </c>
      <c r="BF219" s="24">
        <f t="shared" si="119"/>
        <v>204.25</v>
      </c>
      <c r="BG219" s="24">
        <f t="shared" si="119"/>
        <v>175.75</v>
      </c>
      <c r="BH219" s="24">
        <f t="shared" si="119"/>
        <v>0</v>
      </c>
      <c r="BI219" s="24">
        <f t="shared" si="119"/>
        <v>161.5</v>
      </c>
      <c r="BJ219" s="24">
        <f t="shared" si="120"/>
        <v>114</v>
      </c>
      <c r="BK219" s="24">
        <f t="shared" si="119"/>
        <v>204.25</v>
      </c>
      <c r="BL219" s="24">
        <f t="shared" si="119"/>
        <v>204.25</v>
      </c>
      <c r="BM219" s="24">
        <f t="shared" si="119"/>
        <v>204.25</v>
      </c>
      <c r="BN219" s="24">
        <f t="shared" si="119"/>
        <v>161.5</v>
      </c>
      <c r="BO219" s="24">
        <f t="shared" si="119"/>
        <v>161.5</v>
      </c>
      <c r="BP219" s="24">
        <f t="shared" si="119"/>
        <v>114</v>
      </c>
      <c r="BQ219" s="24">
        <f t="shared" si="119"/>
        <v>204.25</v>
      </c>
      <c r="BR219" s="24">
        <f t="shared" si="119"/>
        <v>204.25</v>
      </c>
      <c r="BS219" s="24">
        <f t="shared" si="119"/>
        <v>204.25</v>
      </c>
      <c r="BT219" s="24">
        <f t="shared" si="119"/>
        <v>175.75</v>
      </c>
      <c r="BU219" s="24">
        <f t="shared" si="119"/>
        <v>161.5</v>
      </c>
      <c r="BV219" s="24">
        <f t="shared" si="119"/>
        <v>114</v>
      </c>
      <c r="BW219" s="24">
        <f t="shared" si="119"/>
        <v>204.25</v>
      </c>
      <c r="BX219" s="24">
        <f t="shared" si="119"/>
        <v>204.25</v>
      </c>
      <c r="BY219" s="24">
        <f t="shared" si="119"/>
        <v>204.25</v>
      </c>
      <c r="BZ219" s="24">
        <f t="shared" ref="BZ219:CS219" si="123">BZ277*BZ336</f>
        <v>175.75</v>
      </c>
      <c r="CA219" s="24">
        <f t="shared" si="123"/>
        <v>161.5</v>
      </c>
      <c r="CB219" s="34">
        <f t="shared" si="123"/>
        <v>175.75</v>
      </c>
      <c r="CC219" s="24">
        <f t="shared" si="123"/>
        <v>175.75</v>
      </c>
      <c r="CD219" s="24">
        <f t="shared" si="123"/>
        <v>161.5</v>
      </c>
      <c r="CE219" s="24">
        <f t="shared" si="123"/>
        <v>175.75</v>
      </c>
      <c r="CF219" s="24">
        <f t="shared" si="123"/>
        <v>175.75</v>
      </c>
      <c r="CG219" s="24">
        <f t="shared" si="123"/>
        <v>175.75</v>
      </c>
      <c r="CH219" s="24">
        <f t="shared" si="123"/>
        <v>175.75</v>
      </c>
      <c r="CI219" s="24">
        <f t="shared" si="123"/>
        <v>161.5</v>
      </c>
      <c r="CJ219" s="24">
        <f t="shared" si="123"/>
        <v>0</v>
      </c>
      <c r="CK219" s="24">
        <f t="shared" si="123"/>
        <v>0</v>
      </c>
      <c r="CL219" s="24">
        <f t="shared" si="123"/>
        <v>0</v>
      </c>
      <c r="CM219" s="24">
        <f t="shared" si="123"/>
        <v>0</v>
      </c>
      <c r="CN219" s="24">
        <f t="shared" si="123"/>
        <v>0</v>
      </c>
      <c r="CO219" s="24">
        <f t="shared" si="123"/>
        <v>0</v>
      </c>
      <c r="CP219" s="24">
        <f t="shared" si="123"/>
        <v>0</v>
      </c>
      <c r="CQ219" s="24">
        <f t="shared" si="123"/>
        <v>0</v>
      </c>
      <c r="CR219" s="24">
        <f t="shared" si="123"/>
        <v>0</v>
      </c>
      <c r="CS219" s="24">
        <f t="shared" si="123"/>
        <v>0</v>
      </c>
      <c r="CT219" s="34">
        <f t="shared" si="122"/>
        <v>0</v>
      </c>
      <c r="CU219" s="24">
        <f t="shared" si="122"/>
        <v>0</v>
      </c>
      <c r="CV219" s="24">
        <f t="shared" si="122"/>
        <v>0</v>
      </c>
      <c r="CW219" s="24">
        <f t="shared" si="122"/>
        <v>0</v>
      </c>
      <c r="CX219" s="24">
        <f t="shared" si="122"/>
        <v>0</v>
      </c>
      <c r="CY219" s="24">
        <f t="shared" si="122"/>
        <v>0</v>
      </c>
      <c r="CZ219" s="24">
        <f t="shared" si="122"/>
        <v>0</v>
      </c>
      <c r="DA219" s="24">
        <f t="shared" si="122"/>
        <v>0</v>
      </c>
      <c r="DB219" s="24">
        <f t="shared" si="122"/>
        <v>0</v>
      </c>
      <c r="DC219" s="24">
        <f t="shared" si="122"/>
        <v>0</v>
      </c>
      <c r="DD219" s="24">
        <f t="shared" si="122"/>
        <v>0</v>
      </c>
      <c r="DE219" s="24">
        <f t="shared" si="122"/>
        <v>0</v>
      </c>
      <c r="DF219" s="24">
        <f t="shared" si="122"/>
        <v>0</v>
      </c>
      <c r="DG219" s="24">
        <f t="shared" si="122"/>
        <v>0</v>
      </c>
      <c r="DH219" s="24">
        <f t="shared" si="122"/>
        <v>0</v>
      </c>
      <c r="DI219" s="24">
        <f t="shared" si="122"/>
        <v>0</v>
      </c>
      <c r="DJ219" s="24">
        <f t="shared" si="122"/>
        <v>0</v>
      </c>
      <c r="DK219" s="24">
        <f t="shared" si="122"/>
        <v>0</v>
      </c>
      <c r="DL219" s="24">
        <f t="shared" si="122"/>
        <v>0</v>
      </c>
    </row>
    <row r="220" spans="1:116" s="32" customFormat="1" ht="14.1" customHeight="1" x14ac:dyDescent="0.2">
      <c r="A220" s="43" t="s">
        <v>21</v>
      </c>
      <c r="B220" s="43"/>
      <c r="C220" s="18"/>
      <c r="D220" s="18"/>
      <c r="E220" s="18"/>
      <c r="F220" s="18"/>
      <c r="G220" s="18"/>
      <c r="H220" s="18"/>
      <c r="I220" s="18"/>
      <c r="J220" s="33"/>
      <c r="AF220" s="33"/>
      <c r="AZ220" s="33"/>
      <c r="CB220" s="33"/>
      <c r="CT220" s="33"/>
    </row>
    <row r="221" spans="1:116" s="126" customFormat="1" ht="14.1" customHeight="1" x14ac:dyDescent="0.2">
      <c r="A221" s="123" t="s">
        <v>0</v>
      </c>
      <c r="B221" s="123"/>
      <c r="C221" s="124" t="s">
        <v>1</v>
      </c>
      <c r="D221" s="124" t="s">
        <v>2</v>
      </c>
      <c r="E221" s="124" t="s">
        <v>17</v>
      </c>
      <c r="F221" s="124"/>
      <c r="G221" s="124" t="s">
        <v>3</v>
      </c>
      <c r="H221" s="124" t="s">
        <v>10</v>
      </c>
      <c r="I221" s="124" t="s">
        <v>11</v>
      </c>
      <c r="J221" s="125"/>
      <c r="AF221" s="125"/>
      <c r="AZ221" s="125"/>
      <c r="CB221" s="125"/>
      <c r="CT221" s="125"/>
    </row>
    <row r="222" spans="1:116" s="126" customFormat="1" ht="14.1" customHeight="1" x14ac:dyDescent="0.2">
      <c r="A222" s="94">
        <v>1169</v>
      </c>
      <c r="B222" s="136"/>
      <c r="C222" s="127"/>
      <c r="D222" s="127"/>
      <c r="E222" s="127" t="s">
        <v>19</v>
      </c>
      <c r="F222" s="127"/>
      <c r="G222" s="127"/>
      <c r="H222" s="127"/>
      <c r="I222" s="127"/>
      <c r="J222" s="128">
        <f t="shared" ref="J222:BV222" si="124">J194*J280</f>
        <v>7.1999999999999993</v>
      </c>
      <c r="K222" s="129">
        <f t="shared" si="124"/>
        <v>33.300000000000004</v>
      </c>
      <c r="L222" s="129">
        <f t="shared" si="124"/>
        <v>70.95</v>
      </c>
      <c r="M222" s="129">
        <f t="shared" si="124"/>
        <v>82.774999999999991</v>
      </c>
      <c r="N222" s="129">
        <f t="shared" si="124"/>
        <v>0</v>
      </c>
      <c r="O222" s="129">
        <f t="shared" si="124"/>
        <v>79.474999999999994</v>
      </c>
      <c r="P222" s="129">
        <f t="shared" si="124"/>
        <v>56.1</v>
      </c>
      <c r="Q222" s="129">
        <f t="shared" si="124"/>
        <v>86.487499999999997</v>
      </c>
      <c r="R222" s="129">
        <f t="shared" si="124"/>
        <v>100.5125</v>
      </c>
      <c r="S222" s="129">
        <f t="shared" si="124"/>
        <v>80.625</v>
      </c>
      <c r="T222" s="129">
        <f t="shared" si="124"/>
        <v>322.5</v>
      </c>
      <c r="U222" s="129">
        <f t="shared" si="124"/>
        <v>350.625</v>
      </c>
      <c r="V222" s="129">
        <f t="shared" si="124"/>
        <v>416.25</v>
      </c>
      <c r="W222" s="129">
        <f t="shared" si="124"/>
        <v>524.0625</v>
      </c>
      <c r="X222" s="129">
        <f t="shared" si="124"/>
        <v>564.375</v>
      </c>
      <c r="Y222" s="129">
        <f t="shared" si="124"/>
        <v>520.3125</v>
      </c>
      <c r="Z222" s="129">
        <f t="shared" si="124"/>
        <v>510</v>
      </c>
      <c r="AA222" s="129">
        <f t="shared" si="124"/>
        <v>555</v>
      </c>
      <c r="AB222" s="129">
        <f t="shared" si="124"/>
        <v>645</v>
      </c>
      <c r="AC222" s="129">
        <f t="shared" si="124"/>
        <v>645</v>
      </c>
      <c r="AD222" s="129">
        <f t="shared" si="124"/>
        <v>645</v>
      </c>
      <c r="AE222" s="129">
        <f t="shared" si="124"/>
        <v>555</v>
      </c>
      <c r="AF222" s="128">
        <f t="shared" si="124"/>
        <v>510</v>
      </c>
      <c r="AG222" s="129">
        <f t="shared" si="124"/>
        <v>510</v>
      </c>
      <c r="AH222" s="129">
        <f t="shared" si="124"/>
        <v>645</v>
      </c>
      <c r="AI222" s="129">
        <f t="shared" si="124"/>
        <v>645</v>
      </c>
      <c r="AJ222" s="129">
        <f t="shared" si="124"/>
        <v>645</v>
      </c>
      <c r="AK222" s="129">
        <f t="shared" si="124"/>
        <v>645</v>
      </c>
      <c r="AL222" s="129">
        <f t="shared" si="124"/>
        <v>15.3</v>
      </c>
      <c r="AM222" s="129">
        <f t="shared" si="124"/>
        <v>0</v>
      </c>
      <c r="AN222" s="129">
        <f t="shared" si="124"/>
        <v>41.625</v>
      </c>
      <c r="AO222" s="129">
        <f t="shared" si="124"/>
        <v>67.724999999999994</v>
      </c>
      <c r="AP222" s="129">
        <f t="shared" si="124"/>
        <v>87.075000000000003</v>
      </c>
      <c r="AQ222" s="129">
        <f t="shared" si="124"/>
        <v>84.15</v>
      </c>
      <c r="AR222" s="129">
        <f t="shared" si="124"/>
        <v>99.899999999999991</v>
      </c>
      <c r="AS222" s="129">
        <f t="shared" si="124"/>
        <v>77.400000000000006</v>
      </c>
      <c r="AT222" s="129">
        <f t="shared" si="124"/>
        <v>87.075000000000003</v>
      </c>
      <c r="AU222" s="129">
        <f t="shared" si="124"/>
        <v>96.75</v>
      </c>
      <c r="AV222" s="129">
        <f t="shared" si="124"/>
        <v>84.15</v>
      </c>
      <c r="AW222" s="129">
        <f t="shared" si="124"/>
        <v>64.8</v>
      </c>
      <c r="AX222" s="129">
        <f t="shared" si="124"/>
        <v>116.1</v>
      </c>
      <c r="AY222" s="129">
        <f t="shared" si="124"/>
        <v>116.1</v>
      </c>
      <c r="AZ222" s="128">
        <f t="shared" si="124"/>
        <v>125.77500000000001</v>
      </c>
      <c r="BA222" s="129">
        <f t="shared" si="124"/>
        <v>125.77500000000001</v>
      </c>
      <c r="BB222" s="129">
        <f t="shared" si="124"/>
        <v>108.22500000000001</v>
      </c>
      <c r="BC222" s="129">
        <f t="shared" si="124"/>
        <v>99.45</v>
      </c>
      <c r="BD222" s="129">
        <f t="shared" si="124"/>
        <v>107.1</v>
      </c>
      <c r="BE222" s="129">
        <f t="shared" si="124"/>
        <v>135.44999999999999</v>
      </c>
      <c r="BF222" s="129">
        <f t="shared" si="124"/>
        <v>135.44999999999999</v>
      </c>
      <c r="BG222" s="129">
        <f t="shared" si="124"/>
        <v>116.55</v>
      </c>
      <c r="BH222" s="129">
        <f t="shared" si="124"/>
        <v>0</v>
      </c>
      <c r="BI222" s="129">
        <f t="shared" si="124"/>
        <v>107.1</v>
      </c>
      <c r="BJ222" s="129">
        <f>BJ194*BJ280</f>
        <v>75.599999999999994</v>
      </c>
      <c r="BK222" s="129">
        <f t="shared" si="124"/>
        <v>135.44999999999999</v>
      </c>
      <c r="BL222" s="129">
        <f t="shared" si="124"/>
        <v>135.44999999999999</v>
      </c>
      <c r="BM222" s="129">
        <f t="shared" si="124"/>
        <v>135.44999999999999</v>
      </c>
      <c r="BN222" s="129">
        <f t="shared" si="124"/>
        <v>107.1</v>
      </c>
      <c r="BO222" s="129">
        <f t="shared" si="124"/>
        <v>107.1</v>
      </c>
      <c r="BP222" s="129">
        <f t="shared" si="124"/>
        <v>75.599999999999994</v>
      </c>
      <c r="BQ222" s="129">
        <f t="shared" si="124"/>
        <v>135.44999999999999</v>
      </c>
      <c r="BR222" s="129">
        <f t="shared" si="124"/>
        <v>135.44999999999999</v>
      </c>
      <c r="BS222" s="129">
        <f t="shared" si="124"/>
        <v>135.44999999999999</v>
      </c>
      <c r="BT222" s="129">
        <f t="shared" si="124"/>
        <v>116.55</v>
      </c>
      <c r="BU222" s="129">
        <f t="shared" si="124"/>
        <v>107.1</v>
      </c>
      <c r="BV222" s="129">
        <f t="shared" si="124"/>
        <v>75.599999999999994</v>
      </c>
      <c r="BW222" s="129">
        <f t="shared" ref="BW222:DL222" si="125">BW194*BW280</f>
        <v>135.44999999999999</v>
      </c>
      <c r="BX222" s="129">
        <f t="shared" si="125"/>
        <v>135.44999999999999</v>
      </c>
      <c r="BY222" s="129">
        <f t="shared" si="125"/>
        <v>135.44999999999999</v>
      </c>
      <c r="BZ222" s="129">
        <f t="shared" si="125"/>
        <v>116.55</v>
      </c>
      <c r="CA222" s="129">
        <f t="shared" si="125"/>
        <v>107.1</v>
      </c>
      <c r="CB222" s="128">
        <f t="shared" si="125"/>
        <v>116.55</v>
      </c>
      <c r="CC222" s="129">
        <f t="shared" si="125"/>
        <v>116.55</v>
      </c>
      <c r="CD222" s="129">
        <f t="shared" si="125"/>
        <v>0</v>
      </c>
      <c r="CE222" s="129">
        <f t="shared" si="125"/>
        <v>0</v>
      </c>
      <c r="CF222" s="129">
        <f t="shared" si="125"/>
        <v>0</v>
      </c>
      <c r="CG222" s="129">
        <f t="shared" si="125"/>
        <v>0</v>
      </c>
      <c r="CH222" s="129">
        <f t="shared" si="125"/>
        <v>0</v>
      </c>
      <c r="CI222" s="129">
        <f t="shared" si="125"/>
        <v>0</v>
      </c>
      <c r="CJ222" s="129">
        <f t="shared" si="125"/>
        <v>0</v>
      </c>
      <c r="CK222" s="129">
        <f t="shared" si="125"/>
        <v>0</v>
      </c>
      <c r="CL222" s="129">
        <f t="shared" si="125"/>
        <v>0</v>
      </c>
      <c r="CM222" s="129">
        <f t="shared" si="125"/>
        <v>0</v>
      </c>
      <c r="CN222" s="129">
        <f t="shared" si="125"/>
        <v>0</v>
      </c>
      <c r="CO222" s="129">
        <f t="shared" si="125"/>
        <v>0</v>
      </c>
      <c r="CP222" s="129">
        <f t="shared" si="125"/>
        <v>0</v>
      </c>
      <c r="CQ222" s="129">
        <f t="shared" si="125"/>
        <v>0</v>
      </c>
      <c r="CR222" s="129">
        <f t="shared" si="125"/>
        <v>0</v>
      </c>
      <c r="CS222" s="129">
        <f t="shared" si="125"/>
        <v>0</v>
      </c>
      <c r="CT222" s="128">
        <f t="shared" si="125"/>
        <v>0</v>
      </c>
      <c r="CU222" s="129">
        <f t="shared" si="125"/>
        <v>0</v>
      </c>
      <c r="CV222" s="129">
        <f t="shared" si="125"/>
        <v>0</v>
      </c>
      <c r="CW222" s="129">
        <f t="shared" si="125"/>
        <v>0</v>
      </c>
      <c r="CX222" s="129">
        <f t="shared" si="125"/>
        <v>0</v>
      </c>
      <c r="CY222" s="129">
        <f t="shared" si="125"/>
        <v>0</v>
      </c>
      <c r="CZ222" s="129">
        <f t="shared" si="125"/>
        <v>0</v>
      </c>
      <c r="DA222" s="129">
        <f t="shared" si="125"/>
        <v>0</v>
      </c>
      <c r="DB222" s="129">
        <f t="shared" si="125"/>
        <v>0</v>
      </c>
      <c r="DC222" s="129">
        <f t="shared" si="125"/>
        <v>0</v>
      </c>
      <c r="DD222" s="129">
        <f t="shared" si="125"/>
        <v>0</v>
      </c>
      <c r="DE222" s="129">
        <f t="shared" si="125"/>
        <v>0</v>
      </c>
      <c r="DF222" s="129">
        <f t="shared" si="125"/>
        <v>0</v>
      </c>
      <c r="DG222" s="129">
        <f t="shared" si="125"/>
        <v>0</v>
      </c>
      <c r="DH222" s="129">
        <f t="shared" si="125"/>
        <v>0</v>
      </c>
      <c r="DI222" s="129">
        <f t="shared" si="125"/>
        <v>0</v>
      </c>
      <c r="DJ222" s="129">
        <f t="shared" si="125"/>
        <v>0</v>
      </c>
      <c r="DK222" s="129">
        <f t="shared" si="125"/>
        <v>0</v>
      </c>
      <c r="DL222" s="129">
        <f t="shared" si="125"/>
        <v>0</v>
      </c>
    </row>
    <row r="223" spans="1:116" s="126" customFormat="1" ht="14.1" customHeight="1" thickBot="1" x14ac:dyDescent="0.25">
      <c r="A223" s="94">
        <v>1170</v>
      </c>
      <c r="B223" s="136"/>
      <c r="C223" s="127"/>
      <c r="D223" s="127"/>
      <c r="E223" s="127" t="s">
        <v>19</v>
      </c>
      <c r="F223" s="127"/>
      <c r="G223" s="127"/>
      <c r="H223" s="127"/>
      <c r="I223" s="127"/>
      <c r="J223" s="106">
        <f t="shared" ref="J223:BV223" si="126">J281*J195</f>
        <v>16.2</v>
      </c>
      <c r="K223" s="107">
        <f t="shared" si="126"/>
        <v>62.4375</v>
      </c>
      <c r="L223" s="107">
        <f t="shared" si="126"/>
        <v>101.58749999999999</v>
      </c>
      <c r="M223" s="107">
        <f t="shared" si="126"/>
        <v>10.2125</v>
      </c>
      <c r="N223" s="107">
        <f t="shared" si="126"/>
        <v>0</v>
      </c>
      <c r="O223" s="107">
        <f t="shared" si="126"/>
        <v>16.150000000000002</v>
      </c>
      <c r="P223" s="107">
        <f t="shared" si="126"/>
        <v>22.8</v>
      </c>
      <c r="Q223" s="107">
        <f t="shared" si="126"/>
        <v>52.725000000000001</v>
      </c>
      <c r="R223" s="107">
        <f t="shared" si="126"/>
        <v>81.7</v>
      </c>
      <c r="S223" s="107">
        <f t="shared" si="126"/>
        <v>102.125</v>
      </c>
      <c r="T223" s="107">
        <f t="shared" si="126"/>
        <v>122.55</v>
      </c>
      <c r="U223" s="107">
        <f t="shared" si="126"/>
        <v>104.97500000000001</v>
      </c>
      <c r="V223" s="107">
        <f t="shared" si="126"/>
        <v>70.3</v>
      </c>
      <c r="W223" s="107">
        <f t="shared" si="126"/>
        <v>122.55</v>
      </c>
      <c r="X223" s="107">
        <f t="shared" si="126"/>
        <v>132.76250000000002</v>
      </c>
      <c r="Y223" s="107">
        <f t="shared" si="126"/>
        <v>0</v>
      </c>
      <c r="Z223" s="107">
        <f t="shared" si="126"/>
        <v>0</v>
      </c>
      <c r="AA223" s="107">
        <f t="shared" si="126"/>
        <v>0</v>
      </c>
      <c r="AB223" s="107">
        <f t="shared" si="126"/>
        <v>0</v>
      </c>
      <c r="AC223" s="107">
        <f t="shared" si="126"/>
        <v>0</v>
      </c>
      <c r="AD223" s="107">
        <f t="shared" si="126"/>
        <v>0</v>
      </c>
      <c r="AE223" s="107">
        <f t="shared" si="126"/>
        <v>0</v>
      </c>
      <c r="AF223" s="106">
        <f t="shared" si="126"/>
        <v>0</v>
      </c>
      <c r="AG223" s="107">
        <f t="shared" si="126"/>
        <v>0</v>
      </c>
      <c r="AH223" s="107">
        <f t="shared" si="126"/>
        <v>0</v>
      </c>
      <c r="AI223" s="107">
        <f t="shared" si="126"/>
        <v>0</v>
      </c>
      <c r="AJ223" s="107">
        <f t="shared" si="126"/>
        <v>51.0625</v>
      </c>
      <c r="AK223" s="107">
        <f t="shared" si="126"/>
        <v>91.912500000000009</v>
      </c>
      <c r="AL223" s="107">
        <f t="shared" si="126"/>
        <v>104.97500000000001</v>
      </c>
      <c r="AM223" s="107">
        <f t="shared" si="126"/>
        <v>0</v>
      </c>
      <c r="AN223" s="107">
        <f t="shared" si="126"/>
        <v>131.8125</v>
      </c>
      <c r="AO223" s="107">
        <f t="shared" si="126"/>
        <v>153.1875</v>
      </c>
      <c r="AP223" s="107">
        <f t="shared" si="126"/>
        <v>0</v>
      </c>
      <c r="AQ223" s="107">
        <f t="shared" si="126"/>
        <v>0</v>
      </c>
      <c r="AR223" s="107">
        <f t="shared" si="126"/>
        <v>0</v>
      </c>
      <c r="AS223" s="107">
        <f t="shared" si="126"/>
        <v>0</v>
      </c>
      <c r="AT223" s="107">
        <f t="shared" si="126"/>
        <v>0</v>
      </c>
      <c r="AU223" s="107">
        <f t="shared" si="126"/>
        <v>0</v>
      </c>
      <c r="AV223" s="107">
        <f t="shared" si="126"/>
        <v>0</v>
      </c>
      <c r="AW223" s="107">
        <f t="shared" si="126"/>
        <v>0</v>
      </c>
      <c r="AX223" s="107">
        <f t="shared" si="126"/>
        <v>0</v>
      </c>
      <c r="AY223" s="107">
        <f t="shared" si="126"/>
        <v>0</v>
      </c>
      <c r="AZ223" s="106">
        <f t="shared" si="126"/>
        <v>0</v>
      </c>
      <c r="BA223" s="107">
        <f t="shared" si="126"/>
        <v>0</v>
      </c>
      <c r="BB223" s="107">
        <f t="shared" si="126"/>
        <v>0</v>
      </c>
      <c r="BC223" s="107">
        <f t="shared" si="126"/>
        <v>0</v>
      </c>
      <c r="BD223" s="107">
        <f t="shared" si="126"/>
        <v>0</v>
      </c>
      <c r="BE223" s="107">
        <f t="shared" si="126"/>
        <v>0</v>
      </c>
      <c r="BF223" s="107">
        <f t="shared" si="126"/>
        <v>0</v>
      </c>
      <c r="BG223" s="107">
        <f t="shared" si="126"/>
        <v>0</v>
      </c>
      <c r="BH223" s="107">
        <f t="shared" si="126"/>
        <v>0</v>
      </c>
      <c r="BI223" s="107">
        <f t="shared" si="126"/>
        <v>0</v>
      </c>
      <c r="BJ223" s="107">
        <f>BJ281*BJ195</f>
        <v>0</v>
      </c>
      <c r="BK223" s="107">
        <f t="shared" si="126"/>
        <v>0</v>
      </c>
      <c r="BL223" s="107">
        <f t="shared" si="126"/>
        <v>0</v>
      </c>
      <c r="BM223" s="107">
        <f t="shared" si="126"/>
        <v>0</v>
      </c>
      <c r="BN223" s="107">
        <f t="shared" si="126"/>
        <v>0</v>
      </c>
      <c r="BO223" s="107">
        <f t="shared" si="126"/>
        <v>0</v>
      </c>
      <c r="BP223" s="107">
        <f t="shared" si="126"/>
        <v>0</v>
      </c>
      <c r="BQ223" s="107">
        <f t="shared" si="126"/>
        <v>0</v>
      </c>
      <c r="BR223" s="107">
        <f t="shared" si="126"/>
        <v>0</v>
      </c>
      <c r="BS223" s="107">
        <f t="shared" si="126"/>
        <v>0</v>
      </c>
      <c r="BT223" s="107">
        <f t="shared" si="126"/>
        <v>0</v>
      </c>
      <c r="BU223" s="107">
        <f t="shared" si="126"/>
        <v>0</v>
      </c>
      <c r="BV223" s="107">
        <f t="shared" si="126"/>
        <v>0</v>
      </c>
      <c r="BW223" s="107">
        <f t="shared" ref="BW223:DL223" si="127">BW281*BW195</f>
        <v>0</v>
      </c>
      <c r="BX223" s="107">
        <f t="shared" si="127"/>
        <v>0</v>
      </c>
      <c r="BY223" s="107">
        <f t="shared" si="127"/>
        <v>0</v>
      </c>
      <c r="BZ223" s="107">
        <f t="shared" si="127"/>
        <v>0</v>
      </c>
      <c r="CA223" s="107">
        <f t="shared" si="127"/>
        <v>0</v>
      </c>
      <c r="CB223" s="106">
        <f t="shared" si="127"/>
        <v>0</v>
      </c>
      <c r="CC223" s="107">
        <f t="shared" si="127"/>
        <v>0</v>
      </c>
      <c r="CD223" s="107">
        <f t="shared" si="127"/>
        <v>0</v>
      </c>
      <c r="CE223" s="107">
        <f t="shared" si="127"/>
        <v>0</v>
      </c>
      <c r="CF223" s="107">
        <f t="shared" si="127"/>
        <v>0</v>
      </c>
      <c r="CG223" s="107">
        <f t="shared" si="127"/>
        <v>0</v>
      </c>
      <c r="CH223" s="107">
        <f t="shared" si="127"/>
        <v>0</v>
      </c>
      <c r="CI223" s="107">
        <f t="shared" si="127"/>
        <v>0</v>
      </c>
      <c r="CJ223" s="107">
        <f t="shared" si="127"/>
        <v>0</v>
      </c>
      <c r="CK223" s="107">
        <f t="shared" si="127"/>
        <v>0</v>
      </c>
      <c r="CL223" s="107">
        <f t="shared" si="127"/>
        <v>0</v>
      </c>
      <c r="CM223" s="107">
        <f t="shared" si="127"/>
        <v>0</v>
      </c>
      <c r="CN223" s="107">
        <f t="shared" si="127"/>
        <v>0</v>
      </c>
      <c r="CO223" s="107">
        <f t="shared" si="127"/>
        <v>0</v>
      </c>
      <c r="CP223" s="107">
        <f t="shared" si="127"/>
        <v>0</v>
      </c>
      <c r="CQ223" s="107">
        <f t="shared" si="127"/>
        <v>0</v>
      </c>
      <c r="CR223" s="107">
        <f t="shared" si="127"/>
        <v>0</v>
      </c>
      <c r="CS223" s="107">
        <f t="shared" si="127"/>
        <v>0</v>
      </c>
      <c r="CT223" s="106">
        <f t="shared" si="127"/>
        <v>12.950000000000001</v>
      </c>
      <c r="CU223" s="107">
        <f t="shared" si="127"/>
        <v>25.900000000000002</v>
      </c>
      <c r="CV223" s="107">
        <f t="shared" si="127"/>
        <v>51.800000000000004</v>
      </c>
      <c r="CW223" s="107">
        <f t="shared" si="127"/>
        <v>71.399999999999991</v>
      </c>
      <c r="CX223" s="107">
        <f t="shared" si="127"/>
        <v>103.60000000000001</v>
      </c>
      <c r="CY223" s="107">
        <f t="shared" si="127"/>
        <v>129.5</v>
      </c>
      <c r="CZ223" s="107">
        <f t="shared" si="127"/>
        <v>142.45000000000002</v>
      </c>
      <c r="DA223" s="107">
        <f t="shared" si="127"/>
        <v>155.4</v>
      </c>
      <c r="DB223" s="107">
        <f t="shared" si="127"/>
        <v>154.70000000000002</v>
      </c>
      <c r="DC223" s="107">
        <f t="shared" si="127"/>
        <v>168.35</v>
      </c>
      <c r="DD223" s="107">
        <f t="shared" si="127"/>
        <v>168.35</v>
      </c>
      <c r="DE223" s="107">
        <f t="shared" si="127"/>
        <v>168.35</v>
      </c>
      <c r="DF223" s="107">
        <f t="shared" si="127"/>
        <v>168.35</v>
      </c>
      <c r="DG223" s="107">
        <f t="shared" si="127"/>
        <v>154.70000000000002</v>
      </c>
      <c r="DH223" s="107">
        <f t="shared" si="127"/>
        <v>168.35</v>
      </c>
      <c r="DI223" s="107">
        <f t="shared" si="127"/>
        <v>0</v>
      </c>
      <c r="DJ223" s="107">
        <f t="shared" si="127"/>
        <v>0</v>
      </c>
      <c r="DK223" s="107">
        <f t="shared" si="127"/>
        <v>0</v>
      </c>
      <c r="DL223" s="107">
        <f t="shared" si="127"/>
        <v>0</v>
      </c>
    </row>
    <row r="224" spans="1:116" s="126" customFormat="1" ht="14.1" customHeight="1" x14ac:dyDescent="0.2">
      <c r="A224" s="112">
        <v>1116</v>
      </c>
      <c r="B224" s="136"/>
      <c r="C224" s="127"/>
      <c r="D224" s="127"/>
      <c r="E224" s="127" t="s">
        <v>19</v>
      </c>
      <c r="F224" s="127"/>
      <c r="G224" s="127"/>
      <c r="H224" s="127"/>
      <c r="I224" s="127"/>
      <c r="J224" s="106">
        <f t="shared" ref="J224:BV225" si="128">J196*J282</f>
        <v>0</v>
      </c>
      <c r="K224" s="107">
        <f t="shared" si="128"/>
        <v>0</v>
      </c>
      <c r="L224" s="107">
        <f t="shared" si="128"/>
        <v>0</v>
      </c>
      <c r="M224" s="107">
        <f t="shared" si="128"/>
        <v>0</v>
      </c>
      <c r="N224" s="107">
        <f t="shared" si="128"/>
        <v>0</v>
      </c>
      <c r="O224" s="107">
        <f t="shared" si="128"/>
        <v>0</v>
      </c>
      <c r="P224" s="107">
        <f t="shared" si="128"/>
        <v>0</v>
      </c>
      <c r="Q224" s="107">
        <f t="shared" si="128"/>
        <v>0</v>
      </c>
      <c r="R224" s="107">
        <f t="shared" si="128"/>
        <v>0</v>
      </c>
      <c r="S224" s="107">
        <f t="shared" si="128"/>
        <v>0</v>
      </c>
      <c r="T224" s="107">
        <f t="shared" si="128"/>
        <v>0</v>
      </c>
      <c r="U224" s="107">
        <f t="shared" si="128"/>
        <v>0</v>
      </c>
      <c r="V224" s="107">
        <f t="shared" si="128"/>
        <v>0</v>
      </c>
      <c r="W224" s="107">
        <f t="shared" si="128"/>
        <v>0</v>
      </c>
      <c r="X224" s="107">
        <f t="shared" si="128"/>
        <v>0</v>
      </c>
      <c r="Y224" s="107">
        <f t="shared" si="128"/>
        <v>0</v>
      </c>
      <c r="Z224" s="107">
        <f t="shared" si="128"/>
        <v>0</v>
      </c>
      <c r="AA224" s="107">
        <f t="shared" si="128"/>
        <v>0</v>
      </c>
      <c r="AB224" s="107">
        <f t="shared" si="128"/>
        <v>0</v>
      </c>
      <c r="AC224" s="107">
        <f t="shared" si="128"/>
        <v>0</v>
      </c>
      <c r="AD224" s="107">
        <f t="shared" si="128"/>
        <v>0</v>
      </c>
      <c r="AE224" s="107">
        <f t="shared" si="128"/>
        <v>0</v>
      </c>
      <c r="AF224" s="106">
        <f t="shared" si="128"/>
        <v>0</v>
      </c>
      <c r="AG224" s="107">
        <f t="shared" si="128"/>
        <v>0</v>
      </c>
      <c r="AH224" s="107">
        <f t="shared" si="128"/>
        <v>0</v>
      </c>
      <c r="AI224" s="107">
        <f t="shared" si="128"/>
        <v>0</v>
      </c>
      <c r="AJ224" s="107">
        <f t="shared" si="128"/>
        <v>0</v>
      </c>
      <c r="AK224" s="107">
        <f t="shared" si="128"/>
        <v>0</v>
      </c>
      <c r="AL224" s="107">
        <f t="shared" si="128"/>
        <v>0</v>
      </c>
      <c r="AM224" s="107">
        <f t="shared" si="128"/>
        <v>0</v>
      </c>
      <c r="AN224" s="107">
        <f t="shared" si="128"/>
        <v>0</v>
      </c>
      <c r="AO224" s="107">
        <f t="shared" si="128"/>
        <v>0</v>
      </c>
      <c r="AP224" s="107">
        <f t="shared" si="128"/>
        <v>0</v>
      </c>
      <c r="AQ224" s="107">
        <f t="shared" si="128"/>
        <v>0</v>
      </c>
      <c r="AR224" s="107">
        <f t="shared" si="128"/>
        <v>0</v>
      </c>
      <c r="AS224" s="107">
        <f t="shared" si="128"/>
        <v>0</v>
      </c>
      <c r="AT224" s="107">
        <f t="shared" si="128"/>
        <v>0</v>
      </c>
      <c r="AU224" s="107">
        <f t="shared" si="128"/>
        <v>0</v>
      </c>
      <c r="AV224" s="107">
        <f t="shared" si="128"/>
        <v>0</v>
      </c>
      <c r="AW224" s="107">
        <f t="shared" si="128"/>
        <v>0</v>
      </c>
      <c r="AX224" s="107">
        <f t="shared" si="128"/>
        <v>0</v>
      </c>
      <c r="AY224" s="107">
        <f t="shared" si="128"/>
        <v>0</v>
      </c>
      <c r="AZ224" s="106">
        <f t="shared" si="128"/>
        <v>11.2875</v>
      </c>
      <c r="BA224" s="107">
        <f t="shared" si="128"/>
        <v>26.337499999999999</v>
      </c>
      <c r="BB224" s="107">
        <f t="shared" si="128"/>
        <v>32.375</v>
      </c>
      <c r="BC224" s="107">
        <f t="shared" si="128"/>
        <v>38.675000000000004</v>
      </c>
      <c r="BD224" s="107">
        <f t="shared" si="128"/>
        <v>44.625</v>
      </c>
      <c r="BE224" s="107">
        <f t="shared" si="128"/>
        <v>60.2</v>
      </c>
      <c r="BF224" s="107">
        <f t="shared" si="128"/>
        <v>63.962499999999999</v>
      </c>
      <c r="BG224" s="107">
        <f t="shared" si="128"/>
        <v>58.274999999999999</v>
      </c>
      <c r="BH224" s="107">
        <f t="shared" si="128"/>
        <v>0</v>
      </c>
      <c r="BI224" s="107">
        <f t="shared" si="128"/>
        <v>53.550000000000004</v>
      </c>
      <c r="BJ224" s="107">
        <f>BJ196*BJ282</f>
        <v>37.800000000000004</v>
      </c>
      <c r="BK224" s="107">
        <f t="shared" si="128"/>
        <v>67.725000000000009</v>
      </c>
      <c r="BL224" s="107">
        <f t="shared" si="128"/>
        <v>67.725000000000009</v>
      </c>
      <c r="BM224" s="107">
        <f t="shared" si="128"/>
        <v>67.725000000000009</v>
      </c>
      <c r="BN224" s="107">
        <f t="shared" si="128"/>
        <v>53.550000000000004</v>
      </c>
      <c r="BO224" s="107">
        <f t="shared" si="128"/>
        <v>53.550000000000004</v>
      </c>
      <c r="BP224" s="107">
        <f t="shared" si="128"/>
        <v>37.800000000000004</v>
      </c>
      <c r="BQ224" s="107">
        <f t="shared" si="128"/>
        <v>67.725000000000009</v>
      </c>
      <c r="BR224" s="107">
        <f t="shared" si="128"/>
        <v>67.725000000000009</v>
      </c>
      <c r="BS224" s="107">
        <f t="shared" si="128"/>
        <v>67.725000000000009</v>
      </c>
      <c r="BT224" s="107">
        <f t="shared" si="128"/>
        <v>58.274999999999999</v>
      </c>
      <c r="BU224" s="107">
        <f t="shared" si="128"/>
        <v>53.550000000000004</v>
      </c>
      <c r="BV224" s="107">
        <f t="shared" si="128"/>
        <v>37.800000000000004</v>
      </c>
      <c r="BW224" s="107">
        <f t="shared" ref="BW224:DL225" si="129">BW196*BW282</f>
        <v>67.725000000000009</v>
      </c>
      <c r="BX224" s="107">
        <f t="shared" si="129"/>
        <v>67.725000000000009</v>
      </c>
      <c r="BY224" s="107">
        <f t="shared" si="129"/>
        <v>67.725000000000009</v>
      </c>
      <c r="BZ224" s="107">
        <f t="shared" si="129"/>
        <v>58.274999999999999</v>
      </c>
      <c r="CA224" s="107">
        <f t="shared" si="129"/>
        <v>53.550000000000004</v>
      </c>
      <c r="CB224" s="106">
        <f t="shared" si="129"/>
        <v>58.274999999999999</v>
      </c>
      <c r="CC224" s="107">
        <f t="shared" si="129"/>
        <v>58.274999999999999</v>
      </c>
      <c r="CD224" s="107">
        <f t="shared" si="129"/>
        <v>53.550000000000004</v>
      </c>
      <c r="CE224" s="107">
        <f t="shared" si="129"/>
        <v>58.274999999999999</v>
      </c>
      <c r="CF224" s="107">
        <f t="shared" si="129"/>
        <v>58.274999999999999</v>
      </c>
      <c r="CG224" s="107">
        <f t="shared" si="129"/>
        <v>58.274999999999999</v>
      </c>
      <c r="CH224" s="107">
        <f t="shared" si="129"/>
        <v>0</v>
      </c>
      <c r="CI224" s="107">
        <f t="shared" si="129"/>
        <v>0</v>
      </c>
      <c r="CJ224" s="107">
        <f t="shared" si="129"/>
        <v>0</v>
      </c>
      <c r="CK224" s="107">
        <f t="shared" si="129"/>
        <v>0</v>
      </c>
      <c r="CL224" s="107">
        <f t="shared" si="129"/>
        <v>0</v>
      </c>
      <c r="CM224" s="107">
        <f t="shared" si="129"/>
        <v>0</v>
      </c>
      <c r="CN224" s="107">
        <f t="shared" si="129"/>
        <v>0</v>
      </c>
      <c r="CO224" s="107">
        <f t="shared" si="129"/>
        <v>0</v>
      </c>
      <c r="CP224" s="107">
        <f t="shared" si="129"/>
        <v>0</v>
      </c>
      <c r="CQ224" s="107">
        <f t="shared" si="129"/>
        <v>0</v>
      </c>
      <c r="CR224" s="107">
        <f t="shared" si="129"/>
        <v>0</v>
      </c>
      <c r="CS224" s="107">
        <f t="shared" si="129"/>
        <v>0</v>
      </c>
      <c r="CT224" s="106">
        <f t="shared" si="129"/>
        <v>0</v>
      </c>
      <c r="CU224" s="107">
        <f t="shared" si="129"/>
        <v>0</v>
      </c>
      <c r="CV224" s="107">
        <f t="shared" si="129"/>
        <v>0</v>
      </c>
      <c r="CW224" s="107">
        <f t="shared" si="129"/>
        <v>0</v>
      </c>
      <c r="CX224" s="107">
        <f t="shared" si="129"/>
        <v>0</v>
      </c>
      <c r="CY224" s="107">
        <f t="shared" si="129"/>
        <v>0</v>
      </c>
      <c r="CZ224" s="107">
        <f t="shared" si="129"/>
        <v>0</v>
      </c>
      <c r="DA224" s="107">
        <f t="shared" si="129"/>
        <v>0</v>
      </c>
      <c r="DB224" s="107">
        <f t="shared" si="129"/>
        <v>0</v>
      </c>
      <c r="DC224" s="107">
        <f t="shared" si="129"/>
        <v>0</v>
      </c>
      <c r="DD224" s="107">
        <f t="shared" si="129"/>
        <v>0</v>
      </c>
      <c r="DE224" s="107">
        <f t="shared" si="129"/>
        <v>0</v>
      </c>
      <c r="DF224" s="107">
        <f t="shared" si="129"/>
        <v>0</v>
      </c>
      <c r="DG224" s="107">
        <f t="shared" si="129"/>
        <v>0</v>
      </c>
      <c r="DH224" s="107">
        <f t="shared" si="129"/>
        <v>0</v>
      </c>
      <c r="DI224" s="107">
        <f t="shared" si="129"/>
        <v>0</v>
      </c>
      <c r="DJ224" s="107">
        <f t="shared" si="129"/>
        <v>0</v>
      </c>
      <c r="DK224" s="107">
        <f t="shared" si="129"/>
        <v>0</v>
      </c>
      <c r="DL224" s="107">
        <f t="shared" si="129"/>
        <v>0</v>
      </c>
    </row>
    <row r="225" spans="1:116" s="126" customFormat="1" ht="14.1" customHeight="1" x14ac:dyDescent="0.2">
      <c r="A225" s="136">
        <v>1163</v>
      </c>
      <c r="B225" s="136"/>
      <c r="C225" s="51"/>
      <c r="D225" s="51"/>
      <c r="E225" s="51" t="s">
        <v>19</v>
      </c>
      <c r="F225" s="51"/>
      <c r="G225" s="51"/>
      <c r="H225" s="51"/>
      <c r="I225" s="51"/>
      <c r="J225" s="128">
        <f t="shared" si="128"/>
        <v>99.000000000000014</v>
      </c>
      <c r="K225" s="129">
        <f t="shared" si="128"/>
        <v>180.375</v>
      </c>
      <c r="L225" s="129">
        <f t="shared" si="128"/>
        <v>209.625</v>
      </c>
      <c r="M225" s="129">
        <f t="shared" si="128"/>
        <v>209.625</v>
      </c>
      <c r="N225" s="129">
        <f t="shared" si="128"/>
        <v>117</v>
      </c>
      <c r="O225" s="129">
        <f t="shared" si="128"/>
        <v>165.75</v>
      </c>
      <c r="P225" s="129">
        <f t="shared" si="128"/>
        <v>117</v>
      </c>
      <c r="Q225" s="129">
        <f t="shared" si="128"/>
        <v>180.375</v>
      </c>
      <c r="R225" s="129">
        <f t="shared" si="128"/>
        <v>15.05</v>
      </c>
      <c r="S225" s="129">
        <f t="shared" si="128"/>
        <v>30.1</v>
      </c>
      <c r="T225" s="129">
        <f t="shared" si="128"/>
        <v>60.2</v>
      </c>
      <c r="U225" s="129">
        <f t="shared" si="128"/>
        <v>83.3</v>
      </c>
      <c r="V225" s="129">
        <f t="shared" si="128"/>
        <v>116.55</v>
      </c>
      <c r="W225" s="129">
        <f t="shared" si="128"/>
        <v>165.55</v>
      </c>
      <c r="X225" s="129">
        <f t="shared" si="128"/>
        <v>180.6</v>
      </c>
      <c r="Y225" s="129">
        <f t="shared" si="128"/>
        <v>168.35</v>
      </c>
      <c r="Z225" s="129">
        <f t="shared" si="128"/>
        <v>154.70000000000002</v>
      </c>
      <c r="AA225" s="129">
        <f t="shared" si="128"/>
        <v>181.29999999999998</v>
      </c>
      <c r="AB225" s="129">
        <f t="shared" si="128"/>
        <v>210.7</v>
      </c>
      <c r="AC225" s="129">
        <f t="shared" si="128"/>
        <v>210.7</v>
      </c>
      <c r="AD225" s="129">
        <f t="shared" si="128"/>
        <v>225.75</v>
      </c>
      <c r="AE225" s="129">
        <f t="shared" si="128"/>
        <v>194.25</v>
      </c>
      <c r="AF225" s="128">
        <f t="shared" si="128"/>
        <v>178.5</v>
      </c>
      <c r="AG225" s="129">
        <f t="shared" si="128"/>
        <v>178.5</v>
      </c>
      <c r="AH225" s="129">
        <f t="shared" si="128"/>
        <v>225.75</v>
      </c>
      <c r="AI225" s="129">
        <f t="shared" si="128"/>
        <v>225.75</v>
      </c>
      <c r="AJ225" s="129">
        <f t="shared" si="128"/>
        <v>225.75</v>
      </c>
      <c r="AK225" s="129">
        <f t="shared" si="128"/>
        <v>16.125</v>
      </c>
      <c r="AL225" s="129">
        <f t="shared" si="128"/>
        <v>25.5</v>
      </c>
      <c r="AM225" s="129">
        <f t="shared" si="128"/>
        <v>0</v>
      </c>
      <c r="AN225" s="129">
        <f t="shared" si="128"/>
        <v>55.5</v>
      </c>
      <c r="AO225" s="129">
        <f t="shared" si="128"/>
        <v>96.75</v>
      </c>
      <c r="AP225" s="129">
        <f t="shared" si="128"/>
        <v>129</v>
      </c>
      <c r="AQ225" s="129">
        <f t="shared" si="128"/>
        <v>127.5</v>
      </c>
      <c r="AR225" s="129">
        <f t="shared" si="128"/>
        <v>152.625</v>
      </c>
      <c r="AS225" s="129">
        <f t="shared" si="128"/>
        <v>193.5</v>
      </c>
      <c r="AT225" s="129">
        <f t="shared" si="128"/>
        <v>209.625</v>
      </c>
      <c r="AU225" s="129">
        <f t="shared" si="128"/>
        <v>225.74999999999997</v>
      </c>
      <c r="AV225" s="129">
        <f t="shared" si="128"/>
        <v>178.5</v>
      </c>
      <c r="AW225" s="129">
        <f t="shared" si="128"/>
        <v>125.99999999999999</v>
      </c>
      <c r="AX225" s="129">
        <f t="shared" si="128"/>
        <v>225.74999999999997</v>
      </c>
      <c r="AY225" s="129">
        <f t="shared" si="128"/>
        <v>225.74999999999997</v>
      </c>
      <c r="AZ225" s="128">
        <f t="shared" si="128"/>
        <v>225.74999999999997</v>
      </c>
      <c r="BA225" s="129">
        <f t="shared" si="128"/>
        <v>225.74999999999997</v>
      </c>
      <c r="BB225" s="129">
        <f t="shared" si="128"/>
        <v>194.25</v>
      </c>
      <c r="BC225" s="129">
        <f t="shared" si="128"/>
        <v>178.5</v>
      </c>
      <c r="BD225" s="129">
        <f t="shared" si="128"/>
        <v>178.5</v>
      </c>
      <c r="BE225" s="129">
        <f t="shared" si="128"/>
        <v>225.74999999999997</v>
      </c>
      <c r="BF225" s="129">
        <f t="shared" si="128"/>
        <v>225.74999999999997</v>
      </c>
      <c r="BG225" s="129">
        <f t="shared" si="128"/>
        <v>194.25</v>
      </c>
      <c r="BH225" s="129">
        <f t="shared" si="128"/>
        <v>0</v>
      </c>
      <c r="BI225" s="129">
        <f t="shared" si="128"/>
        <v>12.75</v>
      </c>
      <c r="BJ225" s="129">
        <f t="shared" si="128"/>
        <v>27</v>
      </c>
      <c r="BK225" s="129">
        <f t="shared" si="128"/>
        <v>80.625</v>
      </c>
      <c r="BL225" s="129">
        <f t="shared" si="128"/>
        <v>112.87499999999999</v>
      </c>
      <c r="BM225" s="129">
        <f t="shared" si="128"/>
        <v>145.125</v>
      </c>
      <c r="BN225" s="129">
        <f t="shared" si="128"/>
        <v>140.25</v>
      </c>
      <c r="BO225" s="129">
        <f t="shared" si="128"/>
        <v>153</v>
      </c>
      <c r="BP225" s="129">
        <f t="shared" si="128"/>
        <v>117</v>
      </c>
      <c r="BQ225" s="129">
        <f t="shared" si="128"/>
        <v>209.625</v>
      </c>
      <c r="BR225" s="129">
        <f t="shared" si="128"/>
        <v>209.625</v>
      </c>
      <c r="BS225" s="129">
        <f t="shared" si="128"/>
        <v>209.625</v>
      </c>
      <c r="BT225" s="129">
        <f t="shared" si="128"/>
        <v>180.375</v>
      </c>
      <c r="BU225" s="129">
        <f t="shared" si="128"/>
        <v>12.75</v>
      </c>
      <c r="BV225" s="129">
        <f t="shared" si="128"/>
        <v>45</v>
      </c>
      <c r="BW225" s="129">
        <f t="shared" si="129"/>
        <v>145.125</v>
      </c>
      <c r="BX225" s="129">
        <f t="shared" si="129"/>
        <v>209.625</v>
      </c>
      <c r="BY225" s="129">
        <f t="shared" si="129"/>
        <v>225.74999999999997</v>
      </c>
      <c r="BZ225" s="129">
        <f t="shared" si="129"/>
        <v>194.25</v>
      </c>
      <c r="CA225" s="129">
        <f t="shared" si="129"/>
        <v>12.75</v>
      </c>
      <c r="CB225" s="129">
        <f t="shared" si="129"/>
        <v>69.375</v>
      </c>
      <c r="CC225" s="129">
        <f t="shared" si="129"/>
        <v>124.875</v>
      </c>
      <c r="CD225" s="129">
        <f t="shared" si="129"/>
        <v>165.75</v>
      </c>
      <c r="CE225" s="129">
        <f t="shared" si="129"/>
        <v>194.25</v>
      </c>
      <c r="CF225" s="129">
        <f t="shared" si="129"/>
        <v>208.125</v>
      </c>
      <c r="CG225" s="129">
        <f t="shared" si="129"/>
        <v>208.125</v>
      </c>
      <c r="CH225" s="129">
        <f t="shared" si="129"/>
        <v>208.125</v>
      </c>
      <c r="CI225" s="129">
        <f t="shared" si="129"/>
        <v>191.25</v>
      </c>
      <c r="CJ225" s="129">
        <f t="shared" si="129"/>
        <v>208.125</v>
      </c>
      <c r="CK225" s="129">
        <f t="shared" si="129"/>
        <v>208.125</v>
      </c>
      <c r="CL225" s="129">
        <f t="shared" si="129"/>
        <v>208.125</v>
      </c>
      <c r="CM225" s="129">
        <f t="shared" si="129"/>
        <v>208.125</v>
      </c>
      <c r="CN225" s="129">
        <f t="shared" si="129"/>
        <v>191.25</v>
      </c>
      <c r="CO225" s="129">
        <f t="shared" si="129"/>
        <v>0</v>
      </c>
      <c r="CP225" s="129">
        <f t="shared" si="129"/>
        <v>0</v>
      </c>
      <c r="CQ225" s="129">
        <f t="shared" si="129"/>
        <v>0</v>
      </c>
      <c r="CR225" s="129">
        <f t="shared" si="129"/>
        <v>0</v>
      </c>
      <c r="CS225" s="129">
        <f t="shared" si="129"/>
        <v>0</v>
      </c>
      <c r="CT225" s="128">
        <f t="shared" si="129"/>
        <v>0</v>
      </c>
      <c r="CU225" s="129">
        <f t="shared" si="129"/>
        <v>0</v>
      </c>
      <c r="CV225" s="129">
        <f t="shared" si="129"/>
        <v>0</v>
      </c>
      <c r="CW225" s="129">
        <f t="shared" si="129"/>
        <v>0</v>
      </c>
      <c r="CX225" s="129">
        <f t="shared" si="129"/>
        <v>0</v>
      </c>
      <c r="CY225" s="129">
        <f t="shared" si="129"/>
        <v>0</v>
      </c>
      <c r="CZ225" s="129">
        <f t="shared" si="129"/>
        <v>0</v>
      </c>
      <c r="DA225" s="129">
        <f t="shared" si="129"/>
        <v>0</v>
      </c>
      <c r="DB225" s="129">
        <f t="shared" si="129"/>
        <v>0</v>
      </c>
      <c r="DC225" s="129">
        <f t="shared" si="129"/>
        <v>0</v>
      </c>
      <c r="DD225" s="129">
        <f t="shared" si="129"/>
        <v>0</v>
      </c>
      <c r="DE225" s="129">
        <f t="shared" si="129"/>
        <v>0</v>
      </c>
      <c r="DF225" s="129">
        <f t="shared" si="129"/>
        <v>0</v>
      </c>
      <c r="DG225" s="129">
        <f t="shared" si="129"/>
        <v>0</v>
      </c>
      <c r="DH225" s="129">
        <f t="shared" si="129"/>
        <v>0</v>
      </c>
      <c r="DI225" s="129">
        <f t="shared" si="129"/>
        <v>0</v>
      </c>
      <c r="DJ225" s="129">
        <f t="shared" si="129"/>
        <v>0</v>
      </c>
      <c r="DK225" s="129">
        <f t="shared" si="129"/>
        <v>0</v>
      </c>
      <c r="DL225" s="129">
        <f t="shared" si="129"/>
        <v>0</v>
      </c>
    </row>
    <row r="226" spans="1:116" s="126" customFormat="1" ht="14.1" customHeight="1" x14ac:dyDescent="0.2">
      <c r="A226" s="136"/>
      <c r="B226" s="136"/>
      <c r="C226" s="51"/>
      <c r="D226" s="51"/>
      <c r="E226" s="51"/>
      <c r="F226" s="51"/>
      <c r="G226" s="51"/>
      <c r="H226" s="51"/>
      <c r="I226" s="51"/>
      <c r="J226" s="128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  <c r="AA226" s="129"/>
      <c r="AB226" s="129"/>
      <c r="AC226" s="129"/>
      <c r="AD226" s="129"/>
      <c r="AE226" s="129"/>
      <c r="AF226" s="128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129"/>
      <c r="AR226" s="129"/>
      <c r="AS226" s="129"/>
      <c r="AT226" s="129"/>
      <c r="AU226" s="129"/>
      <c r="AV226" s="129"/>
      <c r="AW226" s="129"/>
      <c r="AX226" s="129"/>
      <c r="AY226" s="129"/>
      <c r="AZ226" s="128"/>
      <c r="BA226" s="129"/>
      <c r="BB226" s="129"/>
      <c r="BC226" s="129"/>
      <c r="BD226" s="129"/>
      <c r="BE226" s="129"/>
      <c r="BF226" s="129"/>
      <c r="BG226" s="129"/>
      <c r="BH226" s="129"/>
      <c r="BI226" s="129"/>
      <c r="BJ226" s="129"/>
      <c r="BK226" s="129"/>
      <c r="BL226" s="129"/>
      <c r="BM226" s="129"/>
      <c r="BN226" s="129"/>
      <c r="BO226" s="129"/>
      <c r="BP226" s="129"/>
      <c r="BQ226" s="129"/>
      <c r="BR226" s="129"/>
      <c r="BS226" s="129"/>
      <c r="BT226" s="129"/>
      <c r="BU226" s="129"/>
      <c r="BV226" s="129"/>
      <c r="BW226" s="129"/>
      <c r="BX226" s="129"/>
      <c r="BY226" s="129"/>
      <c r="BZ226" s="129"/>
      <c r="CA226" s="129"/>
      <c r="CB226" s="128"/>
      <c r="CC226" s="129"/>
      <c r="CD226" s="129"/>
      <c r="CE226" s="129"/>
      <c r="CF226" s="129"/>
      <c r="CG226" s="129"/>
      <c r="CH226" s="129"/>
      <c r="CI226" s="129"/>
      <c r="CJ226" s="129"/>
      <c r="CK226" s="129"/>
      <c r="CL226" s="129"/>
      <c r="CM226" s="129"/>
      <c r="CN226" s="129"/>
      <c r="CO226" s="129"/>
      <c r="CP226" s="129"/>
      <c r="CQ226" s="129"/>
      <c r="CR226" s="129"/>
      <c r="CS226" s="129"/>
      <c r="CT226" s="128"/>
      <c r="CU226" s="129"/>
      <c r="CV226" s="129"/>
      <c r="CW226" s="129"/>
      <c r="CX226" s="129"/>
      <c r="CY226" s="129"/>
      <c r="CZ226" s="129"/>
      <c r="DA226" s="129"/>
      <c r="DB226" s="129"/>
      <c r="DC226" s="129"/>
      <c r="DD226" s="129"/>
      <c r="DE226" s="129"/>
      <c r="DF226" s="129"/>
      <c r="DG226" s="129"/>
      <c r="DH226" s="129"/>
      <c r="DI226" s="129"/>
      <c r="DJ226" s="129"/>
      <c r="DK226" s="129"/>
      <c r="DL226" s="129"/>
    </row>
    <row r="227" spans="1:116" s="126" customFormat="1" ht="14.1" customHeight="1" x14ac:dyDescent="0.2">
      <c r="A227" s="136"/>
      <c r="B227" s="136"/>
      <c r="C227" s="127"/>
      <c r="D227" s="127"/>
      <c r="E227" s="127"/>
      <c r="F227" s="127"/>
      <c r="G227" s="127"/>
      <c r="H227" s="127"/>
      <c r="I227" s="127"/>
      <c r="J227" s="106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6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  <c r="AR227" s="107"/>
      <c r="AS227" s="107"/>
      <c r="AT227" s="107"/>
      <c r="AU227" s="107"/>
      <c r="AV227" s="107"/>
      <c r="AW227" s="107"/>
      <c r="AX227" s="107"/>
      <c r="AY227" s="107"/>
      <c r="AZ227" s="106"/>
      <c r="BA227" s="107"/>
      <c r="BB227" s="107"/>
      <c r="BC227" s="107"/>
      <c r="BD227" s="107"/>
      <c r="BE227" s="107"/>
      <c r="BF227" s="107"/>
      <c r="BG227" s="107"/>
      <c r="BH227" s="107"/>
      <c r="BI227" s="107"/>
      <c r="BJ227" s="107"/>
      <c r="BK227" s="107"/>
      <c r="BL227" s="107"/>
      <c r="BM227" s="107"/>
      <c r="BN227" s="107"/>
      <c r="BO227" s="107"/>
      <c r="BP227" s="107"/>
      <c r="BQ227" s="107"/>
      <c r="BR227" s="107"/>
      <c r="BS227" s="107"/>
      <c r="BT227" s="107"/>
      <c r="BU227" s="107"/>
      <c r="BV227" s="107"/>
      <c r="BW227" s="107"/>
      <c r="BX227" s="107"/>
      <c r="BY227" s="107"/>
      <c r="BZ227" s="107"/>
      <c r="CA227" s="107"/>
      <c r="CB227" s="106"/>
      <c r="CC227" s="107"/>
      <c r="CD227" s="107"/>
      <c r="CE227" s="107"/>
      <c r="CF227" s="107"/>
      <c r="CG227" s="107"/>
      <c r="CH227" s="107"/>
      <c r="CI227" s="107"/>
      <c r="CJ227" s="107"/>
      <c r="CK227" s="107"/>
      <c r="CL227" s="107"/>
      <c r="CM227" s="107"/>
      <c r="CN227" s="107"/>
      <c r="CO227" s="107"/>
      <c r="CP227" s="107"/>
      <c r="CQ227" s="107"/>
      <c r="CR227" s="107"/>
      <c r="CS227" s="107"/>
      <c r="CT227" s="106"/>
      <c r="CU227" s="107"/>
      <c r="CV227" s="107"/>
      <c r="CW227" s="107"/>
      <c r="CX227" s="107"/>
      <c r="CY227" s="107"/>
      <c r="CZ227" s="107"/>
      <c r="DA227" s="107"/>
      <c r="DB227" s="107"/>
      <c r="DC227" s="107"/>
      <c r="DD227" s="107"/>
      <c r="DE227" s="107"/>
      <c r="DF227" s="107"/>
      <c r="DG227" s="107"/>
      <c r="DH227" s="107"/>
      <c r="DI227" s="107"/>
      <c r="DJ227" s="107"/>
      <c r="DK227" s="107"/>
      <c r="DL227" s="107"/>
    </row>
    <row r="228" spans="1:116" s="126" customFormat="1" ht="14.1" customHeight="1" x14ac:dyDescent="0.2">
      <c r="A228" s="94">
        <v>1121</v>
      </c>
      <c r="B228" s="136"/>
      <c r="C228" s="127"/>
      <c r="D228" s="127"/>
      <c r="E228" s="127" t="s">
        <v>19</v>
      </c>
      <c r="F228" s="127"/>
      <c r="G228" s="127"/>
      <c r="H228" s="127"/>
      <c r="I228" s="127"/>
      <c r="J228" s="106">
        <f t="shared" ref="J228:BV230" si="130">J199*J286</f>
        <v>117.6</v>
      </c>
      <c r="K228" s="107">
        <f t="shared" si="130"/>
        <v>181.29999999999998</v>
      </c>
      <c r="L228" s="107">
        <f t="shared" si="130"/>
        <v>210.7</v>
      </c>
      <c r="M228" s="107">
        <f t="shared" si="130"/>
        <v>210.7</v>
      </c>
      <c r="N228" s="107">
        <f t="shared" si="130"/>
        <v>0</v>
      </c>
      <c r="O228" s="107">
        <f t="shared" si="130"/>
        <v>130.9</v>
      </c>
      <c r="P228" s="107">
        <f t="shared" si="130"/>
        <v>92.4</v>
      </c>
      <c r="Q228" s="107">
        <f t="shared" si="130"/>
        <v>168.35</v>
      </c>
      <c r="R228" s="107">
        <f t="shared" si="130"/>
        <v>210.7</v>
      </c>
      <c r="S228" s="107">
        <f t="shared" si="130"/>
        <v>225.75</v>
      </c>
      <c r="T228" s="107">
        <f t="shared" si="130"/>
        <v>15.05</v>
      </c>
      <c r="U228" s="107">
        <f t="shared" si="130"/>
        <v>23.8</v>
      </c>
      <c r="V228" s="107">
        <f t="shared" si="130"/>
        <v>51.800000000000004</v>
      </c>
      <c r="W228" s="107">
        <f t="shared" si="130"/>
        <v>105.35</v>
      </c>
      <c r="X228" s="107">
        <f t="shared" si="130"/>
        <v>135.45000000000002</v>
      </c>
      <c r="Y228" s="107">
        <f t="shared" si="130"/>
        <v>142.45000000000002</v>
      </c>
      <c r="Z228" s="107">
        <f t="shared" si="130"/>
        <v>142.79999999999998</v>
      </c>
      <c r="AA228" s="107">
        <f t="shared" si="130"/>
        <v>168.35</v>
      </c>
      <c r="AB228" s="107">
        <f t="shared" si="130"/>
        <v>195.65</v>
      </c>
      <c r="AC228" s="107">
        <f t="shared" si="130"/>
        <v>210.7</v>
      </c>
      <c r="AD228" s="107">
        <f t="shared" si="130"/>
        <v>210.7</v>
      </c>
      <c r="AE228" s="107">
        <f t="shared" si="130"/>
        <v>181.29999999999998</v>
      </c>
      <c r="AF228" s="106">
        <f t="shared" si="130"/>
        <v>166.6</v>
      </c>
      <c r="AG228" s="107">
        <f t="shared" si="130"/>
        <v>166.6</v>
      </c>
      <c r="AH228" s="107">
        <f t="shared" si="130"/>
        <v>210.7</v>
      </c>
      <c r="AI228" s="107">
        <f t="shared" si="130"/>
        <v>210.7</v>
      </c>
      <c r="AJ228" s="107">
        <f t="shared" si="130"/>
        <v>210.7</v>
      </c>
      <c r="AK228" s="107">
        <f t="shared" si="130"/>
        <v>30.1</v>
      </c>
      <c r="AL228" s="107">
        <f t="shared" si="130"/>
        <v>83.3</v>
      </c>
      <c r="AM228" s="107">
        <f t="shared" si="130"/>
        <v>0</v>
      </c>
      <c r="AN228" s="107">
        <f t="shared" si="130"/>
        <v>129.5</v>
      </c>
      <c r="AO228" s="107">
        <f t="shared" si="130"/>
        <v>180.6</v>
      </c>
      <c r="AP228" s="107">
        <f t="shared" si="130"/>
        <v>195.65</v>
      </c>
      <c r="AQ228" s="107">
        <f t="shared" si="130"/>
        <v>166.6</v>
      </c>
      <c r="AR228" s="107">
        <f t="shared" si="130"/>
        <v>181.29999999999998</v>
      </c>
      <c r="AS228" s="107">
        <f t="shared" si="130"/>
        <v>210.7</v>
      </c>
      <c r="AT228" s="107">
        <f t="shared" si="130"/>
        <v>210.7</v>
      </c>
      <c r="AU228" s="107">
        <f t="shared" si="130"/>
        <v>210.7</v>
      </c>
      <c r="AV228" s="107">
        <f t="shared" si="130"/>
        <v>166.6</v>
      </c>
      <c r="AW228" s="107">
        <f t="shared" si="130"/>
        <v>117.6</v>
      </c>
      <c r="AX228" s="107">
        <f t="shared" si="130"/>
        <v>210.7</v>
      </c>
      <c r="AY228" s="107">
        <f t="shared" si="130"/>
        <v>210.7</v>
      </c>
      <c r="AZ228" s="106">
        <f t="shared" si="130"/>
        <v>210.7</v>
      </c>
      <c r="BA228" s="107">
        <f t="shared" si="130"/>
        <v>210.7</v>
      </c>
      <c r="BB228" s="107">
        <f t="shared" si="130"/>
        <v>181.29999999999998</v>
      </c>
      <c r="BC228" s="107">
        <f t="shared" si="130"/>
        <v>12.75</v>
      </c>
      <c r="BD228" s="107">
        <f t="shared" si="130"/>
        <v>25.5</v>
      </c>
      <c r="BE228" s="107">
        <f t="shared" si="130"/>
        <v>64.5</v>
      </c>
      <c r="BF228" s="107">
        <f t="shared" si="130"/>
        <v>96.75</v>
      </c>
      <c r="BG228" s="107">
        <f t="shared" si="130"/>
        <v>111</v>
      </c>
      <c r="BH228" s="107">
        <f t="shared" si="130"/>
        <v>0</v>
      </c>
      <c r="BI228" s="107">
        <f t="shared" si="130"/>
        <v>127.5</v>
      </c>
      <c r="BJ228" s="107">
        <f>BJ199*BJ286</f>
        <v>90</v>
      </c>
      <c r="BK228" s="107">
        <f t="shared" si="130"/>
        <v>161.25</v>
      </c>
      <c r="BL228" s="107">
        <f t="shared" si="130"/>
        <v>161.25</v>
      </c>
      <c r="BM228" s="107">
        <f t="shared" si="130"/>
        <v>161.25</v>
      </c>
      <c r="BN228" s="107">
        <f t="shared" si="130"/>
        <v>127.5</v>
      </c>
      <c r="BO228" s="107">
        <f t="shared" si="130"/>
        <v>127.5</v>
      </c>
      <c r="BP228" s="107">
        <f t="shared" si="130"/>
        <v>99.000000000000014</v>
      </c>
      <c r="BQ228" s="107">
        <f t="shared" si="130"/>
        <v>177.37500000000003</v>
      </c>
      <c r="BR228" s="107">
        <f t="shared" si="130"/>
        <v>177.37500000000003</v>
      </c>
      <c r="BS228" s="107">
        <f t="shared" si="130"/>
        <v>177.37500000000003</v>
      </c>
      <c r="BT228" s="107">
        <f t="shared" si="130"/>
        <v>152.625</v>
      </c>
      <c r="BU228" s="107">
        <f t="shared" si="130"/>
        <v>140.25</v>
      </c>
      <c r="BV228" s="107">
        <f t="shared" si="130"/>
        <v>99.000000000000014</v>
      </c>
      <c r="BW228" s="107">
        <f t="shared" ref="BW228:DL230" si="131">BW199*BW286</f>
        <v>177.37500000000003</v>
      </c>
      <c r="BX228" s="107">
        <f t="shared" si="131"/>
        <v>177.37500000000003</v>
      </c>
      <c r="BY228" s="107">
        <f t="shared" si="131"/>
        <v>177.37500000000003</v>
      </c>
      <c r="BZ228" s="107">
        <f t="shared" si="131"/>
        <v>152.625</v>
      </c>
      <c r="CA228" s="107">
        <f t="shared" si="131"/>
        <v>140.25</v>
      </c>
      <c r="CB228" s="106">
        <f t="shared" si="131"/>
        <v>152.625</v>
      </c>
      <c r="CC228" s="107">
        <f t="shared" si="131"/>
        <v>0</v>
      </c>
      <c r="CD228" s="107">
        <f t="shared" si="131"/>
        <v>0</v>
      </c>
      <c r="CE228" s="107">
        <f t="shared" si="131"/>
        <v>0</v>
      </c>
      <c r="CF228" s="107">
        <f t="shared" si="131"/>
        <v>0</v>
      </c>
      <c r="CG228" s="107">
        <f t="shared" si="131"/>
        <v>0</v>
      </c>
      <c r="CH228" s="107">
        <f t="shared" si="131"/>
        <v>0</v>
      </c>
      <c r="CI228" s="107">
        <f t="shared" si="131"/>
        <v>0</v>
      </c>
      <c r="CJ228" s="107">
        <f t="shared" si="131"/>
        <v>0</v>
      </c>
      <c r="CK228" s="107">
        <f t="shared" si="131"/>
        <v>0</v>
      </c>
      <c r="CL228" s="107">
        <f t="shared" si="131"/>
        <v>0</v>
      </c>
      <c r="CM228" s="107">
        <f t="shared" si="131"/>
        <v>0</v>
      </c>
      <c r="CN228" s="107">
        <f t="shared" si="131"/>
        <v>0</v>
      </c>
      <c r="CO228" s="107">
        <f t="shared" si="131"/>
        <v>0</v>
      </c>
      <c r="CP228" s="107">
        <f t="shared" si="131"/>
        <v>0</v>
      </c>
      <c r="CQ228" s="107">
        <f t="shared" si="131"/>
        <v>0</v>
      </c>
      <c r="CR228" s="107">
        <f t="shared" si="131"/>
        <v>0</v>
      </c>
      <c r="CS228" s="107">
        <f t="shared" si="131"/>
        <v>0</v>
      </c>
      <c r="CT228" s="106">
        <f t="shared" si="131"/>
        <v>0</v>
      </c>
      <c r="CU228" s="107">
        <f t="shared" si="131"/>
        <v>0</v>
      </c>
      <c r="CV228" s="107">
        <f t="shared" si="131"/>
        <v>0</v>
      </c>
      <c r="CW228" s="107">
        <f t="shared" si="131"/>
        <v>0</v>
      </c>
      <c r="CX228" s="107">
        <f t="shared" si="131"/>
        <v>0</v>
      </c>
      <c r="CY228" s="107">
        <f t="shared" si="131"/>
        <v>0</v>
      </c>
      <c r="CZ228" s="107">
        <f t="shared" si="131"/>
        <v>0</v>
      </c>
      <c r="DA228" s="107">
        <f t="shared" si="131"/>
        <v>0</v>
      </c>
      <c r="DB228" s="107">
        <f t="shared" si="131"/>
        <v>0</v>
      </c>
      <c r="DC228" s="107">
        <f t="shared" si="131"/>
        <v>0</v>
      </c>
      <c r="DD228" s="107">
        <f t="shared" si="131"/>
        <v>0</v>
      </c>
      <c r="DE228" s="107">
        <f t="shared" si="131"/>
        <v>0</v>
      </c>
      <c r="DF228" s="107">
        <f t="shared" si="131"/>
        <v>0</v>
      </c>
      <c r="DG228" s="107">
        <f t="shared" si="131"/>
        <v>0</v>
      </c>
      <c r="DH228" s="107">
        <f t="shared" si="131"/>
        <v>0</v>
      </c>
      <c r="DI228" s="107">
        <f t="shared" si="131"/>
        <v>0</v>
      </c>
      <c r="DJ228" s="107">
        <f t="shared" si="131"/>
        <v>0</v>
      </c>
      <c r="DK228" s="107">
        <f t="shared" si="131"/>
        <v>0</v>
      </c>
      <c r="DL228" s="107">
        <f t="shared" si="131"/>
        <v>0</v>
      </c>
    </row>
    <row r="229" spans="1:116" s="126" customFormat="1" ht="14.1" customHeight="1" x14ac:dyDescent="0.2">
      <c r="A229" s="137">
        <v>1101</v>
      </c>
      <c r="B229" s="136"/>
      <c r="C229" s="127"/>
      <c r="D229" s="127"/>
      <c r="E229" s="127" t="s">
        <v>19</v>
      </c>
      <c r="F229" s="127"/>
      <c r="G229" s="127"/>
      <c r="H229" s="127"/>
      <c r="I229" s="127"/>
      <c r="J229" s="106">
        <f t="shared" si="130"/>
        <v>108</v>
      </c>
      <c r="K229" s="107">
        <f t="shared" si="130"/>
        <v>180.375</v>
      </c>
      <c r="L229" s="107">
        <f t="shared" si="130"/>
        <v>209.625</v>
      </c>
      <c r="M229" s="107">
        <f t="shared" si="130"/>
        <v>209.625</v>
      </c>
      <c r="N229" s="107">
        <f t="shared" si="130"/>
        <v>117</v>
      </c>
      <c r="O229" s="107">
        <f t="shared" si="130"/>
        <v>165.75</v>
      </c>
      <c r="P229" s="107">
        <f t="shared" si="130"/>
        <v>117</v>
      </c>
      <c r="Q229" s="107">
        <f t="shared" si="130"/>
        <v>180.375</v>
      </c>
      <c r="R229" s="107">
        <f t="shared" si="130"/>
        <v>15.05</v>
      </c>
      <c r="S229" s="107">
        <f t="shared" si="130"/>
        <v>45.15</v>
      </c>
      <c r="T229" s="107">
        <f t="shared" si="130"/>
        <v>90.3</v>
      </c>
      <c r="U229" s="107">
        <f t="shared" si="130"/>
        <v>107.10000000000001</v>
      </c>
      <c r="V229" s="107">
        <f t="shared" si="130"/>
        <v>155.4</v>
      </c>
      <c r="W229" s="107">
        <f t="shared" si="130"/>
        <v>180.6</v>
      </c>
      <c r="X229" s="107">
        <f t="shared" si="130"/>
        <v>195.65</v>
      </c>
      <c r="Y229" s="107">
        <f t="shared" si="130"/>
        <v>168.35</v>
      </c>
      <c r="Z229" s="107">
        <f t="shared" si="130"/>
        <v>154.70000000000002</v>
      </c>
      <c r="AA229" s="107">
        <f t="shared" si="130"/>
        <v>181.29999999999998</v>
      </c>
      <c r="AB229" s="107">
        <f t="shared" si="130"/>
        <v>210.7</v>
      </c>
      <c r="AC229" s="107">
        <f t="shared" si="130"/>
        <v>210.7</v>
      </c>
      <c r="AD229" s="107">
        <f t="shared" si="130"/>
        <v>225.75</v>
      </c>
      <c r="AE229" s="107">
        <f t="shared" si="130"/>
        <v>194.25</v>
      </c>
      <c r="AF229" s="106">
        <f t="shared" si="130"/>
        <v>178.5</v>
      </c>
      <c r="AG229" s="107">
        <f t="shared" si="130"/>
        <v>178.5</v>
      </c>
      <c r="AH229" s="107">
        <f t="shared" si="130"/>
        <v>225.75</v>
      </c>
      <c r="AI229" s="107">
        <f t="shared" si="130"/>
        <v>225.75</v>
      </c>
      <c r="AJ229" s="107">
        <f t="shared" si="130"/>
        <v>225.75</v>
      </c>
      <c r="AK229" s="107">
        <f t="shared" si="130"/>
        <v>225.75</v>
      </c>
      <c r="AL229" s="107">
        <f t="shared" si="130"/>
        <v>25.5</v>
      </c>
      <c r="AM229" s="107">
        <f t="shared" si="130"/>
        <v>0</v>
      </c>
      <c r="AN229" s="107">
        <f t="shared" si="130"/>
        <v>69.375</v>
      </c>
      <c r="AO229" s="107">
        <f t="shared" si="130"/>
        <v>112.87499999999999</v>
      </c>
      <c r="AP229" s="107">
        <f t="shared" si="130"/>
        <v>145.125</v>
      </c>
      <c r="AQ229" s="107">
        <f t="shared" si="130"/>
        <v>140.25</v>
      </c>
      <c r="AR229" s="107">
        <f t="shared" si="130"/>
        <v>180.375</v>
      </c>
      <c r="AS229" s="107">
        <f t="shared" si="130"/>
        <v>225.74999999999997</v>
      </c>
      <c r="AT229" s="107">
        <f t="shared" si="130"/>
        <v>225.74999999999997</v>
      </c>
      <c r="AU229" s="107">
        <f t="shared" si="130"/>
        <v>225.74999999999997</v>
      </c>
      <c r="AV229" s="107">
        <f t="shared" si="130"/>
        <v>178.5</v>
      </c>
      <c r="AW229" s="107">
        <f t="shared" si="130"/>
        <v>125.99999999999999</v>
      </c>
      <c r="AX229" s="107">
        <f t="shared" si="130"/>
        <v>225.74999999999997</v>
      </c>
      <c r="AY229" s="107">
        <f t="shared" si="130"/>
        <v>225.74999999999997</v>
      </c>
      <c r="AZ229" s="106">
        <f t="shared" si="130"/>
        <v>225.74999999999997</v>
      </c>
      <c r="BA229" s="107">
        <f t="shared" si="130"/>
        <v>225.74999999999997</v>
      </c>
      <c r="BB229" s="107">
        <f t="shared" si="130"/>
        <v>194.25</v>
      </c>
      <c r="BC229" s="107">
        <f t="shared" si="130"/>
        <v>178.5</v>
      </c>
      <c r="BD229" s="107">
        <f t="shared" si="130"/>
        <v>178.5</v>
      </c>
      <c r="BE229" s="107">
        <f t="shared" si="130"/>
        <v>48.375</v>
      </c>
      <c r="BF229" s="107">
        <f t="shared" si="130"/>
        <v>80.625</v>
      </c>
      <c r="BG229" s="107">
        <f t="shared" si="130"/>
        <v>97.125</v>
      </c>
      <c r="BH229" s="107">
        <f t="shared" si="130"/>
        <v>0</v>
      </c>
      <c r="BI229" s="107">
        <f t="shared" si="130"/>
        <v>114.75</v>
      </c>
      <c r="BJ229" s="107">
        <f>BJ200*BJ287</f>
        <v>99.000000000000014</v>
      </c>
      <c r="BK229" s="107">
        <f t="shared" si="130"/>
        <v>209.625</v>
      </c>
      <c r="BL229" s="107">
        <f t="shared" si="130"/>
        <v>225.74999999999997</v>
      </c>
      <c r="BM229" s="107">
        <f t="shared" si="130"/>
        <v>225.74999999999997</v>
      </c>
      <c r="BN229" s="107">
        <f t="shared" si="130"/>
        <v>178.5</v>
      </c>
      <c r="BO229" s="107">
        <f t="shared" si="130"/>
        <v>178.5</v>
      </c>
      <c r="BP229" s="107">
        <f t="shared" si="130"/>
        <v>125.99999999999999</v>
      </c>
      <c r="BQ229" s="107">
        <f t="shared" si="130"/>
        <v>225.74999999999997</v>
      </c>
      <c r="BR229" s="107">
        <f t="shared" si="130"/>
        <v>225.74999999999997</v>
      </c>
      <c r="BS229" s="107">
        <f t="shared" si="130"/>
        <v>225.74999999999997</v>
      </c>
      <c r="BT229" s="107">
        <f t="shared" si="130"/>
        <v>194.25</v>
      </c>
      <c r="BU229" s="107">
        <f t="shared" si="130"/>
        <v>178.5</v>
      </c>
      <c r="BV229" s="107">
        <f t="shared" si="130"/>
        <v>125.99999999999999</v>
      </c>
      <c r="BW229" s="107">
        <f t="shared" si="131"/>
        <v>225.74999999999997</v>
      </c>
      <c r="BX229" s="107">
        <f t="shared" si="131"/>
        <v>225.74999999999997</v>
      </c>
      <c r="BY229" s="107">
        <f t="shared" si="131"/>
        <v>225.74999999999997</v>
      </c>
      <c r="BZ229" s="107">
        <f t="shared" si="131"/>
        <v>0</v>
      </c>
      <c r="CA229" s="107">
        <f t="shared" si="131"/>
        <v>0</v>
      </c>
      <c r="CB229" s="107">
        <f t="shared" si="131"/>
        <v>0</v>
      </c>
      <c r="CC229" s="107">
        <f t="shared" si="131"/>
        <v>0</v>
      </c>
      <c r="CD229" s="107">
        <f t="shared" si="131"/>
        <v>0</v>
      </c>
      <c r="CE229" s="107">
        <f t="shared" si="131"/>
        <v>0</v>
      </c>
      <c r="CF229" s="107">
        <f t="shared" si="131"/>
        <v>0</v>
      </c>
      <c r="CG229" s="107">
        <f t="shared" si="131"/>
        <v>0</v>
      </c>
      <c r="CH229" s="107">
        <f t="shared" si="131"/>
        <v>0</v>
      </c>
      <c r="CI229" s="107">
        <f t="shared" si="131"/>
        <v>0</v>
      </c>
      <c r="CJ229" s="107">
        <f t="shared" si="131"/>
        <v>0</v>
      </c>
      <c r="CK229" s="107">
        <f t="shared" si="131"/>
        <v>0</v>
      </c>
      <c r="CL229" s="107">
        <f t="shared" si="131"/>
        <v>0</v>
      </c>
      <c r="CM229" s="107">
        <f t="shared" si="131"/>
        <v>0</v>
      </c>
      <c r="CN229" s="107">
        <f t="shared" si="131"/>
        <v>0</v>
      </c>
      <c r="CO229" s="107">
        <f t="shared" si="131"/>
        <v>0</v>
      </c>
      <c r="CP229" s="107">
        <f t="shared" si="131"/>
        <v>0</v>
      </c>
      <c r="CQ229" s="107">
        <f t="shared" si="131"/>
        <v>0</v>
      </c>
      <c r="CR229" s="107">
        <f t="shared" si="131"/>
        <v>0</v>
      </c>
      <c r="CS229" s="107">
        <f t="shared" si="131"/>
        <v>0</v>
      </c>
      <c r="CT229" s="106">
        <f t="shared" si="131"/>
        <v>0</v>
      </c>
      <c r="CU229" s="107">
        <f t="shared" si="131"/>
        <v>0</v>
      </c>
      <c r="CV229" s="107">
        <f t="shared" si="131"/>
        <v>0</v>
      </c>
      <c r="CW229" s="107">
        <f t="shared" si="131"/>
        <v>0</v>
      </c>
      <c r="CX229" s="107">
        <f t="shared" si="131"/>
        <v>0</v>
      </c>
      <c r="CY229" s="107">
        <f t="shared" si="131"/>
        <v>0</v>
      </c>
      <c r="CZ229" s="107">
        <f t="shared" si="131"/>
        <v>0</v>
      </c>
      <c r="DA229" s="107">
        <f t="shared" si="131"/>
        <v>0</v>
      </c>
      <c r="DB229" s="107">
        <f t="shared" si="131"/>
        <v>0</v>
      </c>
      <c r="DC229" s="107">
        <f t="shared" si="131"/>
        <v>0</v>
      </c>
      <c r="DD229" s="107">
        <f t="shared" si="131"/>
        <v>0</v>
      </c>
      <c r="DE229" s="107">
        <f t="shared" si="131"/>
        <v>0</v>
      </c>
      <c r="DF229" s="107">
        <f t="shared" si="131"/>
        <v>0</v>
      </c>
      <c r="DG229" s="107">
        <f t="shared" si="131"/>
        <v>0</v>
      </c>
      <c r="DH229" s="107">
        <f t="shared" si="131"/>
        <v>0</v>
      </c>
      <c r="DI229" s="107">
        <f t="shared" si="131"/>
        <v>0</v>
      </c>
      <c r="DJ229" s="107">
        <f t="shared" si="131"/>
        <v>0</v>
      </c>
      <c r="DK229" s="107">
        <f t="shared" si="131"/>
        <v>0</v>
      </c>
      <c r="DL229" s="107">
        <f t="shared" si="131"/>
        <v>0</v>
      </c>
    </row>
    <row r="230" spans="1:116" s="126" customFormat="1" ht="14.1" customHeight="1" x14ac:dyDescent="0.2">
      <c r="A230" s="94" t="s">
        <v>90</v>
      </c>
      <c r="B230" s="136"/>
      <c r="C230" s="127"/>
      <c r="D230" s="127"/>
      <c r="E230" s="127" t="s">
        <v>19</v>
      </c>
      <c r="F230" s="127"/>
      <c r="G230" s="127"/>
      <c r="H230" s="127"/>
      <c r="I230" s="127"/>
      <c r="J230" s="106">
        <f t="shared" si="130"/>
        <v>0</v>
      </c>
      <c r="K230" s="107">
        <f t="shared" si="130"/>
        <v>0</v>
      </c>
      <c r="L230" s="107">
        <f t="shared" si="130"/>
        <v>0</v>
      </c>
      <c r="M230" s="107">
        <f t="shared" si="130"/>
        <v>0</v>
      </c>
      <c r="N230" s="107">
        <f t="shared" si="130"/>
        <v>0</v>
      </c>
      <c r="O230" s="107">
        <f t="shared" si="130"/>
        <v>0</v>
      </c>
      <c r="P230" s="107">
        <f t="shared" si="130"/>
        <v>0</v>
      </c>
      <c r="Q230" s="107">
        <f t="shared" si="130"/>
        <v>0</v>
      </c>
      <c r="R230" s="107">
        <f t="shared" si="130"/>
        <v>0</v>
      </c>
      <c r="S230" s="107">
        <f t="shared" si="130"/>
        <v>0</v>
      </c>
      <c r="T230" s="107">
        <f t="shared" si="130"/>
        <v>0</v>
      </c>
      <c r="U230" s="107">
        <f t="shared" si="130"/>
        <v>0</v>
      </c>
      <c r="V230" s="107">
        <f t="shared" si="130"/>
        <v>0</v>
      </c>
      <c r="W230" s="107">
        <f t="shared" si="130"/>
        <v>0</v>
      </c>
      <c r="X230" s="107">
        <f t="shared" si="130"/>
        <v>0</v>
      </c>
      <c r="Y230" s="107">
        <f t="shared" si="130"/>
        <v>0</v>
      </c>
      <c r="Z230" s="107">
        <f t="shared" si="130"/>
        <v>0</v>
      </c>
      <c r="AA230" s="107">
        <f t="shared" si="130"/>
        <v>0</v>
      </c>
      <c r="AB230" s="107">
        <f t="shared" si="130"/>
        <v>0</v>
      </c>
      <c r="AC230" s="107">
        <f t="shared" si="130"/>
        <v>0</v>
      </c>
      <c r="AD230" s="107">
        <f t="shared" si="130"/>
        <v>0</v>
      </c>
      <c r="AE230" s="107">
        <f t="shared" si="130"/>
        <v>0</v>
      </c>
      <c r="AF230" s="106">
        <f t="shared" si="130"/>
        <v>0</v>
      </c>
      <c r="AG230" s="107">
        <f t="shared" si="130"/>
        <v>0</v>
      </c>
      <c r="AH230" s="107">
        <f t="shared" si="130"/>
        <v>0</v>
      </c>
      <c r="AI230" s="107">
        <f t="shared" si="130"/>
        <v>0</v>
      </c>
      <c r="AJ230" s="107">
        <f t="shared" si="130"/>
        <v>0</v>
      </c>
      <c r="AK230" s="107">
        <f t="shared" si="130"/>
        <v>0</v>
      </c>
      <c r="AL230" s="107">
        <f t="shared" si="130"/>
        <v>0</v>
      </c>
      <c r="AM230" s="107">
        <f t="shared" si="130"/>
        <v>0</v>
      </c>
      <c r="AN230" s="107">
        <f t="shared" si="130"/>
        <v>0</v>
      </c>
      <c r="AO230" s="107">
        <f t="shared" si="130"/>
        <v>0</v>
      </c>
      <c r="AP230" s="107">
        <f t="shared" si="130"/>
        <v>0</v>
      </c>
      <c r="AQ230" s="107">
        <f t="shared" si="130"/>
        <v>0</v>
      </c>
      <c r="AR230" s="107">
        <f t="shared" si="130"/>
        <v>0</v>
      </c>
      <c r="AS230" s="107">
        <f t="shared" si="130"/>
        <v>0</v>
      </c>
      <c r="AT230" s="107">
        <f t="shared" si="130"/>
        <v>0</v>
      </c>
      <c r="AU230" s="107">
        <f t="shared" si="130"/>
        <v>0</v>
      </c>
      <c r="AV230" s="107">
        <f t="shared" si="130"/>
        <v>0</v>
      </c>
      <c r="AW230" s="107">
        <f t="shared" si="130"/>
        <v>0</v>
      </c>
      <c r="AX230" s="107">
        <f t="shared" si="130"/>
        <v>0</v>
      </c>
      <c r="AY230" s="107">
        <f t="shared" si="130"/>
        <v>0</v>
      </c>
      <c r="AZ230" s="106">
        <f t="shared" si="130"/>
        <v>0</v>
      </c>
      <c r="BA230" s="107">
        <f t="shared" si="130"/>
        <v>0</v>
      </c>
      <c r="BB230" s="107">
        <f t="shared" si="130"/>
        <v>0</v>
      </c>
      <c r="BC230" s="107">
        <f t="shared" si="130"/>
        <v>0</v>
      </c>
      <c r="BD230" s="107">
        <f t="shared" si="130"/>
        <v>0</v>
      </c>
      <c r="BE230" s="107">
        <f t="shared" si="130"/>
        <v>0</v>
      </c>
      <c r="BF230" s="107">
        <f t="shared" si="130"/>
        <v>0</v>
      </c>
      <c r="BG230" s="107">
        <f t="shared" si="130"/>
        <v>0</v>
      </c>
      <c r="BH230" s="107">
        <f t="shared" si="130"/>
        <v>0</v>
      </c>
      <c r="BI230" s="107">
        <f t="shared" si="130"/>
        <v>0</v>
      </c>
      <c r="BJ230" s="107">
        <f>BJ201*BJ288</f>
        <v>0</v>
      </c>
      <c r="BK230" s="107">
        <f t="shared" si="130"/>
        <v>0</v>
      </c>
      <c r="BL230" s="107">
        <f t="shared" si="130"/>
        <v>0</v>
      </c>
      <c r="BM230" s="107">
        <f t="shared" si="130"/>
        <v>0</v>
      </c>
      <c r="BN230" s="107">
        <f t="shared" si="130"/>
        <v>0</v>
      </c>
      <c r="BO230" s="107">
        <f t="shared" si="130"/>
        <v>0</v>
      </c>
      <c r="BP230" s="107">
        <f t="shared" si="130"/>
        <v>0</v>
      </c>
      <c r="BQ230" s="107">
        <f t="shared" si="130"/>
        <v>0</v>
      </c>
      <c r="BR230" s="107">
        <f t="shared" si="130"/>
        <v>0</v>
      </c>
      <c r="BS230" s="107">
        <f t="shared" si="130"/>
        <v>0</v>
      </c>
      <c r="BT230" s="107">
        <f t="shared" si="130"/>
        <v>0</v>
      </c>
      <c r="BU230" s="107">
        <f t="shared" si="130"/>
        <v>0</v>
      </c>
      <c r="BV230" s="107">
        <f t="shared" si="130"/>
        <v>0</v>
      </c>
      <c r="BW230" s="107">
        <f t="shared" si="131"/>
        <v>0</v>
      </c>
      <c r="BX230" s="107">
        <f t="shared" si="131"/>
        <v>0</v>
      </c>
      <c r="BY230" s="107">
        <f t="shared" si="131"/>
        <v>0</v>
      </c>
      <c r="BZ230" s="107">
        <f t="shared" si="131"/>
        <v>0</v>
      </c>
      <c r="CA230" s="107">
        <f t="shared" si="131"/>
        <v>0</v>
      </c>
      <c r="CB230" s="106">
        <f t="shared" si="131"/>
        <v>0</v>
      </c>
      <c r="CC230" s="107">
        <f t="shared" si="131"/>
        <v>0</v>
      </c>
      <c r="CD230" s="107">
        <f t="shared" si="131"/>
        <v>0</v>
      </c>
      <c r="CE230" s="107">
        <f t="shared" si="131"/>
        <v>0</v>
      </c>
      <c r="CF230" s="107">
        <f t="shared" si="131"/>
        <v>0</v>
      </c>
      <c r="CG230" s="107">
        <f t="shared" si="131"/>
        <v>0</v>
      </c>
      <c r="CH230" s="107">
        <f t="shared" si="131"/>
        <v>0</v>
      </c>
      <c r="CI230" s="107">
        <f t="shared" si="131"/>
        <v>0</v>
      </c>
      <c r="CJ230" s="107">
        <f t="shared" si="131"/>
        <v>0</v>
      </c>
      <c r="CK230" s="107">
        <f t="shared" si="131"/>
        <v>0</v>
      </c>
      <c r="CL230" s="107">
        <f t="shared" si="131"/>
        <v>0</v>
      </c>
      <c r="CM230" s="107">
        <f t="shared" si="131"/>
        <v>0</v>
      </c>
      <c r="CN230" s="107">
        <f t="shared" si="131"/>
        <v>0</v>
      </c>
      <c r="CO230" s="107">
        <f t="shared" si="131"/>
        <v>0</v>
      </c>
      <c r="CP230" s="107">
        <f t="shared" si="131"/>
        <v>0</v>
      </c>
      <c r="CQ230" s="107">
        <f t="shared" si="131"/>
        <v>0</v>
      </c>
      <c r="CR230" s="107">
        <f t="shared" si="131"/>
        <v>0</v>
      </c>
      <c r="CS230" s="107">
        <f t="shared" si="131"/>
        <v>0</v>
      </c>
      <c r="CT230" s="106">
        <f t="shared" si="131"/>
        <v>0</v>
      </c>
      <c r="CU230" s="107">
        <f t="shared" si="131"/>
        <v>0</v>
      </c>
      <c r="CV230" s="107">
        <f t="shared" si="131"/>
        <v>0</v>
      </c>
      <c r="CW230" s="107">
        <f t="shared" si="131"/>
        <v>0</v>
      </c>
      <c r="CX230" s="107">
        <f t="shared" si="131"/>
        <v>0</v>
      </c>
      <c r="CY230" s="107">
        <f t="shared" si="131"/>
        <v>0</v>
      </c>
      <c r="CZ230" s="107">
        <f t="shared" si="131"/>
        <v>0</v>
      </c>
      <c r="DA230" s="107">
        <f t="shared" si="131"/>
        <v>0</v>
      </c>
      <c r="DB230" s="107">
        <f t="shared" si="131"/>
        <v>0</v>
      </c>
      <c r="DC230" s="107">
        <f t="shared" si="131"/>
        <v>0</v>
      </c>
      <c r="DD230" s="107">
        <f t="shared" si="131"/>
        <v>0</v>
      </c>
      <c r="DE230" s="107">
        <f t="shared" si="131"/>
        <v>0</v>
      </c>
      <c r="DF230" s="107">
        <f t="shared" si="131"/>
        <v>0</v>
      </c>
      <c r="DG230" s="107">
        <f t="shared" si="131"/>
        <v>0</v>
      </c>
      <c r="DH230" s="107">
        <f t="shared" si="131"/>
        <v>0</v>
      </c>
      <c r="DI230" s="107">
        <f t="shared" si="131"/>
        <v>0</v>
      </c>
      <c r="DJ230" s="107">
        <f t="shared" si="131"/>
        <v>0</v>
      </c>
      <c r="DK230" s="107">
        <f t="shared" si="131"/>
        <v>0</v>
      </c>
      <c r="DL230" s="107">
        <f t="shared" si="131"/>
        <v>0</v>
      </c>
    </row>
    <row r="231" spans="1:116" s="126" customFormat="1" ht="14.1" customHeight="1" x14ac:dyDescent="0.2">
      <c r="A231" s="136" t="s">
        <v>42</v>
      </c>
      <c r="B231" s="136"/>
      <c r="C231" s="127"/>
      <c r="D231" s="127"/>
      <c r="E231" s="127" t="s">
        <v>19</v>
      </c>
      <c r="F231" s="127"/>
      <c r="G231" s="127"/>
      <c r="H231" s="127"/>
      <c r="I231" s="127"/>
      <c r="J231" s="106">
        <f t="shared" ref="J231:BV231" si="132">J289*J202</f>
        <v>0</v>
      </c>
      <c r="K231" s="107">
        <f t="shared" si="132"/>
        <v>0</v>
      </c>
      <c r="L231" s="107">
        <f t="shared" si="132"/>
        <v>0</v>
      </c>
      <c r="M231" s="107">
        <f t="shared" si="132"/>
        <v>0</v>
      </c>
      <c r="N231" s="107">
        <f t="shared" si="132"/>
        <v>0</v>
      </c>
      <c r="O231" s="107">
        <f t="shared" si="132"/>
        <v>0</v>
      </c>
      <c r="P231" s="107">
        <f t="shared" si="132"/>
        <v>0</v>
      </c>
      <c r="Q231" s="107">
        <f t="shared" si="132"/>
        <v>0</v>
      </c>
      <c r="R231" s="107">
        <f t="shared" si="132"/>
        <v>0</v>
      </c>
      <c r="S231" s="107">
        <f t="shared" si="132"/>
        <v>0</v>
      </c>
      <c r="T231" s="107">
        <f t="shared" si="132"/>
        <v>0</v>
      </c>
      <c r="U231" s="107">
        <f t="shared" si="132"/>
        <v>0</v>
      </c>
      <c r="V231" s="107">
        <f t="shared" si="132"/>
        <v>0</v>
      </c>
      <c r="W231" s="107">
        <f t="shared" si="132"/>
        <v>0</v>
      </c>
      <c r="X231" s="107">
        <f t="shared" si="132"/>
        <v>0</v>
      </c>
      <c r="Y231" s="107">
        <f t="shared" si="132"/>
        <v>0</v>
      </c>
      <c r="Z231" s="107">
        <f t="shared" si="132"/>
        <v>0</v>
      </c>
      <c r="AA231" s="107">
        <f t="shared" si="132"/>
        <v>0</v>
      </c>
      <c r="AB231" s="107">
        <f t="shared" si="132"/>
        <v>0</v>
      </c>
      <c r="AC231" s="107">
        <f t="shared" si="132"/>
        <v>0</v>
      </c>
      <c r="AD231" s="107">
        <f t="shared" si="132"/>
        <v>0</v>
      </c>
      <c r="AE231" s="107">
        <f t="shared" si="132"/>
        <v>0</v>
      </c>
      <c r="AF231" s="106">
        <f t="shared" si="132"/>
        <v>0</v>
      </c>
      <c r="AG231" s="107">
        <f t="shared" si="132"/>
        <v>0</v>
      </c>
      <c r="AH231" s="107">
        <f t="shared" si="132"/>
        <v>0</v>
      </c>
      <c r="AI231" s="107">
        <f t="shared" si="132"/>
        <v>0</v>
      </c>
      <c r="AJ231" s="107">
        <f t="shared" si="132"/>
        <v>0</v>
      </c>
      <c r="AK231" s="107">
        <f t="shared" si="132"/>
        <v>0</v>
      </c>
      <c r="AL231" s="107">
        <f t="shared" si="132"/>
        <v>0</v>
      </c>
      <c r="AM231" s="107">
        <f t="shared" si="132"/>
        <v>0</v>
      </c>
      <c r="AN231" s="107">
        <f t="shared" si="132"/>
        <v>0</v>
      </c>
      <c r="AO231" s="107">
        <f t="shared" si="132"/>
        <v>0</v>
      </c>
      <c r="AP231" s="107">
        <f t="shared" si="132"/>
        <v>0</v>
      </c>
      <c r="AQ231" s="107">
        <f t="shared" si="132"/>
        <v>0</v>
      </c>
      <c r="AR231" s="107">
        <f t="shared" si="132"/>
        <v>0</v>
      </c>
      <c r="AS231" s="107">
        <f t="shared" si="132"/>
        <v>0</v>
      </c>
      <c r="AT231" s="107">
        <f t="shared" si="132"/>
        <v>0</v>
      </c>
      <c r="AU231" s="107">
        <f t="shared" si="132"/>
        <v>0</v>
      </c>
      <c r="AV231" s="107">
        <f t="shared" si="132"/>
        <v>0</v>
      </c>
      <c r="AW231" s="107">
        <f t="shared" si="132"/>
        <v>0</v>
      </c>
      <c r="AX231" s="107">
        <f t="shared" si="132"/>
        <v>0</v>
      </c>
      <c r="AY231" s="107">
        <f t="shared" si="132"/>
        <v>0</v>
      </c>
      <c r="AZ231" s="106">
        <f t="shared" si="132"/>
        <v>0</v>
      </c>
      <c r="BA231" s="107">
        <f t="shared" si="132"/>
        <v>0</v>
      </c>
      <c r="BB231" s="107">
        <f t="shared" si="132"/>
        <v>0</v>
      </c>
      <c r="BC231" s="107">
        <f t="shared" si="132"/>
        <v>0</v>
      </c>
      <c r="BD231" s="107">
        <f t="shared" si="132"/>
        <v>0</v>
      </c>
      <c r="BE231" s="107">
        <f t="shared" si="132"/>
        <v>0</v>
      </c>
      <c r="BF231" s="107">
        <f t="shared" si="132"/>
        <v>0</v>
      </c>
      <c r="BG231" s="107">
        <f t="shared" si="132"/>
        <v>0</v>
      </c>
      <c r="BH231" s="107">
        <f t="shared" si="132"/>
        <v>0</v>
      </c>
      <c r="BI231" s="107">
        <f t="shared" si="132"/>
        <v>0</v>
      </c>
      <c r="BJ231" s="107">
        <f>BJ289*BJ202</f>
        <v>0</v>
      </c>
      <c r="BK231" s="107">
        <f t="shared" si="132"/>
        <v>0</v>
      </c>
      <c r="BL231" s="107">
        <f t="shared" si="132"/>
        <v>0</v>
      </c>
      <c r="BM231" s="107">
        <f t="shared" si="132"/>
        <v>0</v>
      </c>
      <c r="BN231" s="107">
        <f t="shared" si="132"/>
        <v>0</v>
      </c>
      <c r="BO231" s="107">
        <f t="shared" si="132"/>
        <v>0</v>
      </c>
      <c r="BP231" s="107">
        <f t="shared" si="132"/>
        <v>0</v>
      </c>
      <c r="BQ231" s="107">
        <f t="shared" si="132"/>
        <v>0</v>
      </c>
      <c r="BR231" s="107">
        <f t="shared" si="132"/>
        <v>0</v>
      </c>
      <c r="BS231" s="107">
        <f t="shared" si="132"/>
        <v>0</v>
      </c>
      <c r="BT231" s="107">
        <f t="shared" si="132"/>
        <v>0</v>
      </c>
      <c r="BU231" s="107">
        <f t="shared" si="132"/>
        <v>0</v>
      </c>
      <c r="BV231" s="107">
        <f t="shared" si="132"/>
        <v>0</v>
      </c>
      <c r="BW231" s="107">
        <f t="shared" ref="BW231:DL231" si="133">BW289*BW202</f>
        <v>0</v>
      </c>
      <c r="BX231" s="107">
        <f t="shared" si="133"/>
        <v>0</v>
      </c>
      <c r="BY231" s="107">
        <f t="shared" si="133"/>
        <v>0</v>
      </c>
      <c r="BZ231" s="107">
        <f t="shared" si="133"/>
        <v>0</v>
      </c>
      <c r="CA231" s="107">
        <f t="shared" si="133"/>
        <v>0</v>
      </c>
      <c r="CB231" s="106">
        <f t="shared" si="133"/>
        <v>0</v>
      </c>
      <c r="CC231" s="107">
        <f t="shared" si="133"/>
        <v>0</v>
      </c>
      <c r="CD231" s="107">
        <f t="shared" si="133"/>
        <v>0</v>
      </c>
      <c r="CE231" s="107">
        <f t="shared" si="133"/>
        <v>0</v>
      </c>
      <c r="CF231" s="107">
        <f t="shared" si="133"/>
        <v>0</v>
      </c>
      <c r="CG231" s="107">
        <f t="shared" si="133"/>
        <v>0</v>
      </c>
      <c r="CH231" s="107">
        <f t="shared" si="133"/>
        <v>0</v>
      </c>
      <c r="CI231" s="107">
        <f t="shared" si="133"/>
        <v>0</v>
      </c>
      <c r="CJ231" s="107">
        <f t="shared" si="133"/>
        <v>0</v>
      </c>
      <c r="CK231" s="107">
        <f t="shared" si="133"/>
        <v>0</v>
      </c>
      <c r="CL231" s="107">
        <f t="shared" si="133"/>
        <v>0</v>
      </c>
      <c r="CM231" s="107">
        <f t="shared" si="133"/>
        <v>0</v>
      </c>
      <c r="CN231" s="107">
        <f t="shared" si="133"/>
        <v>0</v>
      </c>
      <c r="CO231" s="107">
        <f t="shared" si="133"/>
        <v>0</v>
      </c>
      <c r="CP231" s="107">
        <f t="shared" si="133"/>
        <v>0</v>
      </c>
      <c r="CQ231" s="107">
        <f t="shared" si="133"/>
        <v>0</v>
      </c>
      <c r="CR231" s="107">
        <f t="shared" si="133"/>
        <v>0</v>
      </c>
      <c r="CS231" s="107">
        <f t="shared" si="133"/>
        <v>0</v>
      </c>
      <c r="CT231" s="106">
        <f t="shared" si="133"/>
        <v>0</v>
      </c>
      <c r="CU231" s="107">
        <f t="shared" si="133"/>
        <v>0</v>
      </c>
      <c r="CV231" s="107">
        <f t="shared" si="133"/>
        <v>0</v>
      </c>
      <c r="CW231" s="107">
        <f t="shared" si="133"/>
        <v>0</v>
      </c>
      <c r="CX231" s="107">
        <f t="shared" si="133"/>
        <v>0</v>
      </c>
      <c r="CY231" s="107">
        <f t="shared" si="133"/>
        <v>0</v>
      </c>
      <c r="CZ231" s="107">
        <f t="shared" si="133"/>
        <v>0</v>
      </c>
      <c r="DA231" s="107">
        <f t="shared" si="133"/>
        <v>0</v>
      </c>
      <c r="DB231" s="107">
        <f t="shared" si="133"/>
        <v>0</v>
      </c>
      <c r="DC231" s="107">
        <f t="shared" si="133"/>
        <v>0</v>
      </c>
      <c r="DD231" s="107">
        <f t="shared" si="133"/>
        <v>0</v>
      </c>
      <c r="DE231" s="107">
        <f t="shared" si="133"/>
        <v>0</v>
      </c>
      <c r="DF231" s="107">
        <f t="shared" si="133"/>
        <v>0</v>
      </c>
      <c r="DG231" s="107">
        <f t="shared" si="133"/>
        <v>0</v>
      </c>
      <c r="DH231" s="107">
        <f t="shared" si="133"/>
        <v>0</v>
      </c>
      <c r="DI231" s="107">
        <f t="shared" si="133"/>
        <v>0</v>
      </c>
      <c r="DJ231" s="107">
        <f t="shared" si="133"/>
        <v>0</v>
      </c>
      <c r="DK231" s="107">
        <f t="shared" si="133"/>
        <v>0</v>
      </c>
      <c r="DL231" s="107">
        <f t="shared" si="133"/>
        <v>0</v>
      </c>
    </row>
    <row r="232" spans="1:116" s="126" customFormat="1" ht="14.1" customHeight="1" x14ac:dyDescent="0.2">
      <c r="A232" s="138">
        <v>1118</v>
      </c>
      <c r="B232" s="136"/>
      <c r="C232" s="127"/>
      <c r="D232" s="127"/>
      <c r="E232" s="127" t="s">
        <v>19</v>
      </c>
      <c r="F232" s="127"/>
      <c r="G232" s="127"/>
      <c r="H232" s="127"/>
      <c r="I232" s="127"/>
      <c r="J232" s="106">
        <f t="shared" ref="J232:BV235" si="134">J203*J290</f>
        <v>0</v>
      </c>
      <c r="K232" s="107">
        <f t="shared" si="134"/>
        <v>0</v>
      </c>
      <c r="L232" s="107">
        <f t="shared" si="134"/>
        <v>0</v>
      </c>
      <c r="M232" s="107">
        <f t="shared" si="134"/>
        <v>0</v>
      </c>
      <c r="N232" s="107">
        <f t="shared" si="134"/>
        <v>0</v>
      </c>
      <c r="O232" s="107">
        <f t="shared" si="134"/>
        <v>0</v>
      </c>
      <c r="P232" s="107">
        <f t="shared" si="134"/>
        <v>0</v>
      </c>
      <c r="Q232" s="107">
        <f t="shared" si="134"/>
        <v>0</v>
      </c>
      <c r="R232" s="107">
        <f t="shared" si="134"/>
        <v>0</v>
      </c>
      <c r="S232" s="107">
        <f t="shared" si="134"/>
        <v>0</v>
      </c>
      <c r="T232" s="107">
        <f t="shared" si="134"/>
        <v>0</v>
      </c>
      <c r="U232" s="107">
        <f t="shared" si="134"/>
        <v>0</v>
      </c>
      <c r="V232" s="107">
        <f t="shared" si="134"/>
        <v>0</v>
      </c>
      <c r="W232" s="107">
        <f t="shared" si="134"/>
        <v>0</v>
      </c>
      <c r="X232" s="107">
        <f t="shared" si="134"/>
        <v>0</v>
      </c>
      <c r="Y232" s="107">
        <f t="shared" si="134"/>
        <v>0</v>
      </c>
      <c r="Z232" s="107">
        <f t="shared" si="134"/>
        <v>0</v>
      </c>
      <c r="AA232" s="107">
        <f t="shared" si="134"/>
        <v>0</v>
      </c>
      <c r="AB232" s="107">
        <f t="shared" si="134"/>
        <v>0</v>
      </c>
      <c r="AC232" s="107">
        <f t="shared" si="134"/>
        <v>0</v>
      </c>
      <c r="AD232" s="107">
        <f t="shared" si="134"/>
        <v>0</v>
      </c>
      <c r="AE232" s="107">
        <f t="shared" si="134"/>
        <v>0</v>
      </c>
      <c r="AF232" s="106">
        <f t="shared" si="134"/>
        <v>0</v>
      </c>
      <c r="AG232" s="107">
        <f t="shared" si="134"/>
        <v>0</v>
      </c>
      <c r="AH232" s="107">
        <f t="shared" si="134"/>
        <v>0</v>
      </c>
      <c r="AI232" s="107">
        <f t="shared" si="134"/>
        <v>0</v>
      </c>
      <c r="AJ232" s="107">
        <f t="shared" si="134"/>
        <v>0</v>
      </c>
      <c r="AK232" s="107">
        <f t="shared" si="134"/>
        <v>12.9</v>
      </c>
      <c r="AL232" s="107">
        <f t="shared" si="134"/>
        <v>30.599999999999998</v>
      </c>
      <c r="AM232" s="107">
        <f t="shared" si="134"/>
        <v>0</v>
      </c>
      <c r="AN232" s="107">
        <f t="shared" si="134"/>
        <v>55.5</v>
      </c>
      <c r="AO232" s="107">
        <f t="shared" si="134"/>
        <v>77.399999999999991</v>
      </c>
      <c r="AP232" s="107">
        <f t="shared" si="134"/>
        <v>96.75</v>
      </c>
      <c r="AQ232" s="107">
        <f t="shared" si="134"/>
        <v>76.5</v>
      </c>
      <c r="AR232" s="107">
        <f t="shared" si="134"/>
        <v>88.800000000000011</v>
      </c>
      <c r="AS232" s="107">
        <f t="shared" si="134"/>
        <v>103.2</v>
      </c>
      <c r="AT232" s="107">
        <f t="shared" si="134"/>
        <v>103.2</v>
      </c>
      <c r="AU232" s="107">
        <f t="shared" si="134"/>
        <v>103.2</v>
      </c>
      <c r="AV232" s="107">
        <f t="shared" si="134"/>
        <v>81.600000000000009</v>
      </c>
      <c r="AW232" s="107">
        <f t="shared" si="134"/>
        <v>57.6</v>
      </c>
      <c r="AX232" s="107">
        <f t="shared" si="134"/>
        <v>103.2</v>
      </c>
      <c r="AY232" s="107">
        <f t="shared" si="134"/>
        <v>103.2</v>
      </c>
      <c r="AZ232" s="106">
        <f t="shared" si="134"/>
        <v>103.2</v>
      </c>
      <c r="BA232" s="107">
        <f t="shared" si="134"/>
        <v>103.2</v>
      </c>
      <c r="BB232" s="107">
        <f t="shared" si="134"/>
        <v>88.800000000000011</v>
      </c>
      <c r="BC232" s="107">
        <f t="shared" si="134"/>
        <v>81.600000000000009</v>
      </c>
      <c r="BD232" s="107">
        <f t="shared" si="134"/>
        <v>81.600000000000009</v>
      </c>
      <c r="BE232" s="107">
        <f t="shared" si="134"/>
        <v>103.2</v>
      </c>
      <c r="BF232" s="107">
        <f t="shared" si="134"/>
        <v>103.2</v>
      </c>
      <c r="BG232" s="107">
        <f t="shared" si="134"/>
        <v>88.800000000000011</v>
      </c>
      <c r="BH232" s="107">
        <f t="shared" si="134"/>
        <v>0</v>
      </c>
      <c r="BI232" s="107">
        <f t="shared" si="134"/>
        <v>33.15</v>
      </c>
      <c r="BJ232" s="107">
        <f>BJ203*BJ290</f>
        <v>39</v>
      </c>
      <c r="BK232" s="107">
        <f t="shared" si="134"/>
        <v>97.824999999999989</v>
      </c>
      <c r="BL232" s="107">
        <f t="shared" si="134"/>
        <v>125.77500000000001</v>
      </c>
      <c r="BM232" s="107">
        <f t="shared" si="134"/>
        <v>153.72500000000002</v>
      </c>
      <c r="BN232" s="107">
        <f t="shared" si="134"/>
        <v>121.55000000000001</v>
      </c>
      <c r="BO232" s="107">
        <f t="shared" si="134"/>
        <v>143.65</v>
      </c>
      <c r="BP232" s="107">
        <f t="shared" si="134"/>
        <v>109.19999999999999</v>
      </c>
      <c r="BQ232" s="107">
        <f t="shared" si="134"/>
        <v>195.64999999999998</v>
      </c>
      <c r="BR232" s="107">
        <f t="shared" si="134"/>
        <v>195.64999999999998</v>
      </c>
      <c r="BS232" s="107">
        <f t="shared" si="134"/>
        <v>195.64999999999998</v>
      </c>
      <c r="BT232" s="107">
        <f t="shared" si="134"/>
        <v>168.35</v>
      </c>
      <c r="BU232" s="107">
        <f t="shared" si="134"/>
        <v>154.69999999999999</v>
      </c>
      <c r="BV232" s="107">
        <f t="shared" si="134"/>
        <v>109.19999999999999</v>
      </c>
      <c r="BW232" s="107">
        <f t="shared" ref="BW232:DL235" si="135">BW203*BW290</f>
        <v>195.64999999999998</v>
      </c>
      <c r="BX232" s="107">
        <f t="shared" si="135"/>
        <v>32.25</v>
      </c>
      <c r="BY232" s="107">
        <f t="shared" si="135"/>
        <v>58.050000000000004</v>
      </c>
      <c r="BZ232" s="107">
        <f t="shared" si="135"/>
        <v>72.150000000000006</v>
      </c>
      <c r="CA232" s="107">
        <f t="shared" si="135"/>
        <v>81.600000000000009</v>
      </c>
      <c r="CB232" s="106">
        <f t="shared" si="135"/>
        <v>88.800000000000011</v>
      </c>
      <c r="CC232" s="107">
        <f t="shared" si="135"/>
        <v>88.800000000000011</v>
      </c>
      <c r="CD232" s="107">
        <f t="shared" si="135"/>
        <v>81.600000000000009</v>
      </c>
      <c r="CE232" s="107">
        <f t="shared" si="135"/>
        <v>88.800000000000011</v>
      </c>
      <c r="CF232" s="107">
        <f t="shared" si="135"/>
        <v>88.800000000000011</v>
      </c>
      <c r="CG232" s="107">
        <f t="shared" si="135"/>
        <v>88.800000000000011</v>
      </c>
      <c r="CH232" s="107">
        <f t="shared" si="135"/>
        <v>88.800000000000011</v>
      </c>
      <c r="CI232" s="107">
        <f t="shared" si="135"/>
        <v>81.600000000000009</v>
      </c>
      <c r="CJ232" s="107">
        <f t="shared" si="135"/>
        <v>88.800000000000011</v>
      </c>
      <c r="CK232" s="107">
        <f t="shared" si="135"/>
        <v>88.800000000000011</v>
      </c>
      <c r="CL232" s="107">
        <f t="shared" si="135"/>
        <v>88.800000000000011</v>
      </c>
      <c r="CM232" s="107">
        <f t="shared" si="135"/>
        <v>88.800000000000011</v>
      </c>
      <c r="CN232" s="107">
        <f t="shared" si="135"/>
        <v>81.600000000000009</v>
      </c>
      <c r="CO232" s="107">
        <f t="shared" si="135"/>
        <v>0</v>
      </c>
      <c r="CP232" s="107">
        <f t="shared" si="135"/>
        <v>0</v>
      </c>
      <c r="CQ232" s="107">
        <f t="shared" si="135"/>
        <v>0</v>
      </c>
      <c r="CR232" s="107">
        <f t="shared" si="135"/>
        <v>0</v>
      </c>
      <c r="CS232" s="107">
        <f t="shared" si="135"/>
        <v>0</v>
      </c>
      <c r="CT232" s="106">
        <f t="shared" si="135"/>
        <v>0</v>
      </c>
      <c r="CU232" s="107">
        <f t="shared" si="135"/>
        <v>0</v>
      </c>
      <c r="CV232" s="107">
        <f t="shared" si="135"/>
        <v>0</v>
      </c>
      <c r="CW232" s="107">
        <f t="shared" si="135"/>
        <v>0</v>
      </c>
      <c r="CX232" s="107">
        <f t="shared" si="135"/>
        <v>0</v>
      </c>
      <c r="CY232" s="107">
        <f t="shared" si="135"/>
        <v>0</v>
      </c>
      <c r="CZ232" s="107">
        <f t="shared" si="135"/>
        <v>0</v>
      </c>
      <c r="DA232" s="107">
        <f t="shared" si="135"/>
        <v>0</v>
      </c>
      <c r="DB232" s="107">
        <f t="shared" si="135"/>
        <v>0</v>
      </c>
      <c r="DC232" s="107">
        <f t="shared" si="135"/>
        <v>0</v>
      </c>
      <c r="DD232" s="107">
        <f t="shared" si="135"/>
        <v>0</v>
      </c>
      <c r="DE232" s="107">
        <f t="shared" si="135"/>
        <v>0</v>
      </c>
      <c r="DF232" s="107">
        <f t="shared" si="135"/>
        <v>0</v>
      </c>
      <c r="DG232" s="107">
        <f t="shared" si="135"/>
        <v>0</v>
      </c>
      <c r="DH232" s="107">
        <f t="shared" si="135"/>
        <v>0</v>
      </c>
      <c r="DI232" s="107">
        <f t="shared" si="135"/>
        <v>0</v>
      </c>
      <c r="DJ232" s="107">
        <f t="shared" si="135"/>
        <v>0</v>
      </c>
      <c r="DK232" s="107">
        <f t="shared" si="135"/>
        <v>0</v>
      </c>
      <c r="DL232" s="107">
        <f t="shared" si="135"/>
        <v>0</v>
      </c>
    </row>
    <row r="233" spans="1:116" s="126" customFormat="1" ht="14.1" customHeight="1" x14ac:dyDescent="0.2">
      <c r="A233" s="136" t="s">
        <v>43</v>
      </c>
      <c r="B233" s="136"/>
      <c r="C233" s="127"/>
      <c r="D233" s="127"/>
      <c r="E233" s="127" t="s">
        <v>19</v>
      </c>
      <c r="F233" s="127"/>
      <c r="G233" s="127"/>
      <c r="H233" s="127"/>
      <c r="I233" s="127"/>
      <c r="J233" s="106">
        <f t="shared" si="134"/>
        <v>0</v>
      </c>
      <c r="K233" s="107">
        <f t="shared" si="134"/>
        <v>0</v>
      </c>
      <c r="L233" s="107">
        <f t="shared" si="134"/>
        <v>0</v>
      </c>
      <c r="M233" s="107">
        <f t="shared" si="134"/>
        <v>0</v>
      </c>
      <c r="N233" s="107">
        <f t="shared" si="134"/>
        <v>0</v>
      </c>
      <c r="O233" s="107">
        <f t="shared" si="134"/>
        <v>0</v>
      </c>
      <c r="P233" s="107">
        <f t="shared" si="134"/>
        <v>0</v>
      </c>
      <c r="Q233" s="107">
        <f t="shared" si="134"/>
        <v>0</v>
      </c>
      <c r="R233" s="107">
        <f t="shared" si="134"/>
        <v>0</v>
      </c>
      <c r="S233" s="107">
        <f t="shared" si="134"/>
        <v>0</v>
      </c>
      <c r="T233" s="107">
        <f t="shared" si="134"/>
        <v>0</v>
      </c>
      <c r="U233" s="107">
        <f t="shared" si="134"/>
        <v>0</v>
      </c>
      <c r="V233" s="107">
        <f t="shared" si="134"/>
        <v>0</v>
      </c>
      <c r="W233" s="107">
        <f t="shared" si="134"/>
        <v>0</v>
      </c>
      <c r="X233" s="107">
        <f t="shared" si="134"/>
        <v>0</v>
      </c>
      <c r="Y233" s="107">
        <f t="shared" si="134"/>
        <v>0</v>
      </c>
      <c r="Z233" s="107">
        <f t="shared" si="134"/>
        <v>0</v>
      </c>
      <c r="AA233" s="107">
        <f t="shared" si="134"/>
        <v>0</v>
      </c>
      <c r="AB233" s="107">
        <f t="shared" si="134"/>
        <v>0</v>
      </c>
      <c r="AC233" s="107">
        <f t="shared" si="134"/>
        <v>0</v>
      </c>
      <c r="AD233" s="107">
        <f t="shared" si="134"/>
        <v>0</v>
      </c>
      <c r="AE233" s="107">
        <f t="shared" si="134"/>
        <v>0</v>
      </c>
      <c r="AF233" s="106">
        <f t="shared" si="134"/>
        <v>0</v>
      </c>
      <c r="AG233" s="107">
        <f t="shared" si="134"/>
        <v>0</v>
      </c>
      <c r="AH233" s="107">
        <f t="shared" si="134"/>
        <v>0</v>
      </c>
      <c r="AI233" s="107">
        <f t="shared" si="134"/>
        <v>0</v>
      </c>
      <c r="AJ233" s="107">
        <f t="shared" si="134"/>
        <v>0</v>
      </c>
      <c r="AK233" s="107">
        <f t="shared" si="134"/>
        <v>12.9</v>
      </c>
      <c r="AL233" s="107">
        <f t="shared" si="134"/>
        <v>30.599999999999998</v>
      </c>
      <c r="AM233" s="107">
        <f t="shared" si="134"/>
        <v>0</v>
      </c>
      <c r="AN233" s="107">
        <f t="shared" si="134"/>
        <v>55.5</v>
      </c>
      <c r="AO233" s="107">
        <f t="shared" si="134"/>
        <v>77.399999999999991</v>
      </c>
      <c r="AP233" s="107">
        <f t="shared" si="134"/>
        <v>96.75</v>
      </c>
      <c r="AQ233" s="107">
        <f t="shared" si="134"/>
        <v>76.5</v>
      </c>
      <c r="AR233" s="107">
        <f t="shared" si="134"/>
        <v>88.800000000000011</v>
      </c>
      <c r="AS233" s="107">
        <f t="shared" si="134"/>
        <v>103.2</v>
      </c>
      <c r="AT233" s="107">
        <f t="shared" si="134"/>
        <v>103.2</v>
      </c>
      <c r="AU233" s="107">
        <f t="shared" si="134"/>
        <v>103.2</v>
      </c>
      <c r="AV233" s="107">
        <f t="shared" si="134"/>
        <v>81.600000000000009</v>
      </c>
      <c r="AW233" s="107">
        <f t="shared" si="134"/>
        <v>57.6</v>
      </c>
      <c r="AX233" s="107">
        <f t="shared" si="134"/>
        <v>103.2</v>
      </c>
      <c r="AY233" s="107">
        <f t="shared" si="134"/>
        <v>103.2</v>
      </c>
      <c r="AZ233" s="106">
        <f t="shared" si="134"/>
        <v>103.2</v>
      </c>
      <c r="BA233" s="107">
        <f t="shared" si="134"/>
        <v>103.2</v>
      </c>
      <c r="BB233" s="107">
        <f t="shared" si="134"/>
        <v>88.800000000000011</v>
      </c>
      <c r="BC233" s="107">
        <f t="shared" si="134"/>
        <v>81.600000000000009</v>
      </c>
      <c r="BD233" s="107">
        <f t="shared" si="134"/>
        <v>81.600000000000009</v>
      </c>
      <c r="BE233" s="107">
        <f t="shared" si="134"/>
        <v>103.2</v>
      </c>
      <c r="BF233" s="107">
        <f t="shared" si="134"/>
        <v>103.2</v>
      </c>
      <c r="BG233" s="107">
        <f t="shared" si="134"/>
        <v>88.800000000000011</v>
      </c>
      <c r="BH233" s="107">
        <f t="shared" si="134"/>
        <v>0</v>
      </c>
      <c r="BI233" s="107">
        <f t="shared" si="134"/>
        <v>0</v>
      </c>
      <c r="BJ233" s="107">
        <f>BJ204*BJ291</f>
        <v>0</v>
      </c>
      <c r="BK233" s="107">
        <f t="shared" si="134"/>
        <v>3.2250000000000001</v>
      </c>
      <c r="BL233" s="107">
        <f t="shared" si="134"/>
        <v>9.6749999999999989</v>
      </c>
      <c r="BM233" s="107">
        <f t="shared" si="134"/>
        <v>16.125</v>
      </c>
      <c r="BN233" s="107">
        <f t="shared" si="134"/>
        <v>15.299999999999999</v>
      </c>
      <c r="BO233" s="107">
        <f t="shared" si="134"/>
        <v>15.299999999999999</v>
      </c>
      <c r="BP233" s="107">
        <f t="shared" si="134"/>
        <v>10.799999999999999</v>
      </c>
      <c r="BQ233" s="107">
        <f t="shared" si="134"/>
        <v>0</v>
      </c>
      <c r="BR233" s="107">
        <f t="shared" si="134"/>
        <v>0</v>
      </c>
      <c r="BS233" s="107">
        <f t="shared" si="134"/>
        <v>0</v>
      </c>
      <c r="BT233" s="107">
        <f t="shared" si="134"/>
        <v>0</v>
      </c>
      <c r="BU233" s="107">
        <f t="shared" si="134"/>
        <v>0</v>
      </c>
      <c r="BV233" s="107">
        <f t="shared" si="134"/>
        <v>0</v>
      </c>
      <c r="BW233" s="107">
        <f t="shared" si="135"/>
        <v>0</v>
      </c>
      <c r="BX233" s="107">
        <f t="shared" si="135"/>
        <v>0</v>
      </c>
      <c r="BY233" s="107">
        <f t="shared" si="135"/>
        <v>0</v>
      </c>
      <c r="BZ233" s="107">
        <f t="shared" si="135"/>
        <v>0</v>
      </c>
      <c r="CA233" s="107">
        <f t="shared" si="135"/>
        <v>0</v>
      </c>
      <c r="CB233" s="106">
        <f t="shared" si="135"/>
        <v>16.649999999999999</v>
      </c>
      <c r="CC233" s="107">
        <f t="shared" si="135"/>
        <v>49.95</v>
      </c>
      <c r="CD233" s="107">
        <f t="shared" si="135"/>
        <v>66.3</v>
      </c>
      <c r="CE233" s="107">
        <f t="shared" si="135"/>
        <v>88.800000000000011</v>
      </c>
      <c r="CF233" s="107">
        <f t="shared" si="135"/>
        <v>88.800000000000011</v>
      </c>
      <c r="CG233" s="107">
        <f t="shared" si="135"/>
        <v>88.800000000000011</v>
      </c>
      <c r="CH233" s="107">
        <f t="shared" si="135"/>
        <v>88.800000000000011</v>
      </c>
      <c r="CI233" s="107">
        <f t="shared" si="135"/>
        <v>81.600000000000009</v>
      </c>
      <c r="CJ233" s="107">
        <f t="shared" si="135"/>
        <v>88.800000000000011</v>
      </c>
      <c r="CK233" s="107">
        <f t="shared" si="135"/>
        <v>88.800000000000011</v>
      </c>
      <c r="CL233" s="107">
        <f t="shared" si="135"/>
        <v>88.800000000000011</v>
      </c>
      <c r="CM233" s="107">
        <f t="shared" si="135"/>
        <v>88.800000000000011</v>
      </c>
      <c r="CN233" s="107">
        <f t="shared" si="135"/>
        <v>81.600000000000009</v>
      </c>
      <c r="CO233" s="107">
        <f t="shared" si="135"/>
        <v>88.800000000000011</v>
      </c>
      <c r="CP233" s="107">
        <f t="shared" si="135"/>
        <v>0</v>
      </c>
      <c r="CQ233" s="107">
        <f t="shared" si="135"/>
        <v>0</v>
      </c>
      <c r="CR233" s="107">
        <f t="shared" si="135"/>
        <v>0</v>
      </c>
      <c r="CS233" s="107">
        <f t="shared" si="135"/>
        <v>0</v>
      </c>
      <c r="CT233" s="106">
        <f t="shared" si="135"/>
        <v>0</v>
      </c>
      <c r="CU233" s="107">
        <f t="shared" si="135"/>
        <v>0</v>
      </c>
      <c r="CV233" s="107">
        <f t="shared" si="135"/>
        <v>0</v>
      </c>
      <c r="CW233" s="107">
        <f t="shared" si="135"/>
        <v>0</v>
      </c>
      <c r="CX233" s="107">
        <f t="shared" si="135"/>
        <v>0</v>
      </c>
      <c r="CY233" s="107">
        <f t="shared" si="135"/>
        <v>0</v>
      </c>
      <c r="CZ233" s="107">
        <f t="shared" si="135"/>
        <v>0</v>
      </c>
      <c r="DA233" s="107">
        <f t="shared" si="135"/>
        <v>0</v>
      </c>
      <c r="DB233" s="107">
        <f t="shared" si="135"/>
        <v>0</v>
      </c>
      <c r="DC233" s="107">
        <f t="shared" si="135"/>
        <v>0</v>
      </c>
      <c r="DD233" s="107">
        <f t="shared" si="135"/>
        <v>0</v>
      </c>
      <c r="DE233" s="107">
        <f t="shared" si="135"/>
        <v>0</v>
      </c>
      <c r="DF233" s="107">
        <f t="shared" si="135"/>
        <v>0</v>
      </c>
      <c r="DG233" s="107">
        <f t="shared" si="135"/>
        <v>0</v>
      </c>
      <c r="DH233" s="107">
        <f t="shared" si="135"/>
        <v>0</v>
      </c>
      <c r="DI233" s="107">
        <f t="shared" si="135"/>
        <v>0</v>
      </c>
      <c r="DJ233" s="107">
        <f t="shared" si="135"/>
        <v>0</v>
      </c>
      <c r="DK233" s="107">
        <f t="shared" si="135"/>
        <v>0</v>
      </c>
      <c r="DL233" s="107">
        <f t="shared" si="135"/>
        <v>0</v>
      </c>
    </row>
    <row r="234" spans="1:116" s="126" customFormat="1" ht="14.1" customHeight="1" x14ac:dyDescent="0.2">
      <c r="A234" s="139">
        <v>1106</v>
      </c>
      <c r="B234" s="136"/>
      <c r="C234" s="127"/>
      <c r="D234" s="127"/>
      <c r="E234" s="127" t="s">
        <v>19</v>
      </c>
      <c r="F234" s="127"/>
      <c r="G234" s="127"/>
      <c r="H234" s="127"/>
      <c r="I234" s="127"/>
      <c r="J234" s="106">
        <f t="shared" si="134"/>
        <v>12</v>
      </c>
      <c r="K234" s="107">
        <f t="shared" si="134"/>
        <v>46.25</v>
      </c>
      <c r="L234" s="107">
        <f t="shared" si="134"/>
        <v>75.25</v>
      </c>
      <c r="M234" s="107">
        <f t="shared" si="134"/>
        <v>96.75</v>
      </c>
      <c r="N234" s="107">
        <f t="shared" si="134"/>
        <v>0</v>
      </c>
      <c r="O234" s="107">
        <f t="shared" si="134"/>
        <v>93.500000000000014</v>
      </c>
      <c r="P234" s="107">
        <f t="shared" si="134"/>
        <v>72</v>
      </c>
      <c r="Q234" s="107">
        <f t="shared" si="134"/>
        <v>129.5</v>
      </c>
      <c r="R234" s="107">
        <f t="shared" si="134"/>
        <v>161.25</v>
      </c>
      <c r="S234" s="107">
        <f t="shared" si="134"/>
        <v>172</v>
      </c>
      <c r="T234" s="107">
        <f t="shared" si="134"/>
        <v>11.825000000000001</v>
      </c>
      <c r="U234" s="107">
        <f t="shared" si="134"/>
        <v>28.05</v>
      </c>
      <c r="V234" s="107">
        <f t="shared" si="134"/>
        <v>61.05</v>
      </c>
      <c r="W234" s="107">
        <f t="shared" si="134"/>
        <v>106.425</v>
      </c>
      <c r="X234" s="107">
        <f t="shared" si="134"/>
        <v>141.9</v>
      </c>
      <c r="Y234" s="107">
        <f t="shared" si="134"/>
        <v>122.1</v>
      </c>
      <c r="Z234" s="107">
        <f t="shared" si="134"/>
        <v>121.55</v>
      </c>
      <c r="AA234" s="107">
        <f t="shared" si="134"/>
        <v>132.27500000000001</v>
      </c>
      <c r="AB234" s="107">
        <f t="shared" si="134"/>
        <v>153.72499999999999</v>
      </c>
      <c r="AC234" s="107">
        <f t="shared" si="134"/>
        <v>165.54999999999998</v>
      </c>
      <c r="AD234" s="107">
        <f t="shared" si="134"/>
        <v>165.54999999999998</v>
      </c>
      <c r="AE234" s="107">
        <f t="shared" si="134"/>
        <v>142.44999999999999</v>
      </c>
      <c r="AF234" s="106">
        <f t="shared" si="134"/>
        <v>130.9</v>
      </c>
      <c r="AG234" s="107">
        <f t="shared" si="134"/>
        <v>130.9</v>
      </c>
      <c r="AH234" s="107">
        <f t="shared" si="134"/>
        <v>165.54999999999998</v>
      </c>
      <c r="AI234" s="107">
        <f t="shared" si="134"/>
        <v>165.54999999999998</v>
      </c>
      <c r="AJ234" s="107">
        <f t="shared" si="134"/>
        <v>165.54999999999998</v>
      </c>
      <c r="AK234" s="107">
        <f t="shared" si="134"/>
        <v>165.54999999999998</v>
      </c>
      <c r="AL234" s="107">
        <f t="shared" si="134"/>
        <v>0</v>
      </c>
      <c r="AM234" s="107">
        <f t="shared" si="134"/>
        <v>0</v>
      </c>
      <c r="AN234" s="107">
        <f t="shared" si="134"/>
        <v>0</v>
      </c>
      <c r="AO234" s="107">
        <f t="shared" si="134"/>
        <v>0</v>
      </c>
      <c r="AP234" s="107">
        <f t="shared" si="134"/>
        <v>0</v>
      </c>
      <c r="AQ234" s="107">
        <f t="shared" si="134"/>
        <v>0</v>
      </c>
      <c r="AR234" s="107">
        <f t="shared" si="134"/>
        <v>0</v>
      </c>
      <c r="AS234" s="107">
        <f t="shared" si="134"/>
        <v>0</v>
      </c>
      <c r="AT234" s="107">
        <f t="shared" si="134"/>
        <v>0</v>
      </c>
      <c r="AU234" s="107">
        <f t="shared" si="134"/>
        <v>0</v>
      </c>
      <c r="AV234" s="107">
        <f t="shared" si="134"/>
        <v>11.9</v>
      </c>
      <c r="AW234" s="107">
        <f t="shared" si="134"/>
        <v>16.8</v>
      </c>
      <c r="AX234" s="107">
        <f t="shared" si="134"/>
        <v>60.2</v>
      </c>
      <c r="AY234" s="107">
        <f t="shared" si="134"/>
        <v>90.3</v>
      </c>
      <c r="AZ234" s="106">
        <f t="shared" si="134"/>
        <v>120.4</v>
      </c>
      <c r="BA234" s="107">
        <f t="shared" si="134"/>
        <v>150.5</v>
      </c>
      <c r="BB234" s="107">
        <f t="shared" si="134"/>
        <v>129.5</v>
      </c>
      <c r="BC234" s="107">
        <f t="shared" si="134"/>
        <v>119</v>
      </c>
      <c r="BD234" s="107">
        <f t="shared" si="134"/>
        <v>119</v>
      </c>
      <c r="BE234" s="107">
        <f t="shared" si="134"/>
        <v>165.55</v>
      </c>
      <c r="BF234" s="107">
        <f t="shared" si="134"/>
        <v>165.55</v>
      </c>
      <c r="BG234" s="107">
        <f t="shared" si="134"/>
        <v>142.45000000000002</v>
      </c>
      <c r="BH234" s="107">
        <f t="shared" si="134"/>
        <v>0</v>
      </c>
      <c r="BI234" s="107">
        <f t="shared" si="134"/>
        <v>130.9</v>
      </c>
      <c r="BJ234" s="107">
        <f>BJ205*BJ292</f>
        <v>92.4</v>
      </c>
      <c r="BK234" s="107">
        <f t="shared" si="134"/>
        <v>165.55</v>
      </c>
      <c r="BL234" s="107">
        <f t="shared" si="134"/>
        <v>165.55</v>
      </c>
      <c r="BM234" s="107">
        <f t="shared" si="134"/>
        <v>165.55</v>
      </c>
      <c r="BN234" s="107">
        <f t="shared" si="134"/>
        <v>130.9</v>
      </c>
      <c r="BO234" s="107">
        <f t="shared" si="134"/>
        <v>130.9</v>
      </c>
      <c r="BP234" s="107">
        <f t="shared" si="134"/>
        <v>92.4</v>
      </c>
      <c r="BQ234" s="107">
        <f t="shared" si="134"/>
        <v>165.55</v>
      </c>
      <c r="BR234" s="107">
        <f t="shared" si="134"/>
        <v>165.55</v>
      </c>
      <c r="BS234" s="107">
        <f t="shared" si="134"/>
        <v>165.55</v>
      </c>
      <c r="BT234" s="107">
        <f t="shared" si="134"/>
        <v>142.45000000000002</v>
      </c>
      <c r="BU234" s="107">
        <f t="shared" si="134"/>
        <v>130.9</v>
      </c>
      <c r="BV234" s="107">
        <f t="shared" si="134"/>
        <v>92.4</v>
      </c>
      <c r="BW234" s="107">
        <f t="shared" si="135"/>
        <v>165.55</v>
      </c>
      <c r="BX234" s="107">
        <f t="shared" si="135"/>
        <v>165.55</v>
      </c>
      <c r="BY234" s="107">
        <f t="shared" si="135"/>
        <v>165.55</v>
      </c>
      <c r="BZ234" s="107">
        <f t="shared" si="135"/>
        <v>142.45000000000002</v>
      </c>
      <c r="CA234" s="107">
        <f t="shared" si="135"/>
        <v>130.9</v>
      </c>
      <c r="CB234" s="106">
        <f t="shared" si="135"/>
        <v>142.45000000000002</v>
      </c>
      <c r="CC234" s="107">
        <f t="shared" si="135"/>
        <v>0</v>
      </c>
      <c r="CD234" s="107">
        <f t="shared" si="135"/>
        <v>0</v>
      </c>
      <c r="CE234" s="107">
        <f t="shared" si="135"/>
        <v>0</v>
      </c>
      <c r="CF234" s="107">
        <f t="shared" si="135"/>
        <v>0</v>
      </c>
      <c r="CG234" s="107">
        <f t="shared" si="135"/>
        <v>0</v>
      </c>
      <c r="CH234" s="107">
        <f t="shared" si="135"/>
        <v>0</v>
      </c>
      <c r="CI234" s="107">
        <f t="shared" si="135"/>
        <v>0</v>
      </c>
      <c r="CJ234" s="107">
        <f t="shared" si="135"/>
        <v>0</v>
      </c>
      <c r="CK234" s="107">
        <f t="shared" si="135"/>
        <v>0</v>
      </c>
      <c r="CL234" s="107">
        <f t="shared" si="135"/>
        <v>0</v>
      </c>
      <c r="CM234" s="107">
        <f t="shared" si="135"/>
        <v>0</v>
      </c>
      <c r="CN234" s="107">
        <f t="shared" si="135"/>
        <v>0</v>
      </c>
      <c r="CO234" s="107">
        <f t="shared" si="135"/>
        <v>0</v>
      </c>
      <c r="CP234" s="107">
        <f t="shared" si="135"/>
        <v>0</v>
      </c>
      <c r="CQ234" s="107">
        <f t="shared" si="135"/>
        <v>0</v>
      </c>
      <c r="CR234" s="107">
        <f t="shared" si="135"/>
        <v>0</v>
      </c>
      <c r="CS234" s="107">
        <f t="shared" si="135"/>
        <v>0</v>
      </c>
      <c r="CT234" s="106">
        <f t="shared" si="135"/>
        <v>0</v>
      </c>
      <c r="CU234" s="107">
        <f t="shared" si="135"/>
        <v>0</v>
      </c>
      <c r="CV234" s="107">
        <f t="shared" si="135"/>
        <v>0</v>
      </c>
      <c r="CW234" s="107">
        <f t="shared" si="135"/>
        <v>0</v>
      </c>
      <c r="CX234" s="107">
        <f t="shared" si="135"/>
        <v>0</v>
      </c>
      <c r="CY234" s="107">
        <f t="shared" si="135"/>
        <v>0</v>
      </c>
      <c r="CZ234" s="107">
        <f t="shared" si="135"/>
        <v>0</v>
      </c>
      <c r="DA234" s="107">
        <f t="shared" si="135"/>
        <v>0</v>
      </c>
      <c r="DB234" s="107">
        <f t="shared" si="135"/>
        <v>0</v>
      </c>
      <c r="DC234" s="107">
        <f t="shared" si="135"/>
        <v>0</v>
      </c>
      <c r="DD234" s="107">
        <f t="shared" si="135"/>
        <v>0</v>
      </c>
      <c r="DE234" s="107">
        <f t="shared" si="135"/>
        <v>0</v>
      </c>
      <c r="DF234" s="107">
        <f t="shared" si="135"/>
        <v>0</v>
      </c>
      <c r="DG234" s="107">
        <f t="shared" si="135"/>
        <v>0</v>
      </c>
      <c r="DH234" s="107">
        <f t="shared" si="135"/>
        <v>0</v>
      </c>
      <c r="DI234" s="107">
        <f t="shared" si="135"/>
        <v>0</v>
      </c>
      <c r="DJ234" s="107">
        <f t="shared" si="135"/>
        <v>0</v>
      </c>
      <c r="DK234" s="107">
        <f t="shared" si="135"/>
        <v>0</v>
      </c>
      <c r="DL234" s="107">
        <f t="shared" si="135"/>
        <v>0</v>
      </c>
    </row>
    <row r="235" spans="1:116" s="126" customFormat="1" ht="14.1" customHeight="1" x14ac:dyDescent="0.2">
      <c r="A235" s="96">
        <v>1102</v>
      </c>
      <c r="B235" s="136"/>
      <c r="C235" s="127"/>
      <c r="D235" s="127"/>
      <c r="E235" s="127" t="s">
        <v>19</v>
      </c>
      <c r="F235" s="127"/>
      <c r="G235" s="127"/>
      <c r="H235" s="127"/>
      <c r="I235" s="127"/>
      <c r="J235" s="106">
        <f t="shared" si="134"/>
        <v>52.199999999999996</v>
      </c>
      <c r="K235" s="107">
        <f t="shared" si="134"/>
        <v>107.30000000000001</v>
      </c>
      <c r="L235" s="107">
        <f t="shared" si="134"/>
        <v>171.46250000000001</v>
      </c>
      <c r="M235" s="107">
        <f t="shared" si="134"/>
        <v>171.46250000000001</v>
      </c>
      <c r="N235" s="107">
        <f t="shared" si="134"/>
        <v>95.7</v>
      </c>
      <c r="O235" s="107">
        <f t="shared" si="134"/>
        <v>135.57500000000002</v>
      </c>
      <c r="P235" s="107">
        <f t="shared" si="134"/>
        <v>95.7</v>
      </c>
      <c r="Q235" s="107">
        <f t="shared" si="134"/>
        <v>147.53750000000002</v>
      </c>
      <c r="R235" s="107">
        <f t="shared" si="134"/>
        <v>171.46250000000001</v>
      </c>
      <c r="S235" s="107">
        <f t="shared" si="134"/>
        <v>30.1</v>
      </c>
      <c r="T235" s="107">
        <f t="shared" si="134"/>
        <v>90.3</v>
      </c>
      <c r="U235" s="107">
        <f t="shared" si="134"/>
        <v>119</v>
      </c>
      <c r="V235" s="107">
        <f t="shared" si="134"/>
        <v>155.4</v>
      </c>
      <c r="W235" s="107">
        <f t="shared" si="134"/>
        <v>180.6</v>
      </c>
      <c r="X235" s="107">
        <f t="shared" si="134"/>
        <v>90.3</v>
      </c>
      <c r="Y235" s="107">
        <f t="shared" si="134"/>
        <v>155.4</v>
      </c>
      <c r="Z235" s="107">
        <f t="shared" si="134"/>
        <v>0</v>
      </c>
      <c r="AA235" s="107">
        <f t="shared" si="134"/>
        <v>0</v>
      </c>
      <c r="AB235" s="107">
        <f t="shared" si="134"/>
        <v>0</v>
      </c>
      <c r="AC235" s="107">
        <f t="shared" si="134"/>
        <v>0</v>
      </c>
      <c r="AD235" s="107">
        <f t="shared" si="134"/>
        <v>0</v>
      </c>
      <c r="AE235" s="107">
        <f t="shared" si="134"/>
        <v>0</v>
      </c>
      <c r="AF235" s="106">
        <f t="shared" si="134"/>
        <v>0</v>
      </c>
      <c r="AG235" s="107">
        <f t="shared" si="134"/>
        <v>0</v>
      </c>
      <c r="AH235" s="107">
        <f t="shared" si="134"/>
        <v>0</v>
      </c>
      <c r="AI235" s="107">
        <f t="shared" si="134"/>
        <v>0</v>
      </c>
      <c r="AJ235" s="107">
        <f t="shared" si="134"/>
        <v>0</v>
      </c>
      <c r="AK235" s="107">
        <f t="shared" si="134"/>
        <v>0</v>
      </c>
      <c r="AL235" s="107">
        <f t="shared" si="134"/>
        <v>23.8</v>
      </c>
      <c r="AM235" s="107">
        <f t="shared" si="134"/>
        <v>0</v>
      </c>
      <c r="AN235" s="107">
        <f t="shared" si="134"/>
        <v>64.75</v>
      </c>
      <c r="AO235" s="107">
        <f t="shared" si="134"/>
        <v>105.35</v>
      </c>
      <c r="AP235" s="107">
        <f t="shared" si="134"/>
        <v>135.45000000000002</v>
      </c>
      <c r="AQ235" s="107">
        <f t="shared" si="134"/>
        <v>130.9</v>
      </c>
      <c r="AR235" s="107">
        <f t="shared" si="134"/>
        <v>142.45000000000002</v>
      </c>
      <c r="AS235" s="107">
        <f t="shared" si="134"/>
        <v>180.6</v>
      </c>
      <c r="AT235" s="107">
        <f t="shared" si="134"/>
        <v>195.65</v>
      </c>
      <c r="AU235" s="107">
        <f t="shared" si="134"/>
        <v>210.7</v>
      </c>
      <c r="AV235" s="107">
        <f t="shared" si="134"/>
        <v>178.5</v>
      </c>
      <c r="AW235" s="107">
        <f t="shared" si="134"/>
        <v>126</v>
      </c>
      <c r="AX235" s="107">
        <f t="shared" si="134"/>
        <v>225.75</v>
      </c>
      <c r="AY235" s="107">
        <f t="shared" si="134"/>
        <v>225.75</v>
      </c>
      <c r="AZ235" s="106">
        <f t="shared" si="134"/>
        <v>225.75</v>
      </c>
      <c r="BA235" s="107">
        <f t="shared" si="134"/>
        <v>180.6</v>
      </c>
      <c r="BB235" s="107">
        <f t="shared" si="134"/>
        <v>194.25</v>
      </c>
      <c r="BC235" s="107">
        <f t="shared" si="134"/>
        <v>178.5</v>
      </c>
      <c r="BD235" s="107">
        <f t="shared" si="134"/>
        <v>178.5</v>
      </c>
      <c r="BE235" s="107">
        <f t="shared" si="134"/>
        <v>225.75</v>
      </c>
      <c r="BF235" s="107">
        <f t="shared" si="134"/>
        <v>225.75</v>
      </c>
      <c r="BG235" s="107">
        <f t="shared" si="134"/>
        <v>155.4</v>
      </c>
      <c r="BH235" s="107">
        <f t="shared" si="134"/>
        <v>0</v>
      </c>
      <c r="BI235" s="107">
        <f t="shared" si="134"/>
        <v>178.5</v>
      </c>
      <c r="BJ235" s="107">
        <f>BJ206*BJ293</f>
        <v>126</v>
      </c>
      <c r="BK235" s="107">
        <f t="shared" si="134"/>
        <v>225.75</v>
      </c>
      <c r="BL235" s="107">
        <f t="shared" si="134"/>
        <v>225.75</v>
      </c>
      <c r="BM235" s="107">
        <f t="shared" si="134"/>
        <v>225.75</v>
      </c>
      <c r="BN235" s="107">
        <f t="shared" si="134"/>
        <v>178.5</v>
      </c>
      <c r="BO235" s="107">
        <f t="shared" si="134"/>
        <v>178.5</v>
      </c>
      <c r="BP235" s="107">
        <f t="shared" si="134"/>
        <v>126</v>
      </c>
      <c r="BQ235" s="107">
        <f t="shared" si="134"/>
        <v>225.75</v>
      </c>
      <c r="BR235" s="107">
        <f t="shared" si="134"/>
        <v>225.75</v>
      </c>
      <c r="BS235" s="107">
        <f t="shared" si="134"/>
        <v>225.75</v>
      </c>
      <c r="BT235" s="107">
        <f t="shared" si="134"/>
        <v>194.25</v>
      </c>
      <c r="BU235" s="107">
        <f t="shared" si="134"/>
        <v>178.5</v>
      </c>
      <c r="BV235" s="107">
        <f>BV206*BV293</f>
        <v>126</v>
      </c>
      <c r="BW235" s="107">
        <f t="shared" si="135"/>
        <v>225.75</v>
      </c>
      <c r="BX235" s="107">
        <f t="shared" si="135"/>
        <v>180.6</v>
      </c>
      <c r="BY235" s="107">
        <f t="shared" si="135"/>
        <v>225.75</v>
      </c>
      <c r="BZ235" s="107">
        <f t="shared" si="135"/>
        <v>194.25</v>
      </c>
      <c r="CA235" s="107">
        <f t="shared" si="135"/>
        <v>178.5</v>
      </c>
      <c r="CB235" s="106">
        <f t="shared" si="135"/>
        <v>155.4</v>
      </c>
      <c r="CC235" s="107">
        <f t="shared" si="135"/>
        <v>194.25</v>
      </c>
      <c r="CD235" s="107">
        <f t="shared" si="135"/>
        <v>178.5</v>
      </c>
      <c r="CE235" s="107">
        <f t="shared" si="135"/>
        <v>194.25</v>
      </c>
      <c r="CF235" s="107">
        <f t="shared" si="135"/>
        <v>194.25</v>
      </c>
      <c r="CG235" s="107">
        <f t="shared" si="135"/>
        <v>194.25</v>
      </c>
      <c r="CH235" s="107">
        <f t="shared" si="135"/>
        <v>194.25</v>
      </c>
      <c r="CI235" s="107">
        <f t="shared" si="135"/>
        <v>178.5</v>
      </c>
      <c r="CJ235" s="107">
        <f t="shared" si="135"/>
        <v>194.25</v>
      </c>
      <c r="CK235" s="107">
        <f t="shared" si="135"/>
        <v>194.25</v>
      </c>
      <c r="CL235" s="107">
        <f t="shared" si="135"/>
        <v>194.25</v>
      </c>
      <c r="CM235" s="107">
        <f t="shared" si="135"/>
        <v>194.25</v>
      </c>
      <c r="CN235" s="107">
        <f t="shared" si="135"/>
        <v>178.5</v>
      </c>
      <c r="CO235" s="107">
        <f t="shared" si="135"/>
        <v>194.25</v>
      </c>
      <c r="CP235" s="107">
        <f t="shared" si="135"/>
        <v>194.25</v>
      </c>
      <c r="CQ235" s="107">
        <f t="shared" si="135"/>
        <v>194.25</v>
      </c>
      <c r="CR235" s="107">
        <f t="shared" si="135"/>
        <v>194.25</v>
      </c>
      <c r="CS235" s="107">
        <f t="shared" si="135"/>
        <v>178.5</v>
      </c>
      <c r="CT235" s="106">
        <f t="shared" si="135"/>
        <v>194.25</v>
      </c>
      <c r="CU235" s="107">
        <f t="shared" si="135"/>
        <v>194.25</v>
      </c>
      <c r="CV235" s="107">
        <f t="shared" si="135"/>
        <v>194.25</v>
      </c>
      <c r="CW235" s="107">
        <f t="shared" si="135"/>
        <v>178.5</v>
      </c>
      <c r="CX235" s="107">
        <f t="shared" si="135"/>
        <v>194.25</v>
      </c>
      <c r="CY235" s="107">
        <f t="shared" si="135"/>
        <v>194.25</v>
      </c>
      <c r="CZ235" s="107">
        <f t="shared" si="135"/>
        <v>194.25</v>
      </c>
      <c r="DA235" s="107">
        <f t="shared" si="135"/>
        <v>194.25</v>
      </c>
      <c r="DB235" s="107">
        <f t="shared" si="135"/>
        <v>178.5</v>
      </c>
      <c r="DC235" s="107">
        <f t="shared" si="135"/>
        <v>194.25</v>
      </c>
      <c r="DD235" s="107">
        <f t="shared" si="135"/>
        <v>194.25</v>
      </c>
      <c r="DE235" s="107">
        <f t="shared" si="135"/>
        <v>194.25</v>
      </c>
      <c r="DF235" s="107">
        <f t="shared" si="135"/>
        <v>194.25</v>
      </c>
      <c r="DG235" s="107">
        <f t="shared" si="135"/>
        <v>178.5</v>
      </c>
      <c r="DH235" s="107">
        <f t="shared" si="135"/>
        <v>194.25</v>
      </c>
      <c r="DI235" s="107">
        <f t="shared" si="135"/>
        <v>194.25</v>
      </c>
      <c r="DJ235" s="107">
        <f t="shared" si="135"/>
        <v>194.25</v>
      </c>
      <c r="DK235" s="107">
        <f t="shared" si="135"/>
        <v>194.25</v>
      </c>
      <c r="DL235" s="107">
        <f t="shared" si="135"/>
        <v>178.5</v>
      </c>
    </row>
    <row r="236" spans="1:116" s="126" customFormat="1" ht="14.1" customHeight="1" x14ac:dyDescent="0.2">
      <c r="A236" s="94">
        <v>1159</v>
      </c>
      <c r="B236" s="136"/>
      <c r="C236" s="127"/>
      <c r="D236" s="127"/>
      <c r="E236" s="127" t="s">
        <v>19</v>
      </c>
      <c r="F236" s="127"/>
      <c r="G236" s="127"/>
      <c r="H236" s="127"/>
      <c r="I236" s="127"/>
      <c r="J236" s="128">
        <f t="shared" ref="J236:BV236" si="136">J294*J207</f>
        <v>8.4</v>
      </c>
      <c r="K236" s="129">
        <f t="shared" si="136"/>
        <v>77.7</v>
      </c>
      <c r="L236" s="129">
        <f t="shared" si="136"/>
        <v>135.45000000000002</v>
      </c>
      <c r="M236" s="129">
        <f t="shared" si="136"/>
        <v>165.55</v>
      </c>
      <c r="N236" s="129">
        <f t="shared" si="136"/>
        <v>109.2</v>
      </c>
      <c r="O236" s="129">
        <f t="shared" si="136"/>
        <v>154.70000000000002</v>
      </c>
      <c r="P236" s="129">
        <f t="shared" si="136"/>
        <v>109.2</v>
      </c>
      <c r="Q236" s="129">
        <f t="shared" si="136"/>
        <v>168.35</v>
      </c>
      <c r="R236" s="129">
        <f t="shared" si="136"/>
        <v>195.65</v>
      </c>
      <c r="S236" s="129">
        <f t="shared" si="136"/>
        <v>15.05</v>
      </c>
      <c r="T236" s="129">
        <f t="shared" si="136"/>
        <v>30.1</v>
      </c>
      <c r="U236" s="129">
        <f t="shared" si="136"/>
        <v>47.6</v>
      </c>
      <c r="V236" s="129">
        <f t="shared" si="136"/>
        <v>90.649999999999991</v>
      </c>
      <c r="W236" s="129">
        <f t="shared" si="136"/>
        <v>135.45000000000002</v>
      </c>
      <c r="X236" s="129">
        <f t="shared" si="136"/>
        <v>165.55</v>
      </c>
      <c r="Y236" s="129">
        <f t="shared" si="136"/>
        <v>155.4</v>
      </c>
      <c r="Z236" s="129">
        <f t="shared" si="136"/>
        <v>154.70000000000002</v>
      </c>
      <c r="AA236" s="129">
        <f t="shared" si="136"/>
        <v>168.35</v>
      </c>
      <c r="AB236" s="129">
        <f t="shared" si="136"/>
        <v>210.7</v>
      </c>
      <c r="AC236" s="129">
        <f t="shared" si="136"/>
        <v>210.7</v>
      </c>
      <c r="AD236" s="129">
        <f t="shared" si="136"/>
        <v>210.7</v>
      </c>
      <c r="AE236" s="129">
        <f t="shared" si="136"/>
        <v>194.25</v>
      </c>
      <c r="AF236" s="128">
        <f t="shared" si="136"/>
        <v>178.5</v>
      </c>
      <c r="AG236" s="129">
        <f t="shared" si="136"/>
        <v>178.5</v>
      </c>
      <c r="AH236" s="129">
        <f t="shared" si="136"/>
        <v>225.75</v>
      </c>
      <c r="AI236" s="129">
        <f t="shared" si="136"/>
        <v>225.75</v>
      </c>
      <c r="AJ236" s="129">
        <f t="shared" si="136"/>
        <v>225.75</v>
      </c>
      <c r="AK236" s="129">
        <f t="shared" si="136"/>
        <v>225.75</v>
      </c>
      <c r="AL236" s="129">
        <f t="shared" si="136"/>
        <v>25.5</v>
      </c>
      <c r="AM236" s="129">
        <f t="shared" si="136"/>
        <v>0</v>
      </c>
      <c r="AN236" s="129">
        <f t="shared" si="136"/>
        <v>69.375</v>
      </c>
      <c r="AO236" s="129">
        <f t="shared" si="136"/>
        <v>112.87499999999999</v>
      </c>
      <c r="AP236" s="129">
        <f t="shared" si="136"/>
        <v>145.125</v>
      </c>
      <c r="AQ236" s="129">
        <f t="shared" si="136"/>
        <v>140.25</v>
      </c>
      <c r="AR236" s="129">
        <f t="shared" si="136"/>
        <v>166.5</v>
      </c>
      <c r="AS236" s="129">
        <f t="shared" si="136"/>
        <v>209.625</v>
      </c>
      <c r="AT236" s="129">
        <f t="shared" si="136"/>
        <v>225.74999999999997</v>
      </c>
      <c r="AU236" s="129">
        <f t="shared" si="136"/>
        <v>225.74999999999997</v>
      </c>
      <c r="AV236" s="129">
        <f t="shared" si="136"/>
        <v>178.5</v>
      </c>
      <c r="AW236" s="129">
        <f t="shared" si="136"/>
        <v>125.99999999999999</v>
      </c>
      <c r="AX236" s="129">
        <f t="shared" si="136"/>
        <v>225.74999999999997</v>
      </c>
      <c r="AY236" s="129">
        <f t="shared" si="136"/>
        <v>225.74999999999997</v>
      </c>
      <c r="AZ236" s="128">
        <f t="shared" si="136"/>
        <v>225.74999999999997</v>
      </c>
      <c r="BA236" s="129">
        <f t="shared" si="136"/>
        <v>225.74999999999997</v>
      </c>
      <c r="BB236" s="129">
        <f t="shared" si="136"/>
        <v>194.25</v>
      </c>
      <c r="BC236" s="129">
        <f t="shared" si="136"/>
        <v>178.5</v>
      </c>
      <c r="BD236" s="129">
        <f t="shared" si="136"/>
        <v>178.5</v>
      </c>
      <c r="BE236" s="129">
        <f t="shared" si="136"/>
        <v>225.74999999999997</v>
      </c>
      <c r="BF236" s="129">
        <f t="shared" si="136"/>
        <v>225.74999999999997</v>
      </c>
      <c r="BG236" s="129">
        <f t="shared" si="136"/>
        <v>194.25</v>
      </c>
      <c r="BH236" s="129">
        <f t="shared" si="136"/>
        <v>0</v>
      </c>
      <c r="BI236" s="129">
        <f t="shared" si="136"/>
        <v>178.5</v>
      </c>
      <c r="BJ236" s="129">
        <f>BJ294*BJ207</f>
        <v>125.99999999999999</v>
      </c>
      <c r="BK236" s="129">
        <f t="shared" si="136"/>
        <v>225.74999999999997</v>
      </c>
      <c r="BL236" s="129">
        <f t="shared" si="136"/>
        <v>225.74999999999997</v>
      </c>
      <c r="BM236" s="129">
        <f t="shared" si="136"/>
        <v>225.74999999999997</v>
      </c>
      <c r="BN236" s="129">
        <f t="shared" si="136"/>
        <v>178.5</v>
      </c>
      <c r="BO236" s="129">
        <f t="shared" si="136"/>
        <v>178.5</v>
      </c>
      <c r="BP236" s="129">
        <f t="shared" si="136"/>
        <v>125.99999999999999</v>
      </c>
      <c r="BQ236" s="129">
        <f t="shared" si="136"/>
        <v>225.74999999999997</v>
      </c>
      <c r="BR236" s="129">
        <f t="shared" si="136"/>
        <v>225.74999999999997</v>
      </c>
      <c r="BS236" s="129">
        <f t="shared" si="136"/>
        <v>225.74999999999997</v>
      </c>
      <c r="BT236" s="129">
        <f t="shared" si="136"/>
        <v>194.25</v>
      </c>
      <c r="BU236" s="129">
        <f t="shared" si="136"/>
        <v>25.5</v>
      </c>
      <c r="BV236" s="129">
        <f t="shared" si="136"/>
        <v>45</v>
      </c>
      <c r="BW236" s="129">
        <f t="shared" ref="BW236:DL236" si="137">BW294*BW207</f>
        <v>112.87499999999999</v>
      </c>
      <c r="BX236" s="129">
        <f t="shared" si="137"/>
        <v>145.125</v>
      </c>
      <c r="BY236" s="129">
        <f t="shared" si="137"/>
        <v>161.25</v>
      </c>
      <c r="BZ236" s="129">
        <f t="shared" si="137"/>
        <v>166.5</v>
      </c>
      <c r="CA236" s="129">
        <f t="shared" si="137"/>
        <v>165.75</v>
      </c>
      <c r="CB236" s="128">
        <f t="shared" si="137"/>
        <v>0</v>
      </c>
      <c r="CC236" s="129">
        <f t="shared" si="137"/>
        <v>0</v>
      </c>
      <c r="CD236" s="129">
        <f t="shared" si="137"/>
        <v>0</v>
      </c>
      <c r="CE236" s="129">
        <f t="shared" si="137"/>
        <v>0</v>
      </c>
      <c r="CF236" s="129">
        <f t="shared" si="137"/>
        <v>0</v>
      </c>
      <c r="CG236" s="129">
        <f t="shared" si="137"/>
        <v>0</v>
      </c>
      <c r="CH236" s="129">
        <f t="shared" si="137"/>
        <v>0</v>
      </c>
      <c r="CI236" s="129">
        <f t="shared" si="137"/>
        <v>0</v>
      </c>
      <c r="CJ236" s="129">
        <f t="shared" si="137"/>
        <v>0</v>
      </c>
      <c r="CK236" s="129">
        <f t="shared" si="137"/>
        <v>0</v>
      </c>
      <c r="CL236" s="129">
        <f t="shared" si="137"/>
        <v>0</v>
      </c>
      <c r="CM236" s="129">
        <f t="shared" si="137"/>
        <v>0</v>
      </c>
      <c r="CN236" s="129">
        <f t="shared" si="137"/>
        <v>0</v>
      </c>
      <c r="CO236" s="129">
        <f t="shared" si="137"/>
        <v>0</v>
      </c>
      <c r="CP236" s="129">
        <f t="shared" si="137"/>
        <v>0</v>
      </c>
      <c r="CQ236" s="129">
        <f t="shared" si="137"/>
        <v>0</v>
      </c>
      <c r="CR236" s="129">
        <f t="shared" si="137"/>
        <v>0</v>
      </c>
      <c r="CS236" s="129">
        <f t="shared" si="137"/>
        <v>0</v>
      </c>
      <c r="CT236" s="128">
        <f t="shared" si="137"/>
        <v>0</v>
      </c>
      <c r="CU236" s="129">
        <f t="shared" si="137"/>
        <v>0</v>
      </c>
      <c r="CV236" s="129">
        <f t="shared" si="137"/>
        <v>0</v>
      </c>
      <c r="CW236" s="129">
        <f t="shared" si="137"/>
        <v>0</v>
      </c>
      <c r="CX236" s="129">
        <f t="shared" si="137"/>
        <v>0</v>
      </c>
      <c r="CY236" s="129">
        <f t="shared" si="137"/>
        <v>0</v>
      </c>
      <c r="CZ236" s="129">
        <f t="shared" si="137"/>
        <v>0</v>
      </c>
      <c r="DA236" s="129">
        <f t="shared" si="137"/>
        <v>0</v>
      </c>
      <c r="DB236" s="129">
        <f t="shared" si="137"/>
        <v>0</v>
      </c>
      <c r="DC236" s="129">
        <f t="shared" si="137"/>
        <v>0</v>
      </c>
      <c r="DD236" s="129">
        <f t="shared" si="137"/>
        <v>0</v>
      </c>
      <c r="DE236" s="129">
        <f t="shared" si="137"/>
        <v>0</v>
      </c>
      <c r="DF236" s="129">
        <f t="shared" si="137"/>
        <v>0</v>
      </c>
      <c r="DG236" s="129">
        <f t="shared" si="137"/>
        <v>0</v>
      </c>
      <c r="DH236" s="129">
        <f t="shared" si="137"/>
        <v>0</v>
      </c>
      <c r="DI236" s="129">
        <f t="shared" si="137"/>
        <v>0</v>
      </c>
      <c r="DJ236" s="129">
        <f t="shared" si="137"/>
        <v>0</v>
      </c>
      <c r="DK236" s="129">
        <f t="shared" si="137"/>
        <v>0</v>
      </c>
      <c r="DL236" s="129">
        <f t="shared" si="137"/>
        <v>0</v>
      </c>
    </row>
    <row r="237" spans="1:116" s="126" customFormat="1" ht="14.1" customHeight="1" x14ac:dyDescent="0.2">
      <c r="A237" s="94">
        <v>1114</v>
      </c>
      <c r="B237" s="136"/>
      <c r="C237" s="127"/>
      <c r="D237" s="127"/>
      <c r="E237" s="127" t="s">
        <v>19</v>
      </c>
      <c r="F237" s="127"/>
      <c r="G237" s="127"/>
      <c r="H237" s="127"/>
      <c r="I237" s="127"/>
      <c r="J237" s="128">
        <f t="shared" ref="J237:BV240" si="138">J208*J295</f>
        <v>18</v>
      </c>
      <c r="K237" s="129">
        <f t="shared" si="138"/>
        <v>69.375</v>
      </c>
      <c r="L237" s="129">
        <f t="shared" si="138"/>
        <v>129</v>
      </c>
      <c r="M237" s="129">
        <f t="shared" si="138"/>
        <v>193.5</v>
      </c>
      <c r="N237" s="129">
        <f t="shared" si="138"/>
        <v>0</v>
      </c>
      <c r="O237" s="129">
        <f t="shared" si="138"/>
        <v>178.5</v>
      </c>
      <c r="P237" s="129">
        <f t="shared" si="138"/>
        <v>135</v>
      </c>
      <c r="Q237" s="129">
        <f t="shared" si="138"/>
        <v>208.125</v>
      </c>
      <c r="R237" s="129">
        <f t="shared" si="138"/>
        <v>241.875</v>
      </c>
      <c r="S237" s="129">
        <f t="shared" si="138"/>
        <v>241.875</v>
      </c>
      <c r="T237" s="129">
        <f t="shared" si="138"/>
        <v>241.875</v>
      </c>
      <c r="U237" s="129">
        <f t="shared" si="138"/>
        <v>12.75</v>
      </c>
      <c r="V237" s="129">
        <f t="shared" si="138"/>
        <v>13.875</v>
      </c>
      <c r="W237" s="129">
        <f t="shared" si="138"/>
        <v>32.25</v>
      </c>
      <c r="X237" s="129">
        <f t="shared" si="138"/>
        <v>64.5</v>
      </c>
      <c r="Y237" s="129">
        <f t="shared" si="138"/>
        <v>97.125</v>
      </c>
      <c r="Z237" s="129">
        <f t="shared" si="138"/>
        <v>114.75</v>
      </c>
      <c r="AA237" s="129">
        <f t="shared" si="138"/>
        <v>142.45000000000002</v>
      </c>
      <c r="AB237" s="129">
        <f t="shared" si="138"/>
        <v>180.6</v>
      </c>
      <c r="AC237" s="129">
        <f t="shared" si="138"/>
        <v>195.65</v>
      </c>
      <c r="AD237" s="129">
        <f t="shared" si="138"/>
        <v>195.65</v>
      </c>
      <c r="AE237" s="129">
        <f t="shared" si="138"/>
        <v>181.29999999999998</v>
      </c>
      <c r="AF237" s="128">
        <f t="shared" si="138"/>
        <v>166.6</v>
      </c>
      <c r="AG237" s="129">
        <f t="shared" si="138"/>
        <v>166.6</v>
      </c>
      <c r="AH237" s="129">
        <f t="shared" si="138"/>
        <v>210.7</v>
      </c>
      <c r="AI237" s="129">
        <f t="shared" si="138"/>
        <v>210.7</v>
      </c>
      <c r="AJ237" s="129">
        <f t="shared" si="138"/>
        <v>210.7</v>
      </c>
      <c r="AK237" s="129">
        <f t="shared" si="138"/>
        <v>0</v>
      </c>
      <c r="AL237" s="129">
        <f t="shared" si="138"/>
        <v>0</v>
      </c>
      <c r="AM237" s="129">
        <f t="shared" si="138"/>
        <v>0</v>
      </c>
      <c r="AN237" s="129">
        <f t="shared" si="138"/>
        <v>0</v>
      </c>
      <c r="AO237" s="129">
        <f t="shared" si="138"/>
        <v>0</v>
      </c>
      <c r="AP237" s="129">
        <f t="shared" si="138"/>
        <v>0</v>
      </c>
      <c r="AQ237" s="129">
        <f t="shared" si="138"/>
        <v>0</v>
      </c>
      <c r="AR237" s="129">
        <f t="shared" si="138"/>
        <v>0</v>
      </c>
      <c r="AS237" s="129">
        <f t="shared" si="138"/>
        <v>16.125</v>
      </c>
      <c r="AT237" s="129">
        <f t="shared" si="138"/>
        <v>32.25</v>
      </c>
      <c r="AU237" s="129">
        <f t="shared" si="138"/>
        <v>64.5</v>
      </c>
      <c r="AV237" s="129">
        <f t="shared" si="138"/>
        <v>76.5</v>
      </c>
      <c r="AW237" s="129">
        <f t="shared" si="138"/>
        <v>72</v>
      </c>
      <c r="AX237" s="129">
        <f t="shared" si="138"/>
        <v>161.25</v>
      </c>
      <c r="AY237" s="129">
        <f t="shared" si="138"/>
        <v>161.25</v>
      </c>
      <c r="AZ237" s="128">
        <f t="shared" si="138"/>
        <v>161.25</v>
      </c>
      <c r="BA237" s="129">
        <f t="shared" si="138"/>
        <v>161.25</v>
      </c>
      <c r="BB237" s="129">
        <f t="shared" si="138"/>
        <v>138.75</v>
      </c>
      <c r="BC237" s="129">
        <f t="shared" si="138"/>
        <v>127.5</v>
      </c>
      <c r="BD237" s="129">
        <f t="shared" si="138"/>
        <v>127.5</v>
      </c>
      <c r="BE237" s="129">
        <f t="shared" si="138"/>
        <v>177.37500000000003</v>
      </c>
      <c r="BF237" s="129">
        <f t="shared" si="138"/>
        <v>177.37500000000003</v>
      </c>
      <c r="BG237" s="129">
        <f t="shared" si="138"/>
        <v>152.625</v>
      </c>
      <c r="BH237" s="129">
        <f t="shared" si="138"/>
        <v>0</v>
      </c>
      <c r="BI237" s="129">
        <f t="shared" si="138"/>
        <v>140.25</v>
      </c>
      <c r="BJ237" s="129">
        <f t="shared" ref="BJ237:BJ242" si="139">BJ208*BJ295</f>
        <v>99.000000000000014</v>
      </c>
      <c r="BK237" s="129">
        <f t="shared" si="138"/>
        <v>177.37500000000003</v>
      </c>
      <c r="BL237" s="129">
        <f t="shared" si="138"/>
        <v>177.37500000000003</v>
      </c>
      <c r="BM237" s="129">
        <f t="shared" si="138"/>
        <v>177.37500000000003</v>
      </c>
      <c r="BN237" s="129">
        <f t="shared" si="138"/>
        <v>140.25</v>
      </c>
      <c r="BO237" s="129">
        <f t="shared" si="138"/>
        <v>140.25</v>
      </c>
      <c r="BP237" s="129">
        <f t="shared" si="138"/>
        <v>99.000000000000014</v>
      </c>
      <c r="BQ237" s="129">
        <f t="shared" si="138"/>
        <v>177.37500000000003</v>
      </c>
      <c r="BR237" s="129">
        <f t="shared" si="138"/>
        <v>177.37500000000003</v>
      </c>
      <c r="BS237" s="129">
        <f t="shared" si="138"/>
        <v>177.37500000000003</v>
      </c>
      <c r="BT237" s="129">
        <f t="shared" si="138"/>
        <v>152.625</v>
      </c>
      <c r="BU237" s="129">
        <f t="shared" si="138"/>
        <v>140.25</v>
      </c>
      <c r="BV237" s="129">
        <f t="shared" si="138"/>
        <v>99.000000000000014</v>
      </c>
      <c r="BW237" s="129">
        <f t="shared" ref="BW237:DL242" si="140">BW208*BW295</f>
        <v>177.37500000000003</v>
      </c>
      <c r="BX237" s="129">
        <f t="shared" si="140"/>
        <v>177.37500000000003</v>
      </c>
      <c r="BY237" s="129">
        <f t="shared" si="140"/>
        <v>177.37500000000003</v>
      </c>
      <c r="BZ237" s="129">
        <f t="shared" si="140"/>
        <v>152.625</v>
      </c>
      <c r="CA237" s="129">
        <f t="shared" si="140"/>
        <v>140.25</v>
      </c>
      <c r="CB237" s="128">
        <f t="shared" si="140"/>
        <v>152.625</v>
      </c>
      <c r="CC237" s="129">
        <f t="shared" si="140"/>
        <v>0</v>
      </c>
      <c r="CD237" s="129">
        <f t="shared" si="140"/>
        <v>0</v>
      </c>
      <c r="CE237" s="129">
        <f t="shared" si="140"/>
        <v>0</v>
      </c>
      <c r="CF237" s="129">
        <f t="shared" si="140"/>
        <v>0</v>
      </c>
      <c r="CG237" s="129">
        <f t="shared" si="140"/>
        <v>0</v>
      </c>
      <c r="CH237" s="129">
        <f t="shared" si="140"/>
        <v>0</v>
      </c>
      <c r="CI237" s="129">
        <f t="shared" si="140"/>
        <v>0</v>
      </c>
      <c r="CJ237" s="129">
        <f t="shared" si="140"/>
        <v>0</v>
      </c>
      <c r="CK237" s="129">
        <f t="shared" si="140"/>
        <v>0</v>
      </c>
      <c r="CL237" s="129">
        <f t="shared" si="140"/>
        <v>0</v>
      </c>
      <c r="CM237" s="129">
        <f t="shared" si="140"/>
        <v>0</v>
      </c>
      <c r="CN237" s="129">
        <f t="shared" si="140"/>
        <v>0</v>
      </c>
      <c r="CO237" s="129">
        <f t="shared" si="140"/>
        <v>0</v>
      </c>
      <c r="CP237" s="129">
        <f t="shared" si="140"/>
        <v>0</v>
      </c>
      <c r="CQ237" s="129">
        <f t="shared" si="140"/>
        <v>0</v>
      </c>
      <c r="CR237" s="129">
        <f t="shared" si="140"/>
        <v>0</v>
      </c>
      <c r="CS237" s="129">
        <f t="shared" si="140"/>
        <v>0</v>
      </c>
      <c r="CT237" s="128">
        <f t="shared" si="140"/>
        <v>0</v>
      </c>
      <c r="CU237" s="129">
        <f t="shared" si="140"/>
        <v>0</v>
      </c>
      <c r="CV237" s="129">
        <f t="shared" si="140"/>
        <v>0</v>
      </c>
      <c r="CW237" s="129">
        <f t="shared" si="140"/>
        <v>0</v>
      </c>
      <c r="CX237" s="129">
        <f t="shared" si="140"/>
        <v>0</v>
      </c>
      <c r="CY237" s="129">
        <f t="shared" si="140"/>
        <v>0</v>
      </c>
      <c r="CZ237" s="129">
        <f t="shared" si="140"/>
        <v>0</v>
      </c>
      <c r="DA237" s="129">
        <f t="shared" si="140"/>
        <v>0</v>
      </c>
      <c r="DB237" s="129">
        <f t="shared" si="140"/>
        <v>0</v>
      </c>
      <c r="DC237" s="129">
        <f t="shared" si="140"/>
        <v>0</v>
      </c>
      <c r="DD237" s="129">
        <f t="shared" si="140"/>
        <v>0</v>
      </c>
      <c r="DE237" s="129">
        <f t="shared" si="140"/>
        <v>0</v>
      </c>
      <c r="DF237" s="129">
        <f t="shared" si="140"/>
        <v>0</v>
      </c>
      <c r="DG237" s="129">
        <f t="shared" si="140"/>
        <v>0</v>
      </c>
      <c r="DH237" s="129">
        <f t="shared" si="140"/>
        <v>0</v>
      </c>
      <c r="DI237" s="129">
        <f t="shared" si="140"/>
        <v>0</v>
      </c>
      <c r="DJ237" s="129">
        <f t="shared" si="140"/>
        <v>0</v>
      </c>
      <c r="DK237" s="129">
        <f t="shared" si="140"/>
        <v>0</v>
      </c>
      <c r="DL237" s="129">
        <f t="shared" si="140"/>
        <v>0</v>
      </c>
    </row>
    <row r="238" spans="1:116" s="126" customFormat="1" ht="14.1" customHeight="1" x14ac:dyDescent="0.2">
      <c r="A238" s="94">
        <v>1150</v>
      </c>
      <c r="B238" s="136"/>
      <c r="C238" s="127"/>
      <c r="D238" s="127"/>
      <c r="E238" s="127" t="s">
        <v>19</v>
      </c>
      <c r="F238" s="127"/>
      <c r="G238" s="127"/>
      <c r="H238" s="127"/>
      <c r="I238" s="127"/>
      <c r="J238" s="106">
        <f t="shared" si="138"/>
        <v>92.4</v>
      </c>
      <c r="K238" s="107">
        <f t="shared" si="138"/>
        <v>142.45000000000002</v>
      </c>
      <c r="L238" s="107">
        <f t="shared" si="138"/>
        <v>165.55</v>
      </c>
      <c r="M238" s="107">
        <f t="shared" si="138"/>
        <v>165.55</v>
      </c>
      <c r="N238" s="107">
        <f t="shared" si="138"/>
        <v>92.4</v>
      </c>
      <c r="O238" s="107">
        <f t="shared" si="138"/>
        <v>130.9</v>
      </c>
      <c r="P238" s="107">
        <f t="shared" si="138"/>
        <v>92.4</v>
      </c>
      <c r="Q238" s="107">
        <f t="shared" si="138"/>
        <v>142.45000000000002</v>
      </c>
      <c r="R238" s="107">
        <f t="shared" si="138"/>
        <v>15.05</v>
      </c>
      <c r="S238" s="107">
        <f t="shared" si="138"/>
        <v>30.1</v>
      </c>
      <c r="T238" s="107">
        <f t="shared" si="138"/>
        <v>60.2</v>
      </c>
      <c r="U238" s="107">
        <f t="shared" si="138"/>
        <v>83.3</v>
      </c>
      <c r="V238" s="107">
        <f t="shared" si="138"/>
        <v>116.55</v>
      </c>
      <c r="W238" s="107">
        <f t="shared" si="138"/>
        <v>165.55</v>
      </c>
      <c r="X238" s="107">
        <f t="shared" si="138"/>
        <v>180.6</v>
      </c>
      <c r="Y238" s="107">
        <f t="shared" si="138"/>
        <v>168.35</v>
      </c>
      <c r="Z238" s="107">
        <f t="shared" si="138"/>
        <v>154.70000000000002</v>
      </c>
      <c r="AA238" s="107">
        <f t="shared" si="138"/>
        <v>181.29999999999998</v>
      </c>
      <c r="AB238" s="107">
        <f t="shared" si="138"/>
        <v>210.7</v>
      </c>
      <c r="AC238" s="107">
        <f t="shared" si="138"/>
        <v>210.7</v>
      </c>
      <c r="AD238" s="107">
        <f t="shared" si="138"/>
        <v>225.75</v>
      </c>
      <c r="AE238" s="107">
        <f t="shared" si="138"/>
        <v>194.25</v>
      </c>
      <c r="AF238" s="106">
        <f t="shared" si="138"/>
        <v>178.5</v>
      </c>
      <c r="AG238" s="107">
        <f t="shared" si="138"/>
        <v>178.5</v>
      </c>
      <c r="AH238" s="107">
        <f t="shared" si="138"/>
        <v>225.75</v>
      </c>
      <c r="AI238" s="107">
        <f t="shared" si="138"/>
        <v>225.75</v>
      </c>
      <c r="AJ238" s="107">
        <f t="shared" si="138"/>
        <v>225.75</v>
      </c>
      <c r="AK238" s="107">
        <f t="shared" si="138"/>
        <v>24.725000000000001</v>
      </c>
      <c r="AL238" s="107">
        <f t="shared" si="138"/>
        <v>48.875</v>
      </c>
      <c r="AM238" s="107">
        <f t="shared" si="138"/>
        <v>0</v>
      </c>
      <c r="AN238" s="107">
        <f t="shared" si="138"/>
        <v>74.462499999999991</v>
      </c>
      <c r="AO238" s="107">
        <f t="shared" si="138"/>
        <v>148.35</v>
      </c>
      <c r="AP238" s="107">
        <f t="shared" si="138"/>
        <v>160.71250000000001</v>
      </c>
      <c r="AQ238" s="107">
        <f t="shared" si="138"/>
        <v>136.85</v>
      </c>
      <c r="AR238" s="107">
        <f t="shared" si="138"/>
        <v>159.5625</v>
      </c>
      <c r="AS238" s="107">
        <f t="shared" si="138"/>
        <v>185.4375</v>
      </c>
      <c r="AT238" s="107">
        <f t="shared" si="138"/>
        <v>185.4375</v>
      </c>
      <c r="AU238" s="107">
        <f t="shared" si="138"/>
        <v>185.4375</v>
      </c>
      <c r="AV238" s="107">
        <f t="shared" si="138"/>
        <v>146.625</v>
      </c>
      <c r="AW238" s="107">
        <f t="shared" si="138"/>
        <v>103.5</v>
      </c>
      <c r="AX238" s="107">
        <f t="shared" si="138"/>
        <v>185.4375</v>
      </c>
      <c r="AY238" s="107">
        <f t="shared" si="138"/>
        <v>185.4375</v>
      </c>
      <c r="AZ238" s="106">
        <f t="shared" si="138"/>
        <v>197.8</v>
      </c>
      <c r="BA238" s="107">
        <f t="shared" si="138"/>
        <v>197.8</v>
      </c>
      <c r="BB238" s="107">
        <f t="shared" si="138"/>
        <v>170.20000000000002</v>
      </c>
      <c r="BC238" s="107">
        <f t="shared" si="138"/>
        <v>156.4</v>
      </c>
      <c r="BD238" s="107">
        <f t="shared" si="138"/>
        <v>156.4</v>
      </c>
      <c r="BE238" s="107">
        <f t="shared" si="138"/>
        <v>197.8</v>
      </c>
      <c r="BF238" s="107">
        <f t="shared" si="138"/>
        <v>197.8</v>
      </c>
      <c r="BG238" s="107">
        <f t="shared" si="138"/>
        <v>170.20000000000002</v>
      </c>
      <c r="BH238" s="107">
        <f t="shared" si="138"/>
        <v>0</v>
      </c>
      <c r="BI238" s="107">
        <f t="shared" si="138"/>
        <v>156.4</v>
      </c>
      <c r="BJ238" s="107">
        <f t="shared" si="139"/>
        <v>110.4</v>
      </c>
      <c r="BK238" s="107">
        <f t="shared" si="138"/>
        <v>197.8</v>
      </c>
      <c r="BL238" s="107">
        <f t="shared" si="138"/>
        <v>197.8</v>
      </c>
      <c r="BM238" s="107">
        <f t="shared" si="138"/>
        <v>197.8</v>
      </c>
      <c r="BN238" s="107">
        <f t="shared" si="138"/>
        <v>156.4</v>
      </c>
      <c r="BO238" s="107">
        <f t="shared" si="138"/>
        <v>156.4</v>
      </c>
      <c r="BP238" s="107">
        <f t="shared" si="138"/>
        <v>110.4</v>
      </c>
      <c r="BQ238" s="107">
        <f t="shared" si="138"/>
        <v>197.8</v>
      </c>
      <c r="BR238" s="107">
        <f t="shared" si="138"/>
        <v>197.8</v>
      </c>
      <c r="BS238" s="107">
        <f t="shared" si="138"/>
        <v>197.8</v>
      </c>
      <c r="BT238" s="107">
        <f t="shared" si="138"/>
        <v>170.20000000000002</v>
      </c>
      <c r="BU238" s="107">
        <f t="shared" si="138"/>
        <v>156.4</v>
      </c>
      <c r="BV238" s="107">
        <f t="shared" si="138"/>
        <v>110.4</v>
      </c>
      <c r="BW238" s="107">
        <f t="shared" si="140"/>
        <v>197.8</v>
      </c>
      <c r="BX238" s="107">
        <f t="shared" si="140"/>
        <v>197.8</v>
      </c>
      <c r="BY238" s="107">
        <f t="shared" si="140"/>
        <v>197.8</v>
      </c>
      <c r="BZ238" s="107">
        <f t="shared" si="140"/>
        <v>170.20000000000002</v>
      </c>
      <c r="CA238" s="107">
        <f t="shared" si="140"/>
        <v>156.4</v>
      </c>
      <c r="CB238" s="106">
        <f t="shared" si="140"/>
        <v>170.20000000000002</v>
      </c>
      <c r="CC238" s="107">
        <f t="shared" si="140"/>
        <v>170.20000000000002</v>
      </c>
      <c r="CD238" s="107">
        <f t="shared" si="140"/>
        <v>156.4</v>
      </c>
      <c r="CE238" s="107">
        <f t="shared" si="140"/>
        <v>170.20000000000002</v>
      </c>
      <c r="CF238" s="107">
        <f t="shared" si="140"/>
        <v>170.20000000000002</v>
      </c>
      <c r="CG238" s="107">
        <f t="shared" si="140"/>
        <v>170.20000000000002</v>
      </c>
      <c r="CH238" s="107">
        <f t="shared" si="140"/>
        <v>170.20000000000002</v>
      </c>
      <c r="CI238" s="107">
        <f t="shared" si="140"/>
        <v>156.4</v>
      </c>
      <c r="CJ238" s="107">
        <f t="shared" si="140"/>
        <v>170.20000000000002</v>
      </c>
      <c r="CK238" s="107">
        <f t="shared" si="140"/>
        <v>170.20000000000002</v>
      </c>
      <c r="CL238" s="107">
        <f t="shared" si="140"/>
        <v>170.20000000000002</v>
      </c>
      <c r="CM238" s="107">
        <f t="shared" si="140"/>
        <v>170.20000000000002</v>
      </c>
      <c r="CN238" s="107">
        <f t="shared" si="140"/>
        <v>156.4</v>
      </c>
      <c r="CO238" s="107">
        <f t="shared" si="140"/>
        <v>170.20000000000002</v>
      </c>
      <c r="CP238" s="107">
        <f t="shared" si="140"/>
        <v>170.20000000000002</v>
      </c>
      <c r="CQ238" s="107">
        <f t="shared" si="140"/>
        <v>170.20000000000002</v>
      </c>
      <c r="CR238" s="107">
        <f t="shared" si="140"/>
        <v>170.20000000000002</v>
      </c>
      <c r="CS238" s="107">
        <f t="shared" si="140"/>
        <v>156.4</v>
      </c>
      <c r="CT238" s="106">
        <f t="shared" si="140"/>
        <v>170.20000000000002</v>
      </c>
      <c r="CU238" s="107">
        <f t="shared" si="140"/>
        <v>170.20000000000002</v>
      </c>
      <c r="CV238" s="107">
        <f t="shared" si="140"/>
        <v>170.20000000000002</v>
      </c>
      <c r="CW238" s="107">
        <f t="shared" si="140"/>
        <v>156.4</v>
      </c>
      <c r="CX238" s="107">
        <f t="shared" si="140"/>
        <v>170.20000000000002</v>
      </c>
      <c r="CY238" s="107">
        <f t="shared" si="140"/>
        <v>170.20000000000002</v>
      </c>
      <c r="CZ238" s="107">
        <f t="shared" si="140"/>
        <v>170.20000000000002</v>
      </c>
      <c r="DA238" s="107">
        <f t="shared" si="140"/>
        <v>170.20000000000002</v>
      </c>
      <c r="DB238" s="107">
        <f t="shared" si="140"/>
        <v>156.4</v>
      </c>
      <c r="DC238" s="107">
        <f t="shared" si="140"/>
        <v>170.20000000000002</v>
      </c>
      <c r="DD238" s="107">
        <f t="shared" si="140"/>
        <v>170.20000000000002</v>
      </c>
      <c r="DE238" s="107">
        <f t="shared" si="140"/>
        <v>170.20000000000002</v>
      </c>
      <c r="DF238" s="107">
        <f t="shared" si="140"/>
        <v>170.20000000000002</v>
      </c>
      <c r="DG238" s="107">
        <f t="shared" si="140"/>
        <v>156.4</v>
      </c>
      <c r="DH238" s="107">
        <f t="shared" si="140"/>
        <v>170.20000000000002</v>
      </c>
      <c r="DI238" s="107">
        <f t="shared" si="140"/>
        <v>170.20000000000002</v>
      </c>
      <c r="DJ238" s="107">
        <f t="shared" si="140"/>
        <v>170.20000000000002</v>
      </c>
      <c r="DK238" s="107">
        <f t="shared" si="140"/>
        <v>170.20000000000002</v>
      </c>
      <c r="DL238" s="107">
        <f t="shared" si="140"/>
        <v>156.4</v>
      </c>
    </row>
    <row r="239" spans="1:116" s="126" customFormat="1" ht="14.1" customHeight="1" x14ac:dyDescent="0.2">
      <c r="A239" s="94">
        <v>1168</v>
      </c>
      <c r="B239" s="136"/>
      <c r="C239" s="127"/>
      <c r="D239" s="127"/>
      <c r="E239" s="127" t="s">
        <v>19</v>
      </c>
      <c r="F239" s="127"/>
      <c r="G239" s="127"/>
      <c r="H239" s="127"/>
      <c r="I239" s="127"/>
      <c r="J239" s="106">
        <f t="shared" si="138"/>
        <v>125.99999999999999</v>
      </c>
      <c r="K239" s="107">
        <f t="shared" si="138"/>
        <v>194.25</v>
      </c>
      <c r="L239" s="107">
        <f t="shared" si="138"/>
        <v>225.74999999999997</v>
      </c>
      <c r="M239" s="107">
        <f t="shared" si="138"/>
        <v>0</v>
      </c>
      <c r="N239" s="107">
        <f t="shared" si="138"/>
        <v>0</v>
      </c>
      <c r="O239" s="107">
        <f t="shared" si="138"/>
        <v>9.35</v>
      </c>
      <c r="P239" s="107">
        <f t="shared" si="138"/>
        <v>13.200000000000001</v>
      </c>
      <c r="Q239" s="107">
        <f t="shared" si="138"/>
        <v>40.700000000000003</v>
      </c>
      <c r="R239" s="107">
        <f t="shared" si="138"/>
        <v>82.774999999999991</v>
      </c>
      <c r="S239" s="107">
        <f t="shared" si="138"/>
        <v>106.425</v>
      </c>
      <c r="T239" s="107">
        <f t="shared" si="138"/>
        <v>130.07500000000002</v>
      </c>
      <c r="U239" s="107">
        <f t="shared" si="138"/>
        <v>112.2</v>
      </c>
      <c r="V239" s="107">
        <f t="shared" si="138"/>
        <v>132.27500000000001</v>
      </c>
      <c r="W239" s="107">
        <f t="shared" si="138"/>
        <v>153.72499999999999</v>
      </c>
      <c r="X239" s="107">
        <f t="shared" si="138"/>
        <v>165.54999999999998</v>
      </c>
      <c r="Y239" s="107">
        <f t="shared" si="138"/>
        <v>142.44999999999999</v>
      </c>
      <c r="Z239" s="107">
        <f t="shared" si="138"/>
        <v>130.9</v>
      </c>
      <c r="AA239" s="107">
        <f t="shared" si="138"/>
        <v>142.44999999999999</v>
      </c>
      <c r="AB239" s="107">
        <f t="shared" si="138"/>
        <v>165.54999999999998</v>
      </c>
      <c r="AC239" s="107">
        <f t="shared" si="138"/>
        <v>177.375</v>
      </c>
      <c r="AD239" s="107">
        <f t="shared" si="138"/>
        <v>177.375</v>
      </c>
      <c r="AE239" s="107">
        <f t="shared" si="138"/>
        <v>152.625</v>
      </c>
      <c r="AF239" s="106">
        <f t="shared" si="138"/>
        <v>140.25</v>
      </c>
      <c r="AG239" s="107">
        <f t="shared" si="138"/>
        <v>140.25</v>
      </c>
      <c r="AH239" s="107">
        <f t="shared" si="138"/>
        <v>177.375</v>
      </c>
      <c r="AI239" s="107">
        <f t="shared" si="138"/>
        <v>177.375</v>
      </c>
      <c r="AJ239" s="107">
        <f t="shared" si="138"/>
        <v>177.375</v>
      </c>
      <c r="AK239" s="107">
        <f t="shared" si="138"/>
        <v>177.375</v>
      </c>
      <c r="AL239" s="107">
        <f t="shared" si="138"/>
        <v>6.375</v>
      </c>
      <c r="AM239" s="107">
        <f t="shared" si="138"/>
        <v>0</v>
      </c>
      <c r="AN239" s="107">
        <f t="shared" si="138"/>
        <v>13.875</v>
      </c>
      <c r="AO239" s="107">
        <f t="shared" si="138"/>
        <v>32.25</v>
      </c>
      <c r="AP239" s="107">
        <f t="shared" si="138"/>
        <v>48.375</v>
      </c>
      <c r="AQ239" s="107">
        <f t="shared" si="138"/>
        <v>51</v>
      </c>
      <c r="AR239" s="107">
        <f t="shared" si="138"/>
        <v>69.375</v>
      </c>
      <c r="AS239" s="107">
        <f t="shared" si="138"/>
        <v>88.687500000000014</v>
      </c>
      <c r="AT239" s="107">
        <f t="shared" si="138"/>
        <v>96.75</v>
      </c>
      <c r="AU239" s="107">
        <f t="shared" si="138"/>
        <v>104.8125</v>
      </c>
      <c r="AV239" s="107">
        <f t="shared" si="138"/>
        <v>82.875</v>
      </c>
      <c r="AW239" s="107">
        <f t="shared" si="138"/>
        <v>58.5</v>
      </c>
      <c r="AX239" s="107">
        <f t="shared" si="138"/>
        <v>104.8125</v>
      </c>
      <c r="AY239" s="107">
        <f t="shared" si="138"/>
        <v>104.8125</v>
      </c>
      <c r="AZ239" s="106">
        <f t="shared" si="138"/>
        <v>112.87499999999999</v>
      </c>
      <c r="BA239" s="107">
        <f t="shared" si="138"/>
        <v>112.87499999999999</v>
      </c>
      <c r="BB239" s="107">
        <f t="shared" si="138"/>
        <v>97.125</v>
      </c>
      <c r="BC239" s="107">
        <f t="shared" si="138"/>
        <v>89.25</v>
      </c>
      <c r="BD239" s="107">
        <f t="shared" si="138"/>
        <v>89.25</v>
      </c>
      <c r="BE239" s="107">
        <f t="shared" si="138"/>
        <v>112.87499999999999</v>
      </c>
      <c r="BF239" s="107">
        <f t="shared" si="138"/>
        <v>112.87499999999999</v>
      </c>
      <c r="BG239" s="107">
        <f t="shared" si="138"/>
        <v>97.125</v>
      </c>
      <c r="BH239" s="107">
        <f t="shared" si="138"/>
        <v>0</v>
      </c>
      <c r="BI239" s="107">
        <f t="shared" si="138"/>
        <v>89.25</v>
      </c>
      <c r="BJ239" s="107">
        <f t="shared" si="139"/>
        <v>62.999999999999993</v>
      </c>
      <c r="BK239" s="107">
        <f t="shared" si="138"/>
        <v>112.87499999999999</v>
      </c>
      <c r="BL239" s="107">
        <f t="shared" si="138"/>
        <v>112.87499999999999</v>
      </c>
      <c r="BM239" s="107">
        <f t="shared" si="138"/>
        <v>112.87499999999999</v>
      </c>
      <c r="BN239" s="107">
        <f t="shared" si="138"/>
        <v>89.25</v>
      </c>
      <c r="BO239" s="107">
        <f t="shared" si="138"/>
        <v>89.25</v>
      </c>
      <c r="BP239" s="107">
        <f t="shared" si="138"/>
        <v>62.999999999999993</v>
      </c>
      <c r="BQ239" s="107">
        <f t="shared" si="138"/>
        <v>112.87499999999999</v>
      </c>
      <c r="BR239" s="107">
        <f t="shared" si="138"/>
        <v>112.87499999999999</v>
      </c>
      <c r="BS239" s="107">
        <f t="shared" si="138"/>
        <v>112.87499999999999</v>
      </c>
      <c r="BT239" s="107">
        <f t="shared" si="138"/>
        <v>97.125</v>
      </c>
      <c r="BU239" s="107">
        <f t="shared" si="138"/>
        <v>89.25</v>
      </c>
      <c r="BV239" s="107">
        <f t="shared" si="138"/>
        <v>62.999999999999993</v>
      </c>
      <c r="BW239" s="107">
        <f t="shared" si="140"/>
        <v>112.87499999999999</v>
      </c>
      <c r="BX239" s="107">
        <f t="shared" si="140"/>
        <v>112.87499999999999</v>
      </c>
      <c r="BY239" s="107">
        <f t="shared" si="140"/>
        <v>112.87499999999999</v>
      </c>
      <c r="BZ239" s="107">
        <f t="shared" si="140"/>
        <v>97.125</v>
      </c>
      <c r="CA239" s="107">
        <f t="shared" si="140"/>
        <v>89.25</v>
      </c>
      <c r="CB239" s="106">
        <f t="shared" si="140"/>
        <v>0</v>
      </c>
      <c r="CC239" s="107">
        <f t="shared" si="140"/>
        <v>0</v>
      </c>
      <c r="CD239" s="107">
        <f t="shared" si="140"/>
        <v>0</v>
      </c>
      <c r="CE239" s="107">
        <f t="shared" si="140"/>
        <v>0</v>
      </c>
      <c r="CF239" s="107">
        <f t="shared" si="140"/>
        <v>0</v>
      </c>
      <c r="CG239" s="107">
        <f t="shared" si="140"/>
        <v>0</v>
      </c>
      <c r="CH239" s="107">
        <f t="shared" si="140"/>
        <v>0</v>
      </c>
      <c r="CI239" s="107">
        <f t="shared" si="140"/>
        <v>0</v>
      </c>
      <c r="CJ239" s="107">
        <f t="shared" si="140"/>
        <v>0</v>
      </c>
      <c r="CK239" s="107">
        <f t="shared" si="140"/>
        <v>0</v>
      </c>
      <c r="CL239" s="107">
        <f t="shared" si="140"/>
        <v>0</v>
      </c>
      <c r="CM239" s="107">
        <f t="shared" si="140"/>
        <v>0</v>
      </c>
      <c r="CN239" s="107">
        <f t="shared" si="140"/>
        <v>0</v>
      </c>
      <c r="CO239" s="107">
        <f t="shared" si="140"/>
        <v>0</v>
      </c>
      <c r="CP239" s="107">
        <f t="shared" si="140"/>
        <v>0</v>
      </c>
      <c r="CQ239" s="107">
        <f t="shared" si="140"/>
        <v>0</v>
      </c>
      <c r="CR239" s="107">
        <f t="shared" si="140"/>
        <v>0</v>
      </c>
      <c r="CS239" s="107">
        <f t="shared" si="140"/>
        <v>0</v>
      </c>
      <c r="CT239" s="106">
        <f t="shared" si="140"/>
        <v>0</v>
      </c>
      <c r="CU239" s="107">
        <f t="shared" si="140"/>
        <v>0</v>
      </c>
      <c r="CV239" s="107">
        <f t="shared" si="140"/>
        <v>0</v>
      </c>
      <c r="CW239" s="107">
        <f t="shared" si="140"/>
        <v>0</v>
      </c>
      <c r="CX239" s="107">
        <f t="shared" si="140"/>
        <v>0</v>
      </c>
      <c r="CY239" s="107">
        <f t="shared" si="140"/>
        <v>0</v>
      </c>
      <c r="CZ239" s="107">
        <f t="shared" si="140"/>
        <v>0</v>
      </c>
      <c r="DA239" s="107">
        <f t="shared" si="140"/>
        <v>0</v>
      </c>
      <c r="DB239" s="107">
        <f t="shared" si="140"/>
        <v>0</v>
      </c>
      <c r="DC239" s="107">
        <f t="shared" si="140"/>
        <v>0</v>
      </c>
      <c r="DD239" s="107">
        <f t="shared" si="140"/>
        <v>0</v>
      </c>
      <c r="DE239" s="107">
        <f t="shared" si="140"/>
        <v>0</v>
      </c>
      <c r="DF239" s="107">
        <f t="shared" si="140"/>
        <v>0</v>
      </c>
      <c r="DG239" s="107">
        <f t="shared" si="140"/>
        <v>0</v>
      </c>
      <c r="DH239" s="107">
        <f t="shared" si="140"/>
        <v>0</v>
      </c>
      <c r="DI239" s="107">
        <f t="shared" si="140"/>
        <v>0</v>
      </c>
      <c r="DJ239" s="107">
        <f t="shared" si="140"/>
        <v>0</v>
      </c>
      <c r="DK239" s="107">
        <f t="shared" si="140"/>
        <v>0</v>
      </c>
      <c r="DL239" s="107">
        <f t="shared" si="140"/>
        <v>0</v>
      </c>
    </row>
    <row r="240" spans="1:116" s="126" customFormat="1" ht="14.1" customHeight="1" x14ac:dyDescent="0.2">
      <c r="A240" s="94">
        <v>1160</v>
      </c>
      <c r="B240" s="136"/>
      <c r="C240" s="127"/>
      <c r="D240" s="127"/>
      <c r="E240" s="127" t="s">
        <v>19</v>
      </c>
      <c r="F240" s="127"/>
      <c r="G240" s="127"/>
      <c r="H240" s="127"/>
      <c r="I240" s="127"/>
      <c r="J240" s="106">
        <f t="shared" si="138"/>
        <v>84</v>
      </c>
      <c r="K240" s="107">
        <f t="shared" si="138"/>
        <v>129.5</v>
      </c>
      <c r="L240" s="107">
        <f t="shared" si="138"/>
        <v>150.5</v>
      </c>
      <c r="M240" s="107">
        <f t="shared" si="138"/>
        <v>150.5</v>
      </c>
      <c r="N240" s="107">
        <f t="shared" si="138"/>
        <v>0</v>
      </c>
      <c r="O240" s="107">
        <f t="shared" si="138"/>
        <v>118.99999999999999</v>
      </c>
      <c r="P240" s="107">
        <f t="shared" si="138"/>
        <v>12</v>
      </c>
      <c r="Q240" s="107">
        <f t="shared" si="138"/>
        <v>46.25</v>
      </c>
      <c r="R240" s="107">
        <f t="shared" si="138"/>
        <v>96.75</v>
      </c>
      <c r="S240" s="107">
        <f t="shared" si="138"/>
        <v>118.25000000000001</v>
      </c>
      <c r="T240" s="107">
        <f t="shared" si="138"/>
        <v>139.75</v>
      </c>
      <c r="U240" s="107">
        <f t="shared" si="138"/>
        <v>118.99999999999999</v>
      </c>
      <c r="V240" s="107">
        <f t="shared" si="138"/>
        <v>138.75</v>
      </c>
      <c r="W240" s="107">
        <f t="shared" si="138"/>
        <v>172</v>
      </c>
      <c r="X240" s="107">
        <f t="shared" si="138"/>
        <v>172</v>
      </c>
      <c r="Y240" s="107">
        <f t="shared" si="138"/>
        <v>148</v>
      </c>
      <c r="Z240" s="107">
        <f t="shared" si="138"/>
        <v>136</v>
      </c>
      <c r="AA240" s="107">
        <f t="shared" si="138"/>
        <v>148</v>
      </c>
      <c r="AB240" s="107">
        <f t="shared" si="138"/>
        <v>172</v>
      </c>
      <c r="AC240" s="107">
        <f t="shared" si="138"/>
        <v>172</v>
      </c>
      <c r="AD240" s="107">
        <f t="shared" si="138"/>
        <v>172</v>
      </c>
      <c r="AE240" s="107">
        <f t="shared" si="138"/>
        <v>148</v>
      </c>
      <c r="AF240" s="106">
        <f t="shared" si="138"/>
        <v>136</v>
      </c>
      <c r="AG240" s="107">
        <f t="shared" si="138"/>
        <v>136</v>
      </c>
      <c r="AH240" s="107">
        <f t="shared" si="138"/>
        <v>172</v>
      </c>
      <c r="AI240" s="107">
        <f t="shared" si="138"/>
        <v>172</v>
      </c>
      <c r="AJ240" s="107">
        <f t="shared" si="138"/>
        <v>172</v>
      </c>
      <c r="AK240" s="107">
        <f t="shared" si="138"/>
        <v>22.575000000000003</v>
      </c>
      <c r="AL240" s="107">
        <f t="shared" si="138"/>
        <v>44.625</v>
      </c>
      <c r="AM240" s="107">
        <f t="shared" si="138"/>
        <v>0</v>
      </c>
      <c r="AN240" s="107">
        <f t="shared" si="138"/>
        <v>67.987499999999997</v>
      </c>
      <c r="AO240" s="107">
        <f t="shared" si="138"/>
        <v>101.58750000000001</v>
      </c>
      <c r="AP240" s="107">
        <f t="shared" si="138"/>
        <v>124.16250000000001</v>
      </c>
      <c r="AQ240" s="107">
        <f t="shared" si="138"/>
        <v>116.02500000000001</v>
      </c>
      <c r="AR240" s="107">
        <f t="shared" si="138"/>
        <v>145.6875</v>
      </c>
      <c r="AS240" s="107">
        <f t="shared" si="138"/>
        <v>169.3125</v>
      </c>
      <c r="AT240" s="107">
        <f t="shared" si="138"/>
        <v>169.3125</v>
      </c>
      <c r="AU240" s="107">
        <f t="shared" si="138"/>
        <v>169.3125</v>
      </c>
      <c r="AV240" s="107">
        <f t="shared" si="138"/>
        <v>133.875</v>
      </c>
      <c r="AW240" s="107">
        <f t="shared" si="138"/>
        <v>94.5</v>
      </c>
      <c r="AX240" s="107">
        <f t="shared" si="138"/>
        <v>169.3125</v>
      </c>
      <c r="AY240" s="107">
        <f t="shared" si="138"/>
        <v>169.3125</v>
      </c>
      <c r="AZ240" s="106">
        <f t="shared" si="138"/>
        <v>180.60000000000002</v>
      </c>
      <c r="BA240" s="107">
        <f t="shared" si="138"/>
        <v>180.60000000000002</v>
      </c>
      <c r="BB240" s="107">
        <f t="shared" si="138"/>
        <v>155.4</v>
      </c>
      <c r="BC240" s="107">
        <f t="shared" si="138"/>
        <v>142.80000000000001</v>
      </c>
      <c r="BD240" s="107">
        <f t="shared" si="138"/>
        <v>142.80000000000001</v>
      </c>
      <c r="BE240" s="107">
        <f t="shared" si="138"/>
        <v>180.60000000000002</v>
      </c>
      <c r="BF240" s="107">
        <f t="shared" si="138"/>
        <v>180.60000000000002</v>
      </c>
      <c r="BG240" s="107">
        <f t="shared" si="138"/>
        <v>155.4</v>
      </c>
      <c r="BH240" s="107">
        <f t="shared" si="138"/>
        <v>0</v>
      </c>
      <c r="BI240" s="107">
        <f t="shared" si="138"/>
        <v>142.80000000000001</v>
      </c>
      <c r="BJ240" s="107">
        <f t="shared" si="139"/>
        <v>100.80000000000001</v>
      </c>
      <c r="BK240" s="107">
        <f t="shared" si="138"/>
        <v>180.60000000000002</v>
      </c>
      <c r="BL240" s="107">
        <f t="shared" si="138"/>
        <v>180.60000000000002</v>
      </c>
      <c r="BM240" s="107">
        <f t="shared" si="138"/>
        <v>180.60000000000002</v>
      </c>
      <c r="BN240" s="107">
        <f t="shared" si="138"/>
        <v>142.80000000000001</v>
      </c>
      <c r="BO240" s="107">
        <f t="shared" si="138"/>
        <v>142.80000000000001</v>
      </c>
      <c r="BP240" s="107">
        <f t="shared" si="138"/>
        <v>100.80000000000001</v>
      </c>
      <c r="BQ240" s="107">
        <f t="shared" si="138"/>
        <v>180.60000000000002</v>
      </c>
      <c r="BR240" s="107">
        <f t="shared" si="138"/>
        <v>180.60000000000002</v>
      </c>
      <c r="BS240" s="107">
        <f t="shared" si="138"/>
        <v>180.60000000000002</v>
      </c>
      <c r="BT240" s="107">
        <f t="shared" si="138"/>
        <v>155.4</v>
      </c>
      <c r="BU240" s="107">
        <f t="shared" si="138"/>
        <v>142.80000000000001</v>
      </c>
      <c r="BV240" s="107">
        <f>BV211*BV298</f>
        <v>100.80000000000001</v>
      </c>
      <c r="BW240" s="107">
        <f t="shared" si="140"/>
        <v>180.60000000000002</v>
      </c>
      <c r="BX240" s="107">
        <f t="shared" si="140"/>
        <v>180.60000000000002</v>
      </c>
      <c r="BY240" s="107">
        <f t="shared" si="140"/>
        <v>180.60000000000002</v>
      </c>
      <c r="BZ240" s="107">
        <f t="shared" si="140"/>
        <v>155.4</v>
      </c>
      <c r="CA240" s="107">
        <f t="shared" si="140"/>
        <v>142.80000000000001</v>
      </c>
      <c r="CB240" s="106">
        <f t="shared" si="140"/>
        <v>155.4</v>
      </c>
      <c r="CC240" s="107">
        <f t="shared" si="140"/>
        <v>155.4</v>
      </c>
      <c r="CD240" s="107">
        <f t="shared" si="140"/>
        <v>142.80000000000001</v>
      </c>
      <c r="CE240" s="107">
        <f t="shared" si="140"/>
        <v>155.4</v>
      </c>
      <c r="CF240" s="107">
        <f t="shared" si="140"/>
        <v>155.4</v>
      </c>
      <c r="CG240" s="107">
        <f t="shared" si="140"/>
        <v>155.4</v>
      </c>
      <c r="CH240" s="107">
        <f t="shared" si="140"/>
        <v>155.4</v>
      </c>
      <c r="CI240" s="107">
        <f t="shared" si="140"/>
        <v>142.80000000000001</v>
      </c>
      <c r="CJ240" s="107">
        <f t="shared" si="140"/>
        <v>155.4</v>
      </c>
      <c r="CK240" s="107">
        <f t="shared" si="140"/>
        <v>155.4</v>
      </c>
      <c r="CL240" s="107">
        <f t="shared" si="140"/>
        <v>155.4</v>
      </c>
      <c r="CM240" s="107">
        <f t="shared" si="140"/>
        <v>155.4</v>
      </c>
      <c r="CN240" s="107">
        <f t="shared" si="140"/>
        <v>142.80000000000001</v>
      </c>
      <c r="CO240" s="107">
        <f t="shared" si="140"/>
        <v>155.4</v>
      </c>
      <c r="CP240" s="107">
        <f t="shared" si="140"/>
        <v>155.4</v>
      </c>
      <c r="CQ240" s="107">
        <f t="shared" si="140"/>
        <v>155.4</v>
      </c>
      <c r="CR240" s="107">
        <f t="shared" si="140"/>
        <v>155.4</v>
      </c>
      <c r="CS240" s="107">
        <f t="shared" si="140"/>
        <v>142.80000000000001</v>
      </c>
      <c r="CT240" s="106">
        <f t="shared" si="140"/>
        <v>155.4</v>
      </c>
      <c r="CU240" s="107">
        <f t="shared" si="140"/>
        <v>155.4</v>
      </c>
      <c r="CV240" s="107">
        <f t="shared" si="140"/>
        <v>155.4</v>
      </c>
      <c r="CW240" s="107">
        <f t="shared" si="140"/>
        <v>142.80000000000001</v>
      </c>
      <c r="CX240" s="107">
        <f t="shared" si="140"/>
        <v>155.4</v>
      </c>
      <c r="CY240" s="107">
        <f t="shared" si="140"/>
        <v>155.4</v>
      </c>
      <c r="CZ240" s="107">
        <f t="shared" si="140"/>
        <v>155.4</v>
      </c>
      <c r="DA240" s="107">
        <f t="shared" si="140"/>
        <v>155.4</v>
      </c>
      <c r="DB240" s="107">
        <f t="shared" si="140"/>
        <v>142.80000000000001</v>
      </c>
      <c r="DC240" s="107">
        <f t="shared" si="140"/>
        <v>155.4</v>
      </c>
      <c r="DD240" s="107">
        <f t="shared" si="140"/>
        <v>155.4</v>
      </c>
      <c r="DE240" s="107">
        <f t="shared" si="140"/>
        <v>155.4</v>
      </c>
      <c r="DF240" s="107">
        <f t="shared" si="140"/>
        <v>155.4</v>
      </c>
      <c r="DG240" s="107">
        <f t="shared" si="140"/>
        <v>142.80000000000001</v>
      </c>
      <c r="DH240" s="107">
        <f t="shared" si="140"/>
        <v>155.4</v>
      </c>
      <c r="DI240" s="107">
        <f t="shared" si="140"/>
        <v>155.4</v>
      </c>
      <c r="DJ240" s="107">
        <f t="shared" si="140"/>
        <v>155.4</v>
      </c>
      <c r="DK240" s="107">
        <f t="shared" si="140"/>
        <v>155.4</v>
      </c>
      <c r="DL240" s="107">
        <f t="shared" si="140"/>
        <v>142.80000000000001</v>
      </c>
    </row>
    <row r="241" spans="1:116" s="126" customFormat="1" ht="14.1" customHeight="1" thickBot="1" x14ac:dyDescent="0.25">
      <c r="A241" s="94">
        <v>1158</v>
      </c>
      <c r="B241" s="136"/>
      <c r="C241" s="127"/>
      <c r="D241" s="127"/>
      <c r="E241" s="127" t="s">
        <v>19</v>
      </c>
      <c r="F241" s="127"/>
      <c r="G241" s="127"/>
      <c r="H241" s="127"/>
      <c r="I241" s="127"/>
      <c r="J241" s="106">
        <f t="shared" ref="J241:BU242" si="141">J212*J299</f>
        <v>81</v>
      </c>
      <c r="K241" s="107">
        <f t="shared" si="141"/>
        <v>124.875</v>
      </c>
      <c r="L241" s="107">
        <f t="shared" si="141"/>
        <v>111.80000000000001</v>
      </c>
      <c r="M241" s="107">
        <f t="shared" si="141"/>
        <v>181.67500000000001</v>
      </c>
      <c r="N241" s="107">
        <f t="shared" si="141"/>
        <v>0</v>
      </c>
      <c r="O241" s="107">
        <f t="shared" si="141"/>
        <v>165.75</v>
      </c>
      <c r="P241" s="107">
        <f t="shared" si="141"/>
        <v>117</v>
      </c>
      <c r="Q241" s="107">
        <f t="shared" si="141"/>
        <v>180.375</v>
      </c>
      <c r="R241" s="107">
        <f t="shared" si="141"/>
        <v>209.625</v>
      </c>
      <c r="S241" s="107">
        <f t="shared" si="141"/>
        <v>209.625</v>
      </c>
      <c r="T241" s="107">
        <f t="shared" si="141"/>
        <v>209.625</v>
      </c>
      <c r="U241" s="107">
        <f t="shared" si="141"/>
        <v>165.75</v>
      </c>
      <c r="V241" s="107">
        <f t="shared" si="141"/>
        <v>180.375</v>
      </c>
      <c r="W241" s="107">
        <f t="shared" si="141"/>
        <v>209.625</v>
      </c>
      <c r="X241" s="107">
        <f t="shared" si="141"/>
        <v>209.625</v>
      </c>
      <c r="Y241" s="107">
        <f t="shared" si="141"/>
        <v>180.375</v>
      </c>
      <c r="Z241" s="107">
        <f t="shared" si="141"/>
        <v>165.75</v>
      </c>
      <c r="AA241" s="107">
        <f t="shared" si="141"/>
        <v>180.375</v>
      </c>
      <c r="AB241" s="107">
        <f t="shared" si="141"/>
        <v>209.625</v>
      </c>
      <c r="AC241" s="107">
        <f t="shared" si="141"/>
        <v>209.625</v>
      </c>
      <c r="AD241" s="107">
        <f t="shared" si="141"/>
        <v>209.625</v>
      </c>
      <c r="AE241" s="107">
        <f t="shared" si="141"/>
        <v>180.375</v>
      </c>
      <c r="AF241" s="106">
        <f t="shared" si="141"/>
        <v>0</v>
      </c>
      <c r="AG241" s="107">
        <f t="shared" si="141"/>
        <v>0</v>
      </c>
      <c r="AH241" s="107">
        <f t="shared" si="141"/>
        <v>0</v>
      </c>
      <c r="AI241" s="107">
        <f t="shared" si="141"/>
        <v>0</v>
      </c>
      <c r="AJ241" s="107">
        <f t="shared" si="141"/>
        <v>0</v>
      </c>
      <c r="AK241" s="107">
        <f t="shared" si="141"/>
        <v>209.625</v>
      </c>
      <c r="AL241" s="107">
        <f t="shared" si="141"/>
        <v>165.75</v>
      </c>
      <c r="AM241" s="107">
        <f t="shared" si="141"/>
        <v>0</v>
      </c>
      <c r="AN241" s="107">
        <f t="shared" si="141"/>
        <v>180.375</v>
      </c>
      <c r="AO241" s="107">
        <f t="shared" si="141"/>
        <v>209.625</v>
      </c>
      <c r="AP241" s="107">
        <f t="shared" si="141"/>
        <v>209.625</v>
      </c>
      <c r="AQ241" s="107">
        <f t="shared" si="141"/>
        <v>165.75</v>
      </c>
      <c r="AR241" s="107">
        <f t="shared" si="141"/>
        <v>180.375</v>
      </c>
      <c r="AS241" s="107">
        <f t="shared" si="141"/>
        <v>209.625</v>
      </c>
      <c r="AT241" s="107">
        <f t="shared" si="141"/>
        <v>209.625</v>
      </c>
      <c r="AU241" s="107">
        <f t="shared" si="141"/>
        <v>209.625</v>
      </c>
      <c r="AV241" s="107">
        <f t="shared" si="141"/>
        <v>165.75</v>
      </c>
      <c r="AW241" s="107">
        <f t="shared" si="141"/>
        <v>117</v>
      </c>
      <c r="AX241" s="107">
        <f t="shared" si="141"/>
        <v>209.625</v>
      </c>
      <c r="AY241" s="107">
        <f t="shared" si="141"/>
        <v>209.625</v>
      </c>
      <c r="AZ241" s="106">
        <f t="shared" si="141"/>
        <v>209.625</v>
      </c>
      <c r="BA241" s="107">
        <f t="shared" si="141"/>
        <v>209.625</v>
      </c>
      <c r="BB241" s="107">
        <f t="shared" si="141"/>
        <v>180.375</v>
      </c>
      <c r="BC241" s="107">
        <f t="shared" si="141"/>
        <v>165.75</v>
      </c>
      <c r="BD241" s="107">
        <f t="shared" si="141"/>
        <v>165.75</v>
      </c>
      <c r="BE241" s="107">
        <f t="shared" si="141"/>
        <v>209.625</v>
      </c>
      <c r="BF241" s="107">
        <f t="shared" si="141"/>
        <v>209.625</v>
      </c>
      <c r="BG241" s="107">
        <f t="shared" si="141"/>
        <v>180.375</v>
      </c>
      <c r="BH241" s="107">
        <f t="shared" si="141"/>
        <v>0</v>
      </c>
      <c r="BI241" s="107">
        <f t="shared" si="141"/>
        <v>165.75</v>
      </c>
      <c r="BJ241" s="107">
        <f t="shared" si="139"/>
        <v>117</v>
      </c>
      <c r="BK241" s="107">
        <f t="shared" si="141"/>
        <v>209.625</v>
      </c>
      <c r="BL241" s="107">
        <f t="shared" si="141"/>
        <v>209.625</v>
      </c>
      <c r="BM241" s="107">
        <f t="shared" si="141"/>
        <v>209.625</v>
      </c>
      <c r="BN241" s="107">
        <f t="shared" si="141"/>
        <v>165.75</v>
      </c>
      <c r="BO241" s="107">
        <f t="shared" si="141"/>
        <v>165.75</v>
      </c>
      <c r="BP241" s="107">
        <f t="shared" si="141"/>
        <v>117</v>
      </c>
      <c r="BQ241" s="107">
        <f t="shared" si="141"/>
        <v>209.625</v>
      </c>
      <c r="BR241" s="107">
        <f t="shared" si="141"/>
        <v>209.625</v>
      </c>
      <c r="BS241" s="107">
        <f t="shared" si="141"/>
        <v>209.625</v>
      </c>
      <c r="BT241" s="107">
        <f t="shared" si="141"/>
        <v>180.375</v>
      </c>
      <c r="BU241" s="107">
        <f t="shared" si="141"/>
        <v>165.75</v>
      </c>
      <c r="BV241" s="107">
        <f>BV212*BV299</f>
        <v>117</v>
      </c>
      <c r="BW241" s="107">
        <f t="shared" si="140"/>
        <v>209.625</v>
      </c>
      <c r="BX241" s="107">
        <f t="shared" si="140"/>
        <v>209.625</v>
      </c>
      <c r="BY241" s="107">
        <f t="shared" si="140"/>
        <v>209.625</v>
      </c>
      <c r="BZ241" s="107">
        <f t="shared" si="140"/>
        <v>180.375</v>
      </c>
      <c r="CA241" s="107">
        <f t="shared" si="140"/>
        <v>165.75</v>
      </c>
      <c r="CB241" s="106">
        <f t="shared" si="140"/>
        <v>0</v>
      </c>
      <c r="CC241" s="107">
        <f t="shared" si="140"/>
        <v>0</v>
      </c>
      <c r="CD241" s="107">
        <f t="shared" si="140"/>
        <v>0</v>
      </c>
      <c r="CE241" s="107">
        <f t="shared" si="140"/>
        <v>0</v>
      </c>
      <c r="CF241" s="107">
        <f t="shared" si="140"/>
        <v>0</v>
      </c>
      <c r="CG241" s="107">
        <f t="shared" si="140"/>
        <v>0</v>
      </c>
      <c r="CH241" s="107">
        <f t="shared" si="140"/>
        <v>0</v>
      </c>
      <c r="CI241" s="107">
        <f t="shared" si="140"/>
        <v>0</v>
      </c>
      <c r="CJ241" s="107">
        <f t="shared" si="140"/>
        <v>24.05</v>
      </c>
      <c r="CK241" s="107">
        <f t="shared" si="140"/>
        <v>60.125</v>
      </c>
      <c r="CL241" s="107">
        <f t="shared" si="140"/>
        <v>96.2</v>
      </c>
      <c r="CM241" s="107">
        <f t="shared" si="140"/>
        <v>132.27500000000001</v>
      </c>
      <c r="CN241" s="107">
        <f t="shared" si="140"/>
        <v>143.65</v>
      </c>
      <c r="CO241" s="107">
        <f t="shared" si="140"/>
        <v>180.375</v>
      </c>
      <c r="CP241" s="107">
        <f t="shared" si="140"/>
        <v>180.375</v>
      </c>
      <c r="CQ241" s="107">
        <f t="shared" si="140"/>
        <v>180.375</v>
      </c>
      <c r="CR241" s="107">
        <f t="shared" si="140"/>
        <v>180.375</v>
      </c>
      <c r="CS241" s="107">
        <f t="shared" si="140"/>
        <v>0</v>
      </c>
      <c r="CT241" s="106">
        <f t="shared" si="140"/>
        <v>0</v>
      </c>
      <c r="CU241" s="107">
        <f t="shared" si="140"/>
        <v>0</v>
      </c>
      <c r="CV241" s="107">
        <f t="shared" si="140"/>
        <v>0</v>
      </c>
      <c r="CW241" s="107">
        <f t="shared" si="140"/>
        <v>0</v>
      </c>
      <c r="CX241" s="107">
        <f t="shared" si="140"/>
        <v>0</v>
      </c>
      <c r="CY241" s="107">
        <f t="shared" si="140"/>
        <v>0</v>
      </c>
      <c r="CZ241" s="107">
        <f t="shared" si="140"/>
        <v>0</v>
      </c>
      <c r="DA241" s="107">
        <f t="shared" si="140"/>
        <v>0</v>
      </c>
      <c r="DB241" s="107">
        <f t="shared" si="140"/>
        <v>0</v>
      </c>
      <c r="DC241" s="107">
        <f t="shared" si="140"/>
        <v>0</v>
      </c>
      <c r="DD241" s="107">
        <f t="shared" si="140"/>
        <v>0</v>
      </c>
      <c r="DE241" s="107">
        <f t="shared" si="140"/>
        <v>0</v>
      </c>
      <c r="DF241" s="107">
        <f t="shared" si="140"/>
        <v>0</v>
      </c>
      <c r="DG241" s="107">
        <f t="shared" si="140"/>
        <v>0</v>
      </c>
      <c r="DH241" s="107">
        <f t="shared" si="140"/>
        <v>0</v>
      </c>
      <c r="DI241" s="107">
        <f t="shared" si="140"/>
        <v>0</v>
      </c>
      <c r="DJ241" s="107">
        <f t="shared" si="140"/>
        <v>0</v>
      </c>
      <c r="DK241" s="107">
        <f t="shared" si="140"/>
        <v>0</v>
      </c>
      <c r="DL241" s="107">
        <f t="shared" si="140"/>
        <v>0</v>
      </c>
    </row>
    <row r="242" spans="1:116" s="126" customFormat="1" ht="14.1" customHeight="1" x14ac:dyDescent="0.2">
      <c r="A242" s="112" t="s">
        <v>50</v>
      </c>
      <c r="B242" s="136"/>
      <c r="C242" s="127"/>
      <c r="D242" s="127"/>
      <c r="E242" s="127" t="s">
        <v>19</v>
      </c>
      <c r="F242" s="127"/>
      <c r="G242" s="127"/>
      <c r="H242" s="127"/>
      <c r="I242" s="127"/>
      <c r="J242" s="106">
        <f t="shared" si="141"/>
        <v>86.4</v>
      </c>
      <c r="K242" s="107">
        <f t="shared" si="141"/>
        <v>133.20000000000002</v>
      </c>
      <c r="L242" s="107">
        <f t="shared" si="141"/>
        <v>154.80000000000001</v>
      </c>
      <c r="M242" s="107">
        <f t="shared" si="141"/>
        <v>154.80000000000001</v>
      </c>
      <c r="N242" s="107">
        <f t="shared" si="141"/>
        <v>0</v>
      </c>
      <c r="O242" s="107">
        <f t="shared" si="141"/>
        <v>122.4</v>
      </c>
      <c r="P242" s="107">
        <f t="shared" si="141"/>
        <v>86.4</v>
      </c>
      <c r="Q242" s="107">
        <f t="shared" si="141"/>
        <v>133.20000000000002</v>
      </c>
      <c r="R242" s="107">
        <f t="shared" si="141"/>
        <v>154.80000000000001</v>
      </c>
      <c r="S242" s="107">
        <f t="shared" si="141"/>
        <v>154.80000000000001</v>
      </c>
      <c r="T242" s="107">
        <f t="shared" si="141"/>
        <v>154.80000000000001</v>
      </c>
      <c r="U242" s="107">
        <f t="shared" si="141"/>
        <v>122.4</v>
      </c>
      <c r="V242" s="107">
        <f t="shared" si="141"/>
        <v>133.20000000000002</v>
      </c>
      <c r="W242" s="107">
        <f t="shared" si="141"/>
        <v>154.80000000000001</v>
      </c>
      <c r="X242" s="107">
        <f t="shared" si="141"/>
        <v>154.80000000000001</v>
      </c>
      <c r="Y242" s="107">
        <f t="shared" si="141"/>
        <v>133.20000000000002</v>
      </c>
      <c r="Z242" s="107">
        <f t="shared" si="141"/>
        <v>122.4</v>
      </c>
      <c r="AA242" s="107">
        <f t="shared" si="141"/>
        <v>133.20000000000002</v>
      </c>
      <c r="AB242" s="107">
        <f t="shared" si="141"/>
        <v>154.80000000000001</v>
      </c>
      <c r="AC242" s="107">
        <f t="shared" si="141"/>
        <v>154.80000000000001</v>
      </c>
      <c r="AD242" s="107">
        <f t="shared" si="141"/>
        <v>154.80000000000001</v>
      </c>
      <c r="AE242" s="107">
        <f t="shared" si="141"/>
        <v>133.20000000000002</v>
      </c>
      <c r="AF242" s="106">
        <f t="shared" si="141"/>
        <v>122.4</v>
      </c>
      <c r="AG242" s="107">
        <f t="shared" si="141"/>
        <v>122.4</v>
      </c>
      <c r="AH242" s="107">
        <f t="shared" si="141"/>
        <v>154.80000000000001</v>
      </c>
      <c r="AI242" s="107">
        <f t="shared" si="141"/>
        <v>154.80000000000001</v>
      </c>
      <c r="AJ242" s="107">
        <f t="shared" si="141"/>
        <v>154.80000000000001</v>
      </c>
      <c r="AK242" s="107">
        <f t="shared" si="141"/>
        <v>154.80000000000001</v>
      </c>
      <c r="AL242" s="107">
        <f t="shared" si="141"/>
        <v>122.4</v>
      </c>
      <c r="AM242" s="107">
        <f t="shared" si="141"/>
        <v>0</v>
      </c>
      <c r="AN242" s="107">
        <f t="shared" si="141"/>
        <v>133.20000000000002</v>
      </c>
      <c r="AO242" s="107">
        <f t="shared" si="141"/>
        <v>154.80000000000001</v>
      </c>
      <c r="AP242" s="107">
        <f t="shared" si="141"/>
        <v>154.80000000000001</v>
      </c>
      <c r="AQ242" s="107">
        <f t="shared" si="141"/>
        <v>122.4</v>
      </c>
      <c r="AR242" s="107">
        <f t="shared" si="141"/>
        <v>133.20000000000002</v>
      </c>
      <c r="AS242" s="107">
        <f t="shared" si="141"/>
        <v>154.80000000000001</v>
      </c>
      <c r="AT242" s="107">
        <f t="shared" si="141"/>
        <v>154.80000000000001</v>
      </c>
      <c r="AU242" s="107">
        <f t="shared" si="141"/>
        <v>154.80000000000001</v>
      </c>
      <c r="AV242" s="107">
        <f t="shared" si="141"/>
        <v>122.4</v>
      </c>
      <c r="AW242" s="107">
        <f t="shared" si="141"/>
        <v>86.4</v>
      </c>
      <c r="AX242" s="107">
        <f t="shared" si="141"/>
        <v>154.80000000000001</v>
      </c>
      <c r="AY242" s="107">
        <f t="shared" si="141"/>
        <v>154.80000000000001</v>
      </c>
      <c r="AZ242" s="106">
        <f t="shared" si="141"/>
        <v>163.4</v>
      </c>
      <c r="BA242" s="107">
        <f t="shared" si="141"/>
        <v>163.4</v>
      </c>
      <c r="BB242" s="107">
        <f t="shared" si="141"/>
        <v>140.6</v>
      </c>
      <c r="BC242" s="107">
        <f t="shared" si="141"/>
        <v>129.19999999999999</v>
      </c>
      <c r="BD242" s="107">
        <f t="shared" si="141"/>
        <v>129.19999999999999</v>
      </c>
      <c r="BE242" s="107">
        <f t="shared" si="141"/>
        <v>163.4</v>
      </c>
      <c r="BF242" s="107">
        <f t="shared" si="141"/>
        <v>163.4</v>
      </c>
      <c r="BG242" s="107">
        <f t="shared" si="141"/>
        <v>140.6</v>
      </c>
      <c r="BH242" s="107">
        <f t="shared" si="141"/>
        <v>0</v>
      </c>
      <c r="BI242" s="107">
        <f t="shared" si="141"/>
        <v>129.19999999999999</v>
      </c>
      <c r="BJ242" s="107">
        <f t="shared" si="139"/>
        <v>91.199999999999989</v>
      </c>
      <c r="BK242" s="107">
        <f t="shared" si="141"/>
        <v>163.4</v>
      </c>
      <c r="BL242" s="107">
        <f t="shared" si="141"/>
        <v>163.4</v>
      </c>
      <c r="BM242" s="107">
        <f t="shared" si="141"/>
        <v>163.4</v>
      </c>
      <c r="BN242" s="107">
        <f t="shared" si="141"/>
        <v>129.19999999999999</v>
      </c>
      <c r="BO242" s="107">
        <f t="shared" si="141"/>
        <v>129.19999999999999</v>
      </c>
      <c r="BP242" s="107">
        <f t="shared" si="141"/>
        <v>91.199999999999989</v>
      </c>
      <c r="BQ242" s="107">
        <f t="shared" si="141"/>
        <v>163.4</v>
      </c>
      <c r="BR242" s="107">
        <f t="shared" si="141"/>
        <v>163.4</v>
      </c>
      <c r="BS242" s="107">
        <f t="shared" si="141"/>
        <v>163.4</v>
      </c>
      <c r="BT242" s="107">
        <f t="shared" si="141"/>
        <v>140.6</v>
      </c>
      <c r="BU242" s="107">
        <f t="shared" si="141"/>
        <v>129.19999999999999</v>
      </c>
      <c r="BV242" s="107">
        <f>BV213*BV300</f>
        <v>91.199999999999989</v>
      </c>
      <c r="BW242" s="107">
        <f t="shared" si="140"/>
        <v>163.4</v>
      </c>
      <c r="BX242" s="107">
        <f t="shared" si="140"/>
        <v>163.4</v>
      </c>
      <c r="BY242" s="107">
        <f t="shared" si="140"/>
        <v>163.4</v>
      </c>
      <c r="BZ242" s="107">
        <f t="shared" si="140"/>
        <v>140.6</v>
      </c>
      <c r="CA242" s="107">
        <f t="shared" si="140"/>
        <v>129.19999999999999</v>
      </c>
      <c r="CB242" s="106">
        <f t="shared" si="140"/>
        <v>140.6</v>
      </c>
      <c r="CC242" s="107">
        <f t="shared" si="140"/>
        <v>140.6</v>
      </c>
      <c r="CD242" s="107">
        <f t="shared" si="140"/>
        <v>129.19999999999999</v>
      </c>
      <c r="CE242" s="107">
        <f t="shared" si="140"/>
        <v>140.6</v>
      </c>
      <c r="CF242" s="107">
        <f t="shared" si="140"/>
        <v>140.6</v>
      </c>
      <c r="CG242" s="107">
        <f t="shared" si="140"/>
        <v>140.6</v>
      </c>
      <c r="CH242" s="107">
        <f t="shared" si="140"/>
        <v>140.6</v>
      </c>
      <c r="CI242" s="107">
        <f t="shared" si="140"/>
        <v>129.19999999999999</v>
      </c>
      <c r="CJ242" s="107">
        <f t="shared" si="140"/>
        <v>140.6</v>
      </c>
      <c r="CK242" s="107">
        <f t="shared" si="140"/>
        <v>140.6</v>
      </c>
      <c r="CL242" s="107">
        <f t="shared" si="140"/>
        <v>140.6</v>
      </c>
      <c r="CM242" s="107">
        <f t="shared" si="140"/>
        <v>140.6</v>
      </c>
      <c r="CN242" s="107">
        <f t="shared" si="140"/>
        <v>129.19999999999999</v>
      </c>
      <c r="CO242" s="107">
        <f t="shared" si="140"/>
        <v>140.6</v>
      </c>
      <c r="CP242" s="107">
        <f t="shared" si="140"/>
        <v>140.6</v>
      </c>
      <c r="CQ242" s="107">
        <f t="shared" si="140"/>
        <v>140.6</v>
      </c>
      <c r="CR242" s="107">
        <f t="shared" si="140"/>
        <v>140.6</v>
      </c>
      <c r="CS242" s="107">
        <f t="shared" si="140"/>
        <v>129.19999999999999</v>
      </c>
      <c r="CT242" s="106">
        <f t="shared" si="140"/>
        <v>140.6</v>
      </c>
      <c r="CU242" s="107">
        <f t="shared" si="140"/>
        <v>140.6</v>
      </c>
      <c r="CV242" s="107">
        <f t="shared" si="140"/>
        <v>140.6</v>
      </c>
      <c r="CW242" s="107">
        <f t="shared" si="140"/>
        <v>129.19999999999999</v>
      </c>
      <c r="CX242" s="107">
        <f t="shared" si="140"/>
        <v>140.6</v>
      </c>
      <c r="CY242" s="107">
        <f t="shared" si="140"/>
        <v>140.6</v>
      </c>
      <c r="CZ242" s="107">
        <f t="shared" si="140"/>
        <v>140.6</v>
      </c>
      <c r="DA242" s="107">
        <f t="shared" si="140"/>
        <v>140.6</v>
      </c>
      <c r="DB242" s="107">
        <f t="shared" si="140"/>
        <v>129.19999999999999</v>
      </c>
      <c r="DC242" s="107">
        <f t="shared" si="140"/>
        <v>140.6</v>
      </c>
      <c r="DD242" s="107">
        <f t="shared" si="140"/>
        <v>140.6</v>
      </c>
      <c r="DE242" s="107">
        <f t="shared" si="140"/>
        <v>140.6</v>
      </c>
      <c r="DF242" s="107">
        <f t="shared" si="140"/>
        <v>140.6</v>
      </c>
      <c r="DG242" s="107">
        <f t="shared" si="140"/>
        <v>129.19999999999999</v>
      </c>
      <c r="DH242" s="107">
        <f t="shared" si="140"/>
        <v>140.6</v>
      </c>
      <c r="DI242" s="107">
        <f t="shared" si="140"/>
        <v>140.6</v>
      </c>
      <c r="DJ242" s="107">
        <f t="shared" si="140"/>
        <v>140.6</v>
      </c>
      <c r="DK242" s="107">
        <f t="shared" si="140"/>
        <v>140.6</v>
      </c>
      <c r="DL242" s="107">
        <f t="shared" si="140"/>
        <v>129.19999999999999</v>
      </c>
    </row>
    <row r="243" spans="1:116" s="126" customFormat="1" ht="14.1" customHeight="1" x14ac:dyDescent="0.2">
      <c r="A243" s="94">
        <v>1107</v>
      </c>
      <c r="B243" s="136"/>
      <c r="C243" s="127"/>
      <c r="D243" s="127"/>
      <c r="E243" s="127" t="s">
        <v>19</v>
      </c>
      <c r="F243" s="127"/>
      <c r="G243" s="127"/>
      <c r="H243" s="127"/>
      <c r="I243" s="127"/>
      <c r="J243" s="106">
        <f t="shared" ref="J243:BV243" si="142">J301*J214</f>
        <v>18</v>
      </c>
      <c r="K243" s="107">
        <f t="shared" si="142"/>
        <v>69.375</v>
      </c>
      <c r="L243" s="107">
        <f t="shared" si="142"/>
        <v>112.87499999999999</v>
      </c>
      <c r="M243" s="107">
        <f t="shared" si="142"/>
        <v>145.125</v>
      </c>
      <c r="N243" s="107">
        <f t="shared" si="142"/>
        <v>0</v>
      </c>
      <c r="O243" s="107">
        <f t="shared" si="142"/>
        <v>140.25</v>
      </c>
      <c r="P243" s="107">
        <f t="shared" si="142"/>
        <v>117</v>
      </c>
      <c r="Q243" s="107">
        <f t="shared" si="142"/>
        <v>194.25</v>
      </c>
      <c r="R243" s="107">
        <f t="shared" si="142"/>
        <v>241.875</v>
      </c>
      <c r="S243" s="107">
        <f t="shared" si="142"/>
        <v>258</v>
      </c>
      <c r="T243" s="107">
        <f t="shared" si="142"/>
        <v>11.825000000000001</v>
      </c>
      <c r="U243" s="107">
        <f t="shared" si="142"/>
        <v>18.7</v>
      </c>
      <c r="V243" s="107">
        <f t="shared" si="142"/>
        <v>40.700000000000003</v>
      </c>
      <c r="W243" s="107">
        <f t="shared" si="142"/>
        <v>82.774999999999991</v>
      </c>
      <c r="X243" s="107">
        <f t="shared" si="142"/>
        <v>106.425</v>
      </c>
      <c r="Y243" s="107">
        <f t="shared" si="142"/>
        <v>111.92500000000001</v>
      </c>
      <c r="Z243" s="107">
        <f t="shared" si="142"/>
        <v>112.2</v>
      </c>
      <c r="AA243" s="107">
        <f t="shared" si="142"/>
        <v>132.27500000000001</v>
      </c>
      <c r="AB243" s="107">
        <f t="shared" si="142"/>
        <v>153.72499999999999</v>
      </c>
      <c r="AC243" s="107">
        <f t="shared" si="142"/>
        <v>165.54999999999998</v>
      </c>
      <c r="AD243" s="107">
        <f t="shared" si="142"/>
        <v>165.54999999999998</v>
      </c>
      <c r="AE243" s="107">
        <f t="shared" si="142"/>
        <v>142.44999999999999</v>
      </c>
      <c r="AF243" s="106">
        <f t="shared" si="142"/>
        <v>130.9</v>
      </c>
      <c r="AG243" s="107">
        <f t="shared" si="142"/>
        <v>130.9</v>
      </c>
      <c r="AH243" s="107">
        <f t="shared" si="142"/>
        <v>165.54999999999998</v>
      </c>
      <c r="AI243" s="107">
        <f t="shared" si="142"/>
        <v>165.54999999999998</v>
      </c>
      <c r="AJ243" s="107">
        <f t="shared" si="142"/>
        <v>165.54999999999998</v>
      </c>
      <c r="AK243" s="107">
        <f t="shared" si="142"/>
        <v>38.699999999999996</v>
      </c>
      <c r="AL243" s="107">
        <f t="shared" si="142"/>
        <v>71.399999999999991</v>
      </c>
      <c r="AM243" s="107">
        <f t="shared" si="142"/>
        <v>0</v>
      </c>
      <c r="AN243" s="107">
        <f t="shared" si="142"/>
        <v>99.9</v>
      </c>
      <c r="AO243" s="107">
        <f t="shared" si="142"/>
        <v>25.8</v>
      </c>
      <c r="AP243" s="107">
        <f t="shared" si="142"/>
        <v>64.5</v>
      </c>
      <c r="AQ243" s="107">
        <f t="shared" si="142"/>
        <v>91.8</v>
      </c>
      <c r="AR243" s="107">
        <f t="shared" si="142"/>
        <v>122.10000000000001</v>
      </c>
      <c r="AS243" s="107">
        <f t="shared" si="142"/>
        <v>77.399999999999991</v>
      </c>
      <c r="AT243" s="107">
        <f t="shared" si="142"/>
        <v>116.10000000000001</v>
      </c>
      <c r="AU243" s="107">
        <f t="shared" si="142"/>
        <v>129</v>
      </c>
      <c r="AV243" s="107">
        <f t="shared" si="142"/>
        <v>122.39999999999999</v>
      </c>
      <c r="AW243" s="107">
        <f t="shared" si="142"/>
        <v>100.8</v>
      </c>
      <c r="AX243" s="107">
        <f t="shared" si="142"/>
        <v>180.6</v>
      </c>
      <c r="AY243" s="107">
        <f t="shared" si="142"/>
        <v>180.6</v>
      </c>
      <c r="AZ243" s="106">
        <f t="shared" si="142"/>
        <v>180.6</v>
      </c>
      <c r="BA243" s="107">
        <f t="shared" si="142"/>
        <v>180.6</v>
      </c>
      <c r="BB243" s="107">
        <f t="shared" si="142"/>
        <v>155.39999999999998</v>
      </c>
      <c r="BC243" s="107">
        <f t="shared" si="142"/>
        <v>142.79999999999998</v>
      </c>
      <c r="BD243" s="107">
        <f t="shared" si="142"/>
        <v>142.79999999999998</v>
      </c>
      <c r="BE243" s="107">
        <f t="shared" si="142"/>
        <v>180.6</v>
      </c>
      <c r="BF243" s="107">
        <f t="shared" si="142"/>
        <v>180.6</v>
      </c>
      <c r="BG243" s="107">
        <f t="shared" si="142"/>
        <v>11.100000000000001</v>
      </c>
      <c r="BH243" s="107">
        <f t="shared" si="142"/>
        <v>0</v>
      </c>
      <c r="BI243" s="107">
        <f t="shared" si="142"/>
        <v>20.400000000000002</v>
      </c>
      <c r="BJ243" s="107">
        <f>BJ301*BJ214</f>
        <v>28.8</v>
      </c>
      <c r="BK243" s="107">
        <f t="shared" si="142"/>
        <v>77.399999999999991</v>
      </c>
      <c r="BL243" s="107">
        <f t="shared" si="142"/>
        <v>103.2</v>
      </c>
      <c r="BM243" s="107">
        <f t="shared" si="142"/>
        <v>129</v>
      </c>
      <c r="BN243" s="107">
        <f t="shared" si="142"/>
        <v>112.2</v>
      </c>
      <c r="BO243" s="107">
        <f t="shared" si="142"/>
        <v>122.39999999999999</v>
      </c>
      <c r="BP243" s="107">
        <f t="shared" si="142"/>
        <v>93.600000000000009</v>
      </c>
      <c r="BQ243" s="107">
        <f t="shared" si="142"/>
        <v>167.70000000000002</v>
      </c>
      <c r="BR243" s="107">
        <f t="shared" si="142"/>
        <v>167.70000000000002</v>
      </c>
      <c r="BS243" s="107">
        <f t="shared" si="142"/>
        <v>167.70000000000002</v>
      </c>
      <c r="BT243" s="107">
        <f t="shared" si="142"/>
        <v>144.30000000000001</v>
      </c>
      <c r="BU243" s="107">
        <f t="shared" si="142"/>
        <v>132.6</v>
      </c>
      <c r="BV243" s="107">
        <f t="shared" si="142"/>
        <v>93.600000000000009</v>
      </c>
      <c r="BW243" s="107">
        <f t="shared" ref="BW243:DL243" si="143">BW301*BW214</f>
        <v>167.70000000000002</v>
      </c>
      <c r="BX243" s="107">
        <f t="shared" si="143"/>
        <v>167.70000000000002</v>
      </c>
      <c r="BY243" s="107">
        <f t="shared" si="143"/>
        <v>167.70000000000002</v>
      </c>
      <c r="BZ243" s="107">
        <f t="shared" si="143"/>
        <v>0</v>
      </c>
      <c r="CA243" s="107">
        <f t="shared" si="143"/>
        <v>0</v>
      </c>
      <c r="CB243" s="107">
        <f t="shared" si="143"/>
        <v>0</v>
      </c>
      <c r="CC243" s="107">
        <f t="shared" si="143"/>
        <v>0</v>
      </c>
      <c r="CD243" s="107">
        <f t="shared" si="143"/>
        <v>0</v>
      </c>
      <c r="CE243" s="107">
        <f t="shared" si="143"/>
        <v>0</v>
      </c>
      <c r="CF243" s="107">
        <f t="shared" si="143"/>
        <v>0</v>
      </c>
      <c r="CG243" s="107">
        <f t="shared" si="143"/>
        <v>0</v>
      </c>
      <c r="CH243" s="107">
        <f t="shared" si="143"/>
        <v>0</v>
      </c>
      <c r="CI243" s="107">
        <f t="shared" si="143"/>
        <v>0</v>
      </c>
      <c r="CJ243" s="107">
        <f t="shared" si="143"/>
        <v>0</v>
      </c>
      <c r="CK243" s="107">
        <f t="shared" si="143"/>
        <v>0</v>
      </c>
      <c r="CL243" s="107">
        <f t="shared" si="143"/>
        <v>0</v>
      </c>
      <c r="CM243" s="107">
        <f t="shared" si="143"/>
        <v>0</v>
      </c>
      <c r="CN243" s="107">
        <f t="shared" si="143"/>
        <v>0</v>
      </c>
      <c r="CO243" s="107">
        <f t="shared" si="143"/>
        <v>0</v>
      </c>
      <c r="CP243" s="107">
        <f t="shared" si="143"/>
        <v>0</v>
      </c>
      <c r="CQ243" s="107">
        <f t="shared" si="143"/>
        <v>0</v>
      </c>
      <c r="CR243" s="107">
        <f t="shared" si="143"/>
        <v>0</v>
      </c>
      <c r="CS243" s="107">
        <f t="shared" si="143"/>
        <v>0</v>
      </c>
      <c r="CT243" s="106">
        <f t="shared" si="143"/>
        <v>0</v>
      </c>
      <c r="CU243" s="107">
        <f t="shared" si="143"/>
        <v>0</v>
      </c>
      <c r="CV243" s="107">
        <f t="shared" si="143"/>
        <v>0</v>
      </c>
      <c r="CW243" s="107">
        <f t="shared" si="143"/>
        <v>0</v>
      </c>
      <c r="CX243" s="107">
        <f t="shared" si="143"/>
        <v>0</v>
      </c>
      <c r="CY243" s="107">
        <f t="shared" si="143"/>
        <v>0</v>
      </c>
      <c r="CZ243" s="107">
        <f t="shared" si="143"/>
        <v>0</v>
      </c>
      <c r="DA243" s="107">
        <f t="shared" si="143"/>
        <v>0</v>
      </c>
      <c r="DB243" s="107">
        <f t="shared" si="143"/>
        <v>0</v>
      </c>
      <c r="DC243" s="107">
        <f t="shared" si="143"/>
        <v>0</v>
      </c>
      <c r="DD243" s="107">
        <f t="shared" si="143"/>
        <v>0</v>
      </c>
      <c r="DE243" s="107">
        <f t="shared" si="143"/>
        <v>0</v>
      </c>
      <c r="DF243" s="107">
        <f t="shared" si="143"/>
        <v>0</v>
      </c>
      <c r="DG243" s="107">
        <f t="shared" si="143"/>
        <v>0</v>
      </c>
      <c r="DH243" s="107">
        <f t="shared" si="143"/>
        <v>0</v>
      </c>
      <c r="DI243" s="107">
        <f t="shared" si="143"/>
        <v>0</v>
      </c>
      <c r="DJ243" s="107">
        <f t="shared" si="143"/>
        <v>0</v>
      </c>
      <c r="DK243" s="107">
        <f t="shared" si="143"/>
        <v>0</v>
      </c>
      <c r="DL243" s="107">
        <f t="shared" si="143"/>
        <v>0</v>
      </c>
    </row>
    <row r="244" spans="1:116" s="126" customFormat="1" ht="14.1" customHeight="1" x14ac:dyDescent="0.2">
      <c r="A244" s="94">
        <v>1142</v>
      </c>
      <c r="B244" s="136"/>
      <c r="C244" s="127"/>
      <c r="D244" s="127"/>
      <c r="E244" s="127" t="s">
        <v>19</v>
      </c>
      <c r="F244" s="127"/>
      <c r="G244" s="127"/>
      <c r="H244" s="127"/>
      <c r="I244" s="127"/>
      <c r="J244" s="128">
        <f t="shared" ref="J244:BV247" si="144">J215*J302</f>
        <v>117.6</v>
      </c>
      <c r="K244" s="129">
        <f t="shared" si="144"/>
        <v>181.29999999999998</v>
      </c>
      <c r="L244" s="129">
        <f t="shared" si="144"/>
        <v>210.7</v>
      </c>
      <c r="M244" s="129">
        <f t="shared" si="144"/>
        <v>210.7</v>
      </c>
      <c r="N244" s="129">
        <f t="shared" si="144"/>
        <v>0</v>
      </c>
      <c r="O244" s="129">
        <f t="shared" si="144"/>
        <v>166.6</v>
      </c>
      <c r="P244" s="129">
        <f t="shared" si="144"/>
        <v>117.6</v>
      </c>
      <c r="Q244" s="129">
        <f t="shared" si="144"/>
        <v>181.29999999999998</v>
      </c>
      <c r="R244" s="129">
        <f t="shared" si="144"/>
        <v>210.7</v>
      </c>
      <c r="S244" s="129">
        <f t="shared" si="144"/>
        <v>210.7</v>
      </c>
      <c r="T244" s="129">
        <f t="shared" si="144"/>
        <v>15.05</v>
      </c>
      <c r="U244" s="129">
        <f t="shared" si="144"/>
        <v>31.875</v>
      </c>
      <c r="V244" s="129">
        <f t="shared" si="144"/>
        <v>69.375</v>
      </c>
      <c r="W244" s="129">
        <f t="shared" si="144"/>
        <v>120.9375</v>
      </c>
      <c r="X244" s="129">
        <f t="shared" si="144"/>
        <v>161.25</v>
      </c>
      <c r="Y244" s="129">
        <f t="shared" si="144"/>
        <v>138.75</v>
      </c>
      <c r="Z244" s="129">
        <f t="shared" si="144"/>
        <v>138.125</v>
      </c>
      <c r="AA244" s="129">
        <f t="shared" si="144"/>
        <v>150.3125</v>
      </c>
      <c r="AB244" s="129">
        <f t="shared" si="144"/>
        <v>174.6875</v>
      </c>
      <c r="AC244" s="129">
        <f t="shared" si="144"/>
        <v>188.125</v>
      </c>
      <c r="AD244" s="129">
        <f t="shared" si="144"/>
        <v>188.125</v>
      </c>
      <c r="AE244" s="129">
        <f t="shared" si="144"/>
        <v>161.875</v>
      </c>
      <c r="AF244" s="128">
        <f t="shared" si="144"/>
        <v>159.375</v>
      </c>
      <c r="AG244" s="129">
        <f t="shared" si="144"/>
        <v>159.375</v>
      </c>
      <c r="AH244" s="129">
        <f t="shared" si="144"/>
        <v>201.5625</v>
      </c>
      <c r="AI244" s="129">
        <f t="shared" si="144"/>
        <v>201.5625</v>
      </c>
      <c r="AJ244" s="129">
        <f t="shared" si="144"/>
        <v>201.5625</v>
      </c>
      <c r="AK244" s="129">
        <f t="shared" si="144"/>
        <v>16.125</v>
      </c>
      <c r="AL244" s="129">
        <f t="shared" si="144"/>
        <v>25.5</v>
      </c>
      <c r="AM244" s="129">
        <f t="shared" si="144"/>
        <v>0</v>
      </c>
      <c r="AN244" s="129">
        <f t="shared" si="144"/>
        <v>0</v>
      </c>
      <c r="AO244" s="129">
        <f t="shared" si="144"/>
        <v>0</v>
      </c>
      <c r="AP244" s="129">
        <f t="shared" si="144"/>
        <v>0</v>
      </c>
      <c r="AQ244" s="129">
        <f t="shared" si="144"/>
        <v>25.5</v>
      </c>
      <c r="AR244" s="129">
        <f t="shared" si="144"/>
        <v>55.5</v>
      </c>
      <c r="AS244" s="129">
        <f t="shared" si="144"/>
        <v>96.75</v>
      </c>
      <c r="AT244" s="129">
        <f t="shared" si="144"/>
        <v>129</v>
      </c>
      <c r="AU244" s="129">
        <f t="shared" si="144"/>
        <v>161.25</v>
      </c>
      <c r="AV244" s="129">
        <f t="shared" si="144"/>
        <v>140.25</v>
      </c>
      <c r="AW244" s="129">
        <f t="shared" si="144"/>
        <v>108</v>
      </c>
      <c r="AX244" s="129">
        <f t="shared" si="144"/>
        <v>193.5</v>
      </c>
      <c r="AY244" s="129">
        <f t="shared" si="144"/>
        <v>193.5</v>
      </c>
      <c r="AZ244" s="128">
        <f t="shared" si="144"/>
        <v>193.5</v>
      </c>
      <c r="BA244" s="129">
        <f t="shared" si="144"/>
        <v>193.5</v>
      </c>
      <c r="BB244" s="129">
        <f t="shared" si="144"/>
        <v>166.5</v>
      </c>
      <c r="BC244" s="129">
        <f t="shared" si="144"/>
        <v>153</v>
      </c>
      <c r="BD244" s="129">
        <f t="shared" si="144"/>
        <v>153</v>
      </c>
      <c r="BE244" s="129">
        <f t="shared" si="144"/>
        <v>193.5</v>
      </c>
      <c r="BF244" s="129">
        <f t="shared" si="144"/>
        <v>193.5</v>
      </c>
      <c r="BG244" s="129">
        <f t="shared" si="144"/>
        <v>13.875</v>
      </c>
      <c r="BH244" s="129">
        <f t="shared" si="144"/>
        <v>0</v>
      </c>
      <c r="BI244" s="129">
        <f t="shared" si="144"/>
        <v>63.75</v>
      </c>
      <c r="BJ244" s="129">
        <f>BJ215*BJ302</f>
        <v>81</v>
      </c>
      <c r="BK244" s="129">
        <f t="shared" si="144"/>
        <v>209.625</v>
      </c>
      <c r="BL244" s="129">
        <f t="shared" si="144"/>
        <v>225.74999999999997</v>
      </c>
      <c r="BM244" s="129">
        <f t="shared" si="144"/>
        <v>225.74999999999997</v>
      </c>
      <c r="BN244" s="129">
        <f t="shared" si="144"/>
        <v>178.5</v>
      </c>
      <c r="BO244" s="129">
        <f t="shared" si="144"/>
        <v>178.5</v>
      </c>
      <c r="BP244" s="129">
        <f t="shared" si="144"/>
        <v>125.99999999999999</v>
      </c>
      <c r="BQ244" s="129">
        <f t="shared" si="144"/>
        <v>225.74999999999997</v>
      </c>
      <c r="BR244" s="129">
        <f t="shared" si="144"/>
        <v>225.74999999999997</v>
      </c>
      <c r="BS244" s="129">
        <f t="shared" si="144"/>
        <v>225.74999999999997</v>
      </c>
      <c r="BT244" s="129">
        <f>BT215*BT302</f>
        <v>27.75</v>
      </c>
      <c r="BU244" s="129">
        <f>BU215*BU302</f>
        <v>63.75</v>
      </c>
      <c r="BV244" s="129">
        <f>BV215*BV302</f>
        <v>62.999999999999993</v>
      </c>
      <c r="BW244" s="129">
        <f t="shared" ref="BW244:DL248" si="145">BW215*BW302</f>
        <v>145.125</v>
      </c>
      <c r="BX244" s="129">
        <f t="shared" si="145"/>
        <v>161.25</v>
      </c>
      <c r="BY244" s="129">
        <f t="shared" si="145"/>
        <v>161.25</v>
      </c>
      <c r="BZ244" s="129">
        <f t="shared" si="145"/>
        <v>0</v>
      </c>
      <c r="CA244" s="129">
        <f t="shared" si="145"/>
        <v>0</v>
      </c>
      <c r="CB244" s="128">
        <f t="shared" si="145"/>
        <v>0</v>
      </c>
      <c r="CC244" s="129">
        <f t="shared" si="145"/>
        <v>0</v>
      </c>
      <c r="CD244" s="129">
        <f t="shared" si="145"/>
        <v>0</v>
      </c>
      <c r="CE244" s="129">
        <f t="shared" si="145"/>
        <v>0</v>
      </c>
      <c r="CF244" s="129">
        <f t="shared" si="145"/>
        <v>0</v>
      </c>
      <c r="CG244" s="129">
        <f t="shared" si="145"/>
        <v>0</v>
      </c>
      <c r="CH244" s="129">
        <f t="shared" si="145"/>
        <v>0</v>
      </c>
      <c r="CI244" s="129">
        <f t="shared" si="145"/>
        <v>0</v>
      </c>
      <c r="CJ244" s="129">
        <f t="shared" si="145"/>
        <v>0</v>
      </c>
      <c r="CK244" s="129">
        <f t="shared" si="145"/>
        <v>0</v>
      </c>
      <c r="CL244" s="129">
        <f t="shared" si="145"/>
        <v>0</v>
      </c>
      <c r="CM244" s="129">
        <f t="shared" si="145"/>
        <v>0</v>
      </c>
      <c r="CN244" s="129">
        <f t="shared" si="145"/>
        <v>0</v>
      </c>
      <c r="CO244" s="129">
        <f t="shared" si="145"/>
        <v>0</v>
      </c>
      <c r="CP244" s="129">
        <f t="shared" si="145"/>
        <v>0</v>
      </c>
      <c r="CQ244" s="129">
        <f t="shared" si="145"/>
        <v>0</v>
      </c>
      <c r="CR244" s="129">
        <f t="shared" si="145"/>
        <v>0</v>
      </c>
      <c r="CS244" s="129">
        <f t="shared" si="145"/>
        <v>0</v>
      </c>
      <c r="CT244" s="128">
        <f t="shared" si="145"/>
        <v>11.5625</v>
      </c>
      <c r="CU244" s="129">
        <f t="shared" si="145"/>
        <v>23.125</v>
      </c>
      <c r="CV244" s="129">
        <f t="shared" si="145"/>
        <v>46.25</v>
      </c>
      <c r="CW244" s="129">
        <f t="shared" si="145"/>
        <v>63.75</v>
      </c>
      <c r="CX244" s="129">
        <f t="shared" si="145"/>
        <v>92.5</v>
      </c>
      <c r="CY244" s="129">
        <f t="shared" si="145"/>
        <v>115.625</v>
      </c>
      <c r="CZ244" s="129">
        <f t="shared" si="145"/>
        <v>127.18750000000001</v>
      </c>
      <c r="DA244" s="129">
        <f t="shared" si="145"/>
        <v>138.75</v>
      </c>
      <c r="DB244" s="129">
        <f t="shared" si="145"/>
        <v>138.125</v>
      </c>
      <c r="DC244" s="129">
        <f t="shared" si="145"/>
        <v>34.6875</v>
      </c>
      <c r="DD244" s="129">
        <f t="shared" si="145"/>
        <v>57.8125</v>
      </c>
      <c r="DE244" s="129">
        <f t="shared" si="145"/>
        <v>80.9375</v>
      </c>
      <c r="DF244" s="129">
        <f t="shared" si="145"/>
        <v>104.0625</v>
      </c>
      <c r="DG244" s="129">
        <f t="shared" si="145"/>
        <v>0</v>
      </c>
      <c r="DH244" s="129">
        <f t="shared" si="145"/>
        <v>0</v>
      </c>
      <c r="DI244" s="129">
        <f t="shared" si="145"/>
        <v>0</v>
      </c>
      <c r="DJ244" s="129">
        <f t="shared" si="145"/>
        <v>0</v>
      </c>
      <c r="DK244" s="129">
        <f t="shared" si="145"/>
        <v>0</v>
      </c>
      <c r="DL244" s="129">
        <f t="shared" si="145"/>
        <v>0</v>
      </c>
    </row>
    <row r="245" spans="1:116" s="126" customFormat="1" ht="14.1" customHeight="1" x14ac:dyDescent="0.2">
      <c r="A245" s="94">
        <v>1140</v>
      </c>
      <c r="B245" s="136"/>
      <c r="C245" s="127"/>
      <c r="D245" s="127"/>
      <c r="E245" s="127" t="s">
        <v>19</v>
      </c>
      <c r="F245" s="127"/>
      <c r="G245" s="127"/>
      <c r="H245" s="127"/>
      <c r="I245" s="127"/>
      <c r="J245" s="106">
        <f t="shared" si="144"/>
        <v>93.600000000000009</v>
      </c>
      <c r="K245" s="107">
        <f t="shared" si="144"/>
        <v>144.30000000000001</v>
      </c>
      <c r="L245" s="107">
        <f t="shared" si="144"/>
        <v>167.70000000000002</v>
      </c>
      <c r="M245" s="107">
        <f t="shared" si="144"/>
        <v>167.70000000000002</v>
      </c>
      <c r="N245" s="107">
        <f t="shared" si="144"/>
        <v>0</v>
      </c>
      <c r="O245" s="107">
        <f t="shared" si="144"/>
        <v>132.6</v>
      </c>
      <c r="P245" s="107">
        <f t="shared" si="144"/>
        <v>0</v>
      </c>
      <c r="Q245" s="107">
        <f t="shared" si="144"/>
        <v>0</v>
      </c>
      <c r="R245" s="107">
        <f t="shared" si="144"/>
        <v>32.25</v>
      </c>
      <c r="S245" s="107">
        <f t="shared" si="144"/>
        <v>80.625</v>
      </c>
      <c r="T245" s="107">
        <f t="shared" si="144"/>
        <v>112.87499999999999</v>
      </c>
      <c r="U245" s="107">
        <f t="shared" si="144"/>
        <v>114.75</v>
      </c>
      <c r="V245" s="107">
        <f t="shared" si="144"/>
        <v>152.625</v>
      </c>
      <c r="W245" s="107">
        <f t="shared" si="144"/>
        <v>209.625</v>
      </c>
      <c r="X245" s="107">
        <f t="shared" si="144"/>
        <v>225.74999999999997</v>
      </c>
      <c r="Y245" s="107">
        <f t="shared" si="144"/>
        <v>194.25</v>
      </c>
      <c r="Z245" s="107">
        <f t="shared" si="144"/>
        <v>178.5</v>
      </c>
      <c r="AA245" s="107">
        <f t="shared" si="144"/>
        <v>194.25</v>
      </c>
      <c r="AB245" s="107">
        <f t="shared" si="144"/>
        <v>225.74999999999997</v>
      </c>
      <c r="AC245" s="107">
        <f t="shared" si="144"/>
        <v>225.74999999999997</v>
      </c>
      <c r="AD245" s="107">
        <f t="shared" si="144"/>
        <v>225.74999999999997</v>
      </c>
      <c r="AE245" s="107">
        <f t="shared" si="144"/>
        <v>194.25</v>
      </c>
      <c r="AF245" s="106">
        <f t="shared" si="144"/>
        <v>178.5</v>
      </c>
      <c r="AG245" s="107">
        <f t="shared" si="144"/>
        <v>178.5</v>
      </c>
      <c r="AH245" s="107">
        <f t="shared" si="144"/>
        <v>225.74999999999997</v>
      </c>
      <c r="AI245" s="107">
        <f t="shared" si="144"/>
        <v>225.74999999999997</v>
      </c>
      <c r="AJ245" s="107">
        <f t="shared" si="144"/>
        <v>225.74999999999997</v>
      </c>
      <c r="AK245" s="107">
        <f t="shared" si="144"/>
        <v>225.74999999999997</v>
      </c>
      <c r="AL245" s="107">
        <f t="shared" si="144"/>
        <v>178.5</v>
      </c>
      <c r="AM245" s="107">
        <f t="shared" si="144"/>
        <v>0</v>
      </c>
      <c r="AN245" s="107">
        <f t="shared" si="144"/>
        <v>83.25</v>
      </c>
      <c r="AO245" s="107">
        <f t="shared" si="144"/>
        <v>96.75</v>
      </c>
      <c r="AP245" s="107">
        <f t="shared" si="144"/>
        <v>96.75</v>
      </c>
      <c r="AQ245" s="107">
        <f t="shared" si="144"/>
        <v>76.5</v>
      </c>
      <c r="AR245" s="107">
        <f t="shared" si="144"/>
        <v>83.25</v>
      </c>
      <c r="AS245" s="107">
        <f t="shared" si="144"/>
        <v>96.75</v>
      </c>
      <c r="AT245" s="107">
        <f t="shared" si="144"/>
        <v>129</v>
      </c>
      <c r="AU245" s="107">
        <f t="shared" si="144"/>
        <v>161.25</v>
      </c>
      <c r="AV245" s="107">
        <f t="shared" si="144"/>
        <v>140.25</v>
      </c>
      <c r="AW245" s="107">
        <f t="shared" si="144"/>
        <v>108</v>
      </c>
      <c r="AX245" s="107">
        <f t="shared" si="144"/>
        <v>193.5</v>
      </c>
      <c r="AY245" s="107">
        <f t="shared" si="144"/>
        <v>193.5</v>
      </c>
      <c r="AZ245" s="106">
        <f t="shared" si="144"/>
        <v>209.625</v>
      </c>
      <c r="BA245" s="107">
        <f t="shared" si="144"/>
        <v>209.625</v>
      </c>
      <c r="BB245" s="107">
        <f t="shared" si="144"/>
        <v>180.375</v>
      </c>
      <c r="BC245" s="107">
        <f t="shared" si="144"/>
        <v>165.75</v>
      </c>
      <c r="BD245" s="107">
        <f t="shared" si="144"/>
        <v>165.75</v>
      </c>
      <c r="BE245" s="107">
        <f t="shared" si="144"/>
        <v>209.625</v>
      </c>
      <c r="BF245" s="107">
        <f t="shared" si="144"/>
        <v>209.625</v>
      </c>
      <c r="BG245" s="107">
        <f t="shared" si="144"/>
        <v>180.375</v>
      </c>
      <c r="BH245" s="107">
        <f t="shared" si="144"/>
        <v>0</v>
      </c>
      <c r="BI245" s="107">
        <f t="shared" si="144"/>
        <v>178.5</v>
      </c>
      <c r="BJ245" s="107">
        <f>BJ216*BJ303</f>
        <v>125.99999999999999</v>
      </c>
      <c r="BK245" s="107">
        <f t="shared" si="144"/>
        <v>225.74999999999997</v>
      </c>
      <c r="BL245" s="107">
        <f t="shared" si="144"/>
        <v>225.74999999999997</v>
      </c>
      <c r="BM245" s="107">
        <f t="shared" si="144"/>
        <v>225.74999999999997</v>
      </c>
      <c r="BN245" s="107">
        <f t="shared" si="144"/>
        <v>178.5</v>
      </c>
      <c r="BO245" s="107">
        <f t="shared" si="144"/>
        <v>178.5</v>
      </c>
      <c r="BP245" s="107">
        <f t="shared" si="144"/>
        <v>125.99999999999999</v>
      </c>
      <c r="BQ245" s="107">
        <f t="shared" si="144"/>
        <v>225.74999999999997</v>
      </c>
      <c r="BR245" s="107">
        <f t="shared" si="144"/>
        <v>225.74999999999997</v>
      </c>
      <c r="BS245" s="107">
        <f t="shared" si="144"/>
        <v>225.74999999999997</v>
      </c>
      <c r="BT245" s="107">
        <f t="shared" si="144"/>
        <v>194.25</v>
      </c>
      <c r="BU245" s="107">
        <f t="shared" si="144"/>
        <v>178.5</v>
      </c>
      <c r="BV245" s="107">
        <f t="shared" si="144"/>
        <v>125.99999999999999</v>
      </c>
      <c r="BW245" s="107">
        <f t="shared" si="145"/>
        <v>225.74999999999997</v>
      </c>
      <c r="BX245" s="107">
        <f t="shared" si="145"/>
        <v>225.74999999999997</v>
      </c>
      <c r="BY245" s="107">
        <f t="shared" si="145"/>
        <v>225.74999999999997</v>
      </c>
      <c r="BZ245" s="107">
        <f t="shared" si="145"/>
        <v>194.25</v>
      </c>
      <c r="CA245" s="107">
        <f t="shared" si="145"/>
        <v>178.5</v>
      </c>
      <c r="CB245" s="106">
        <f t="shared" si="145"/>
        <v>208.125</v>
      </c>
      <c r="CC245" s="107">
        <f t="shared" si="145"/>
        <v>208.125</v>
      </c>
      <c r="CD245" s="107">
        <f t="shared" si="145"/>
        <v>191.25</v>
      </c>
      <c r="CE245" s="107">
        <f t="shared" si="145"/>
        <v>208.125</v>
      </c>
      <c r="CF245" s="107">
        <f t="shared" si="145"/>
        <v>208.125</v>
      </c>
      <c r="CG245" s="107">
        <f t="shared" si="145"/>
        <v>208.125</v>
      </c>
      <c r="CH245" s="107">
        <f t="shared" si="145"/>
        <v>208.125</v>
      </c>
      <c r="CI245" s="107">
        <f t="shared" si="145"/>
        <v>191.25</v>
      </c>
      <c r="CJ245" s="107">
        <f t="shared" si="145"/>
        <v>208.125</v>
      </c>
      <c r="CK245" s="107">
        <f t="shared" si="145"/>
        <v>208.125</v>
      </c>
      <c r="CL245" s="107">
        <f t="shared" si="145"/>
        <v>208.125</v>
      </c>
      <c r="CM245" s="107">
        <f t="shared" si="145"/>
        <v>208.125</v>
      </c>
      <c r="CN245" s="107">
        <f t="shared" si="145"/>
        <v>191.25</v>
      </c>
      <c r="CO245" s="107">
        <f t="shared" si="145"/>
        <v>208.125</v>
      </c>
      <c r="CP245" s="107">
        <f t="shared" si="145"/>
        <v>208.125</v>
      </c>
      <c r="CQ245" s="107">
        <f t="shared" si="145"/>
        <v>208.125</v>
      </c>
      <c r="CR245" s="107">
        <f t="shared" si="145"/>
        <v>208.125</v>
      </c>
      <c r="CS245" s="107">
        <f t="shared" si="145"/>
        <v>191.25</v>
      </c>
      <c r="CT245" s="106">
        <f t="shared" si="145"/>
        <v>222</v>
      </c>
      <c r="CU245" s="107">
        <f t="shared" si="145"/>
        <v>222</v>
      </c>
      <c r="CV245" s="107">
        <f t="shared" si="145"/>
        <v>222</v>
      </c>
      <c r="CW245" s="107">
        <f t="shared" si="145"/>
        <v>204</v>
      </c>
      <c r="CX245" s="107">
        <f t="shared" si="145"/>
        <v>222</v>
      </c>
      <c r="CY245" s="107">
        <f t="shared" si="145"/>
        <v>222</v>
      </c>
      <c r="CZ245" s="107">
        <f t="shared" si="145"/>
        <v>222</v>
      </c>
      <c r="DA245" s="107">
        <f t="shared" si="145"/>
        <v>222</v>
      </c>
      <c r="DB245" s="107">
        <f t="shared" si="145"/>
        <v>204</v>
      </c>
      <c r="DC245" s="107">
        <f t="shared" si="145"/>
        <v>222</v>
      </c>
      <c r="DD245" s="107">
        <f t="shared" si="145"/>
        <v>222</v>
      </c>
      <c r="DE245" s="107">
        <f t="shared" si="145"/>
        <v>222</v>
      </c>
      <c r="DF245" s="107">
        <f t="shared" si="145"/>
        <v>222</v>
      </c>
      <c r="DG245" s="107">
        <f t="shared" si="145"/>
        <v>204</v>
      </c>
      <c r="DH245" s="107">
        <f t="shared" si="145"/>
        <v>222</v>
      </c>
      <c r="DI245" s="107">
        <f t="shared" si="145"/>
        <v>222</v>
      </c>
      <c r="DJ245" s="107">
        <f t="shared" si="145"/>
        <v>222</v>
      </c>
      <c r="DK245" s="107">
        <f t="shared" si="145"/>
        <v>222</v>
      </c>
      <c r="DL245" s="107">
        <f t="shared" si="145"/>
        <v>204</v>
      </c>
    </row>
    <row r="246" spans="1:116" s="126" customFormat="1" ht="14.1" customHeight="1" x14ac:dyDescent="0.2">
      <c r="A246" s="95">
        <v>1115</v>
      </c>
      <c r="B246" s="136"/>
      <c r="C246" s="127"/>
      <c r="D246" s="127"/>
      <c r="E246" s="127" t="s">
        <v>19</v>
      </c>
      <c r="F246" s="127"/>
      <c r="G246" s="127"/>
      <c r="H246" s="127"/>
      <c r="I246" s="127"/>
      <c r="J246" s="106">
        <f t="shared" si="144"/>
        <v>45</v>
      </c>
      <c r="K246" s="107">
        <f t="shared" si="144"/>
        <v>97.125</v>
      </c>
      <c r="L246" s="107">
        <f t="shared" si="144"/>
        <v>145.125</v>
      </c>
      <c r="M246" s="107">
        <f t="shared" si="144"/>
        <v>177.37500000000003</v>
      </c>
      <c r="N246" s="107">
        <f t="shared" si="144"/>
        <v>99.000000000000014</v>
      </c>
      <c r="O246" s="107">
        <f t="shared" si="144"/>
        <v>140.25</v>
      </c>
      <c r="P246" s="107">
        <f t="shared" si="144"/>
        <v>99.000000000000014</v>
      </c>
      <c r="Q246" s="107">
        <f t="shared" si="144"/>
        <v>152.625</v>
      </c>
      <c r="R246" s="107">
        <f t="shared" si="144"/>
        <v>177.37500000000003</v>
      </c>
      <c r="S246" s="107">
        <f t="shared" si="144"/>
        <v>15.05</v>
      </c>
      <c r="T246" s="107">
        <f t="shared" si="144"/>
        <v>45.15</v>
      </c>
      <c r="U246" s="107">
        <f t="shared" si="144"/>
        <v>71.399999999999991</v>
      </c>
      <c r="V246" s="107">
        <f t="shared" si="144"/>
        <v>116.55</v>
      </c>
      <c r="W246" s="107">
        <f t="shared" si="144"/>
        <v>180.6</v>
      </c>
      <c r="X246" s="107">
        <f t="shared" si="144"/>
        <v>180.6</v>
      </c>
      <c r="Y246" s="107">
        <f t="shared" si="144"/>
        <v>168.35</v>
      </c>
      <c r="Z246" s="107">
        <f t="shared" si="144"/>
        <v>154.70000000000002</v>
      </c>
      <c r="AA246" s="107">
        <f t="shared" si="144"/>
        <v>168.35</v>
      </c>
      <c r="AB246" s="107">
        <f t="shared" si="144"/>
        <v>210.7</v>
      </c>
      <c r="AC246" s="107">
        <f t="shared" si="144"/>
        <v>210.7</v>
      </c>
      <c r="AD246" s="107">
        <f t="shared" si="144"/>
        <v>210.7</v>
      </c>
      <c r="AE246" s="107">
        <f t="shared" si="144"/>
        <v>194.25</v>
      </c>
      <c r="AF246" s="106">
        <f t="shared" si="144"/>
        <v>178.5</v>
      </c>
      <c r="AG246" s="107">
        <f t="shared" si="144"/>
        <v>178.5</v>
      </c>
      <c r="AH246" s="107">
        <f t="shared" si="144"/>
        <v>225.75</v>
      </c>
      <c r="AI246" s="107">
        <f t="shared" si="144"/>
        <v>225.75</v>
      </c>
      <c r="AJ246" s="107">
        <f t="shared" si="144"/>
        <v>225.75</v>
      </c>
      <c r="AK246" s="107">
        <f t="shared" si="144"/>
        <v>225.75</v>
      </c>
      <c r="AL246" s="107">
        <f t="shared" si="144"/>
        <v>25.5</v>
      </c>
      <c r="AM246" s="107">
        <f t="shared" si="144"/>
        <v>0</v>
      </c>
      <c r="AN246" s="107">
        <f t="shared" si="144"/>
        <v>69.375</v>
      </c>
      <c r="AO246" s="107">
        <f t="shared" si="144"/>
        <v>112.87499999999999</v>
      </c>
      <c r="AP246" s="107">
        <f t="shared" si="144"/>
        <v>145.125</v>
      </c>
      <c r="AQ246" s="107">
        <f t="shared" si="144"/>
        <v>140.25</v>
      </c>
      <c r="AR246" s="107">
        <f t="shared" si="144"/>
        <v>180.375</v>
      </c>
      <c r="AS246" s="107">
        <f t="shared" si="144"/>
        <v>225.74999999999997</v>
      </c>
      <c r="AT246" s="107">
        <f t="shared" si="144"/>
        <v>225.74999999999997</v>
      </c>
      <c r="AU246" s="107">
        <f t="shared" si="144"/>
        <v>225.74999999999997</v>
      </c>
      <c r="AV246" s="107">
        <f t="shared" si="144"/>
        <v>178.5</v>
      </c>
      <c r="AW246" s="107">
        <f t="shared" si="144"/>
        <v>125.99999999999999</v>
      </c>
      <c r="AX246" s="107">
        <f t="shared" si="144"/>
        <v>225.74999999999997</v>
      </c>
      <c r="AY246" s="107">
        <f t="shared" si="144"/>
        <v>225.74999999999997</v>
      </c>
      <c r="AZ246" s="106">
        <f t="shared" si="144"/>
        <v>225.74999999999997</v>
      </c>
      <c r="BA246" s="107">
        <f t="shared" si="144"/>
        <v>225.74999999999997</v>
      </c>
      <c r="BB246" s="107">
        <f t="shared" si="144"/>
        <v>194.25</v>
      </c>
      <c r="BC246" s="107">
        <f t="shared" si="144"/>
        <v>178.5</v>
      </c>
      <c r="BD246" s="107">
        <f t="shared" si="144"/>
        <v>178.5</v>
      </c>
      <c r="BE246" s="107">
        <f t="shared" si="144"/>
        <v>225.74999999999997</v>
      </c>
      <c r="BF246" s="107">
        <f t="shared" si="144"/>
        <v>225.74999999999997</v>
      </c>
      <c r="BG246" s="107">
        <f t="shared" si="144"/>
        <v>194.25</v>
      </c>
      <c r="BH246" s="107">
        <f t="shared" si="144"/>
        <v>0</v>
      </c>
      <c r="BI246" s="107">
        <f t="shared" si="144"/>
        <v>178.5</v>
      </c>
      <c r="BJ246" s="107">
        <f>BJ217*BJ304</f>
        <v>125.99999999999999</v>
      </c>
      <c r="BK246" s="107">
        <f t="shared" si="144"/>
        <v>225.74999999999997</v>
      </c>
      <c r="BL246" s="107">
        <f t="shared" si="144"/>
        <v>225.74999999999997</v>
      </c>
      <c r="BM246" s="107">
        <f t="shared" si="144"/>
        <v>225.74999999999997</v>
      </c>
      <c r="BN246" s="107">
        <f t="shared" si="144"/>
        <v>178.5</v>
      </c>
      <c r="BO246" s="107">
        <f>BO217*BO304</f>
        <v>38.25</v>
      </c>
      <c r="BP246" s="107">
        <f t="shared" si="144"/>
        <v>54</v>
      </c>
      <c r="BQ246" s="107">
        <f t="shared" si="144"/>
        <v>129</v>
      </c>
      <c r="BR246" s="107">
        <f t="shared" si="144"/>
        <v>161.25</v>
      </c>
      <c r="BS246" s="107">
        <f t="shared" si="144"/>
        <v>193.5</v>
      </c>
      <c r="BT246" s="107">
        <f t="shared" si="144"/>
        <v>180.375</v>
      </c>
      <c r="BU246" s="107">
        <f t="shared" si="144"/>
        <v>178.5</v>
      </c>
      <c r="BV246" s="107">
        <f t="shared" si="144"/>
        <v>125.99999999999999</v>
      </c>
      <c r="BW246" s="107">
        <f t="shared" si="145"/>
        <v>225.74999999999997</v>
      </c>
      <c r="BX246" s="107">
        <f t="shared" si="145"/>
        <v>225.74999999999997</v>
      </c>
      <c r="BY246" s="107">
        <f t="shared" si="145"/>
        <v>225.74999999999997</v>
      </c>
      <c r="BZ246" s="107">
        <f t="shared" si="145"/>
        <v>194.25</v>
      </c>
      <c r="CA246" s="107">
        <f t="shared" si="145"/>
        <v>0</v>
      </c>
      <c r="CB246" s="106">
        <f t="shared" si="145"/>
        <v>0</v>
      </c>
      <c r="CC246" s="107">
        <f t="shared" si="145"/>
        <v>0</v>
      </c>
      <c r="CD246" s="107">
        <f t="shared" si="145"/>
        <v>0</v>
      </c>
      <c r="CE246" s="107">
        <f t="shared" si="145"/>
        <v>0</v>
      </c>
      <c r="CF246" s="107">
        <f t="shared" si="145"/>
        <v>0</v>
      </c>
      <c r="CG246" s="107">
        <f t="shared" si="145"/>
        <v>0</v>
      </c>
      <c r="CH246" s="107">
        <f t="shared" si="145"/>
        <v>0</v>
      </c>
      <c r="CI246" s="107">
        <f t="shared" si="145"/>
        <v>0</v>
      </c>
      <c r="CJ246" s="107">
        <f t="shared" si="145"/>
        <v>0</v>
      </c>
      <c r="CK246" s="107">
        <f t="shared" si="145"/>
        <v>0</v>
      </c>
      <c r="CL246" s="107">
        <f t="shared" si="145"/>
        <v>0</v>
      </c>
      <c r="CM246" s="107">
        <f t="shared" si="145"/>
        <v>0</v>
      </c>
      <c r="CN246" s="107">
        <f t="shared" si="145"/>
        <v>0</v>
      </c>
      <c r="CO246" s="107">
        <f t="shared" si="145"/>
        <v>0</v>
      </c>
      <c r="CP246" s="107">
        <f t="shared" si="145"/>
        <v>0</v>
      </c>
      <c r="CQ246" s="107">
        <f t="shared" si="145"/>
        <v>0</v>
      </c>
      <c r="CR246" s="107">
        <f t="shared" si="145"/>
        <v>0</v>
      </c>
      <c r="CS246" s="107">
        <f t="shared" si="145"/>
        <v>0</v>
      </c>
      <c r="CT246" s="106">
        <f t="shared" si="145"/>
        <v>0</v>
      </c>
      <c r="CU246" s="107">
        <f t="shared" si="145"/>
        <v>0</v>
      </c>
      <c r="CV246" s="107">
        <f t="shared" si="145"/>
        <v>0</v>
      </c>
      <c r="CW246" s="107">
        <f t="shared" si="145"/>
        <v>0</v>
      </c>
      <c r="CX246" s="107">
        <f t="shared" si="145"/>
        <v>0</v>
      </c>
      <c r="CY246" s="107">
        <f t="shared" si="145"/>
        <v>0</v>
      </c>
      <c r="CZ246" s="107">
        <f t="shared" si="145"/>
        <v>0</v>
      </c>
      <c r="DA246" s="107">
        <f t="shared" si="145"/>
        <v>0</v>
      </c>
      <c r="DB246" s="107">
        <f t="shared" si="145"/>
        <v>0</v>
      </c>
      <c r="DC246" s="107">
        <f t="shared" si="145"/>
        <v>0</v>
      </c>
      <c r="DD246" s="107">
        <f t="shared" si="145"/>
        <v>0</v>
      </c>
      <c r="DE246" s="107">
        <f t="shared" si="145"/>
        <v>0</v>
      </c>
      <c r="DF246" s="107">
        <f t="shared" si="145"/>
        <v>0</v>
      </c>
      <c r="DG246" s="107">
        <f t="shared" si="145"/>
        <v>0</v>
      </c>
      <c r="DH246" s="107">
        <f t="shared" si="145"/>
        <v>0</v>
      </c>
      <c r="DI246" s="107">
        <f t="shared" si="145"/>
        <v>0</v>
      </c>
      <c r="DJ246" s="107">
        <f t="shared" si="145"/>
        <v>0</v>
      </c>
      <c r="DK246" s="107">
        <f t="shared" si="145"/>
        <v>0</v>
      </c>
      <c r="DL246" s="107">
        <f t="shared" si="145"/>
        <v>0</v>
      </c>
    </row>
    <row r="247" spans="1:116" s="126" customFormat="1" ht="14.1" customHeight="1" x14ac:dyDescent="0.2">
      <c r="A247" s="94">
        <v>1119</v>
      </c>
      <c r="B247" s="136"/>
      <c r="C247" s="127"/>
      <c r="D247" s="127"/>
      <c r="E247" s="127" t="s">
        <v>19</v>
      </c>
      <c r="F247" s="127"/>
      <c r="G247" s="127"/>
      <c r="H247" s="127"/>
      <c r="I247" s="127"/>
      <c r="J247" s="128">
        <f t="shared" si="144"/>
        <v>18</v>
      </c>
      <c r="K247" s="129">
        <f t="shared" si="144"/>
        <v>83.25</v>
      </c>
      <c r="L247" s="129">
        <f t="shared" si="144"/>
        <v>145.125</v>
      </c>
      <c r="M247" s="129">
        <f t="shared" si="144"/>
        <v>177.37500000000003</v>
      </c>
      <c r="N247" s="129">
        <f t="shared" si="144"/>
        <v>99.000000000000014</v>
      </c>
      <c r="O247" s="129">
        <f t="shared" si="144"/>
        <v>140.25</v>
      </c>
      <c r="P247" s="129">
        <f t="shared" si="144"/>
        <v>99.000000000000014</v>
      </c>
      <c r="Q247" s="129">
        <f t="shared" si="144"/>
        <v>152.625</v>
      </c>
      <c r="R247" s="129">
        <f t="shared" si="144"/>
        <v>177.37500000000003</v>
      </c>
      <c r="S247" s="129">
        <f t="shared" si="144"/>
        <v>15.05</v>
      </c>
      <c r="T247" s="129">
        <f t="shared" si="144"/>
        <v>30.1</v>
      </c>
      <c r="U247" s="129">
        <f t="shared" si="144"/>
        <v>47.6</v>
      </c>
      <c r="V247" s="129">
        <f t="shared" si="144"/>
        <v>90.649999999999991</v>
      </c>
      <c r="W247" s="129">
        <f t="shared" si="144"/>
        <v>135.45000000000002</v>
      </c>
      <c r="X247" s="129">
        <f t="shared" si="144"/>
        <v>165.55</v>
      </c>
      <c r="Y247" s="129">
        <f t="shared" si="144"/>
        <v>155.4</v>
      </c>
      <c r="Z247" s="129">
        <f t="shared" si="144"/>
        <v>154.70000000000002</v>
      </c>
      <c r="AA247" s="129">
        <f t="shared" si="144"/>
        <v>168.35</v>
      </c>
      <c r="AB247" s="129">
        <f t="shared" si="144"/>
        <v>210.7</v>
      </c>
      <c r="AC247" s="129">
        <f t="shared" si="144"/>
        <v>210.7</v>
      </c>
      <c r="AD247" s="129">
        <f t="shared" si="144"/>
        <v>210.7</v>
      </c>
      <c r="AE247" s="129">
        <f t="shared" si="144"/>
        <v>181.29999999999998</v>
      </c>
      <c r="AF247" s="128">
        <f t="shared" si="144"/>
        <v>166.6</v>
      </c>
      <c r="AG247" s="129">
        <f t="shared" si="144"/>
        <v>166.6</v>
      </c>
      <c r="AH247" s="129">
        <f t="shared" si="144"/>
        <v>210.7</v>
      </c>
      <c r="AI247" s="129">
        <f t="shared" si="144"/>
        <v>16.125</v>
      </c>
      <c r="AJ247" s="129">
        <f t="shared" si="144"/>
        <v>40.3125</v>
      </c>
      <c r="AK247" s="129">
        <f t="shared" si="144"/>
        <v>56.437499999999993</v>
      </c>
      <c r="AL247" s="129">
        <f t="shared" si="144"/>
        <v>57.375</v>
      </c>
      <c r="AM247" s="129">
        <f t="shared" si="144"/>
        <v>0</v>
      </c>
      <c r="AN247" s="129">
        <f t="shared" si="144"/>
        <v>76.3125</v>
      </c>
      <c r="AO247" s="129">
        <f t="shared" si="144"/>
        <v>104.8125</v>
      </c>
      <c r="AP247" s="129">
        <f t="shared" si="144"/>
        <v>112.87499999999999</v>
      </c>
      <c r="AQ247" s="129">
        <f t="shared" si="144"/>
        <v>89.25</v>
      </c>
      <c r="AR247" s="129">
        <f t="shared" si="144"/>
        <v>97.125</v>
      </c>
      <c r="AS247" s="129">
        <f t="shared" si="144"/>
        <v>112.87499999999999</v>
      </c>
      <c r="AT247" s="129">
        <f t="shared" si="144"/>
        <v>112.87499999999999</v>
      </c>
      <c r="AU247" s="129">
        <f t="shared" si="144"/>
        <v>112.87499999999999</v>
      </c>
      <c r="AV247" s="129">
        <f t="shared" si="144"/>
        <v>89.25</v>
      </c>
      <c r="AW247" s="129">
        <f t="shared" si="144"/>
        <v>62.999999999999993</v>
      </c>
      <c r="AX247" s="129">
        <f t="shared" si="144"/>
        <v>112.87499999999999</v>
      </c>
      <c r="AY247" s="129">
        <f t="shared" si="144"/>
        <v>112.87499999999999</v>
      </c>
      <c r="AZ247" s="128">
        <f t="shared" si="144"/>
        <v>8.0625</v>
      </c>
      <c r="BA247" s="129">
        <f t="shared" si="144"/>
        <v>40.3125</v>
      </c>
      <c r="BB247" s="129">
        <f t="shared" si="144"/>
        <v>48.5625</v>
      </c>
      <c r="BC247" s="129">
        <f t="shared" si="144"/>
        <v>57.375</v>
      </c>
      <c r="BD247" s="129">
        <f t="shared" si="144"/>
        <v>70.125</v>
      </c>
      <c r="BE247" s="129">
        <f t="shared" si="144"/>
        <v>96.75</v>
      </c>
      <c r="BF247" s="129">
        <f t="shared" si="144"/>
        <v>104.8125</v>
      </c>
      <c r="BG247" s="129">
        <f t="shared" si="144"/>
        <v>90.1875</v>
      </c>
      <c r="BH247" s="129">
        <f t="shared" si="144"/>
        <v>0</v>
      </c>
      <c r="BI247" s="129">
        <f t="shared" si="144"/>
        <v>82.875</v>
      </c>
      <c r="BJ247" s="129">
        <f>BJ218*BJ305</f>
        <v>58.5</v>
      </c>
      <c r="BK247" s="129">
        <f t="shared" si="144"/>
        <v>104.8125</v>
      </c>
      <c r="BL247" s="129">
        <f t="shared" si="144"/>
        <v>104.8125</v>
      </c>
      <c r="BM247" s="129">
        <f t="shared" si="144"/>
        <v>104.8125</v>
      </c>
      <c r="BN247" s="129">
        <f t="shared" si="144"/>
        <v>82.875</v>
      </c>
      <c r="BO247" s="129">
        <f t="shared" si="144"/>
        <v>82.875</v>
      </c>
      <c r="BP247" s="129">
        <f t="shared" si="144"/>
        <v>62.999999999999993</v>
      </c>
      <c r="BQ247" s="129">
        <f t="shared" si="144"/>
        <v>112.87499999999999</v>
      </c>
      <c r="BR247" s="129">
        <f t="shared" si="144"/>
        <v>112.87499999999999</v>
      </c>
      <c r="BS247" s="129">
        <f t="shared" si="144"/>
        <v>112.87499999999999</v>
      </c>
      <c r="BT247" s="129">
        <f t="shared" si="144"/>
        <v>97.125</v>
      </c>
      <c r="BU247" s="129">
        <f t="shared" si="144"/>
        <v>89.25</v>
      </c>
      <c r="BV247" s="129">
        <f>BV218*BV305</f>
        <v>62.999999999999993</v>
      </c>
      <c r="BW247" s="129">
        <f t="shared" si="145"/>
        <v>112.87499999999999</v>
      </c>
      <c r="BX247" s="129">
        <f t="shared" si="145"/>
        <v>112.87499999999999</v>
      </c>
      <c r="BY247" s="129">
        <f t="shared" si="145"/>
        <v>112.87499999999999</v>
      </c>
      <c r="BZ247" s="129">
        <f t="shared" si="145"/>
        <v>97.125</v>
      </c>
      <c r="CA247" s="129">
        <f t="shared" si="145"/>
        <v>89.25</v>
      </c>
      <c r="CB247" s="128">
        <f t="shared" si="145"/>
        <v>104.0625</v>
      </c>
      <c r="CC247" s="129">
        <f t="shared" si="145"/>
        <v>104.0625</v>
      </c>
      <c r="CD247" s="129">
        <f t="shared" si="145"/>
        <v>95.625</v>
      </c>
      <c r="CE247" s="129">
        <f t="shared" si="145"/>
        <v>104.0625</v>
      </c>
      <c r="CF247" s="129">
        <f t="shared" si="145"/>
        <v>104.0625</v>
      </c>
      <c r="CG247" s="129">
        <f t="shared" si="145"/>
        <v>104.0625</v>
      </c>
      <c r="CH247" s="129">
        <f t="shared" si="145"/>
        <v>104.0625</v>
      </c>
      <c r="CI247" s="129">
        <f t="shared" si="145"/>
        <v>95.625</v>
      </c>
      <c r="CJ247" s="129">
        <f t="shared" si="145"/>
        <v>104.0625</v>
      </c>
      <c r="CK247" s="129">
        <f t="shared" si="145"/>
        <v>104.0625</v>
      </c>
      <c r="CL247" s="129">
        <f t="shared" si="145"/>
        <v>104.0625</v>
      </c>
      <c r="CM247" s="129">
        <f t="shared" si="145"/>
        <v>104.0625</v>
      </c>
      <c r="CN247" s="129">
        <f t="shared" si="145"/>
        <v>95.625</v>
      </c>
      <c r="CO247" s="129">
        <f t="shared" si="145"/>
        <v>104.0625</v>
      </c>
      <c r="CP247" s="129">
        <f t="shared" si="145"/>
        <v>104.0625</v>
      </c>
      <c r="CQ247" s="129">
        <f t="shared" si="145"/>
        <v>104.0625</v>
      </c>
      <c r="CR247" s="129">
        <f t="shared" si="145"/>
        <v>104.0625</v>
      </c>
      <c r="CS247" s="129">
        <f t="shared" si="145"/>
        <v>95.625</v>
      </c>
      <c r="CT247" s="128">
        <f t="shared" si="145"/>
        <v>104.0625</v>
      </c>
      <c r="CU247" s="129">
        <f t="shared" si="145"/>
        <v>104.0625</v>
      </c>
      <c r="CV247" s="129">
        <f t="shared" si="145"/>
        <v>104.0625</v>
      </c>
      <c r="CW247" s="129">
        <f t="shared" si="145"/>
        <v>95.625</v>
      </c>
      <c r="CX247" s="129">
        <f t="shared" si="145"/>
        <v>104.0625</v>
      </c>
      <c r="CY247" s="129">
        <f t="shared" si="145"/>
        <v>104.0625</v>
      </c>
      <c r="CZ247" s="129">
        <f t="shared" si="145"/>
        <v>104.0625</v>
      </c>
      <c r="DA247" s="129">
        <f t="shared" si="145"/>
        <v>104.0625</v>
      </c>
      <c r="DB247" s="129">
        <f t="shared" si="145"/>
        <v>95.625</v>
      </c>
      <c r="DC247" s="129">
        <f t="shared" si="145"/>
        <v>104.0625</v>
      </c>
      <c r="DD247" s="129">
        <f t="shared" si="145"/>
        <v>104.0625</v>
      </c>
      <c r="DE247" s="129">
        <f t="shared" si="145"/>
        <v>104.0625</v>
      </c>
      <c r="DF247" s="129">
        <f t="shared" si="145"/>
        <v>104.0625</v>
      </c>
      <c r="DG247" s="129">
        <f t="shared" si="145"/>
        <v>95.625</v>
      </c>
      <c r="DH247" s="129">
        <f t="shared" si="145"/>
        <v>104.0625</v>
      </c>
      <c r="DI247" s="129">
        <f t="shared" si="145"/>
        <v>104.0625</v>
      </c>
      <c r="DJ247" s="129">
        <f t="shared" si="145"/>
        <v>104.0625</v>
      </c>
      <c r="DK247" s="129">
        <f t="shared" si="145"/>
        <v>104.0625</v>
      </c>
      <c r="DL247" s="129">
        <f t="shared" si="145"/>
        <v>95.625</v>
      </c>
    </row>
    <row r="248" spans="1:116" s="126" customFormat="1" ht="14.1" customHeight="1" x14ac:dyDescent="0.2">
      <c r="A248" s="94">
        <v>1156</v>
      </c>
      <c r="B248" s="136"/>
      <c r="C248" s="127"/>
      <c r="D248" s="127"/>
      <c r="E248" s="127" t="s">
        <v>19</v>
      </c>
      <c r="F248" s="127"/>
      <c r="G248" s="127"/>
      <c r="H248" s="127"/>
      <c r="I248" s="127"/>
      <c r="J248" s="128">
        <f t="shared" ref="J248:BU248" si="146">J219*J306</f>
        <v>96.6</v>
      </c>
      <c r="K248" s="129">
        <f t="shared" si="146"/>
        <v>148.92499999999998</v>
      </c>
      <c r="L248" s="129">
        <f t="shared" si="146"/>
        <v>173.07499999999999</v>
      </c>
      <c r="M248" s="129">
        <f t="shared" si="146"/>
        <v>173.07499999999999</v>
      </c>
      <c r="N248" s="129">
        <f t="shared" si="146"/>
        <v>0</v>
      </c>
      <c r="O248" s="129">
        <f t="shared" si="146"/>
        <v>136.85</v>
      </c>
      <c r="P248" s="129">
        <f t="shared" si="146"/>
        <v>96.6</v>
      </c>
      <c r="Q248" s="129">
        <f t="shared" si="146"/>
        <v>0</v>
      </c>
      <c r="R248" s="129">
        <f t="shared" si="146"/>
        <v>0</v>
      </c>
      <c r="S248" s="129">
        <f t="shared" si="146"/>
        <v>0</v>
      </c>
      <c r="T248" s="129">
        <f t="shared" si="146"/>
        <v>0</v>
      </c>
      <c r="U248" s="129">
        <f t="shared" si="146"/>
        <v>0</v>
      </c>
      <c r="V248" s="129">
        <f t="shared" si="146"/>
        <v>17.574999999999999</v>
      </c>
      <c r="W248" s="129">
        <f t="shared" si="146"/>
        <v>81.7</v>
      </c>
      <c r="X248" s="129">
        <f t="shared" si="146"/>
        <v>132.76250000000002</v>
      </c>
      <c r="Y248" s="129">
        <f t="shared" si="146"/>
        <v>123.02499999999999</v>
      </c>
      <c r="Z248" s="129">
        <f t="shared" si="146"/>
        <v>113.05</v>
      </c>
      <c r="AA248" s="129">
        <f t="shared" si="146"/>
        <v>123.02499999999999</v>
      </c>
      <c r="AB248" s="129">
        <f t="shared" si="146"/>
        <v>142.97499999999999</v>
      </c>
      <c r="AC248" s="129">
        <f t="shared" si="146"/>
        <v>142.97499999999999</v>
      </c>
      <c r="AD248" s="129">
        <f t="shared" si="146"/>
        <v>142.97499999999999</v>
      </c>
      <c r="AE248" s="129">
        <f t="shared" si="146"/>
        <v>123.02499999999999</v>
      </c>
      <c r="AF248" s="128">
        <f t="shared" si="146"/>
        <v>113.05</v>
      </c>
      <c r="AG248" s="129">
        <f t="shared" si="146"/>
        <v>113.05</v>
      </c>
      <c r="AH248" s="129">
        <f t="shared" si="146"/>
        <v>142.97499999999999</v>
      </c>
      <c r="AI248" s="129">
        <f t="shared" si="146"/>
        <v>142.97499999999999</v>
      </c>
      <c r="AJ248" s="129">
        <f t="shared" si="146"/>
        <v>142.97499999999999</v>
      </c>
      <c r="AK248" s="129">
        <f t="shared" si="146"/>
        <v>142.97499999999999</v>
      </c>
      <c r="AL248" s="129">
        <f t="shared" si="146"/>
        <v>113.05</v>
      </c>
      <c r="AM248" s="129">
        <f t="shared" si="146"/>
        <v>0</v>
      </c>
      <c r="AN248" s="129">
        <f t="shared" si="146"/>
        <v>123.02499999999999</v>
      </c>
      <c r="AO248" s="129">
        <f t="shared" si="146"/>
        <v>142.97499999999999</v>
      </c>
      <c r="AP248" s="129">
        <f t="shared" si="146"/>
        <v>142.97499999999999</v>
      </c>
      <c r="AQ248" s="129">
        <f t="shared" si="146"/>
        <v>113.05</v>
      </c>
      <c r="AR248" s="129">
        <f t="shared" si="146"/>
        <v>123.02499999999999</v>
      </c>
      <c r="AS248" s="129">
        <f t="shared" si="146"/>
        <v>142.97499999999999</v>
      </c>
      <c r="AT248" s="129">
        <f t="shared" si="146"/>
        <v>142.97499999999999</v>
      </c>
      <c r="AU248" s="129">
        <f t="shared" si="146"/>
        <v>142.97499999999999</v>
      </c>
      <c r="AV248" s="129">
        <f t="shared" si="146"/>
        <v>113.05</v>
      </c>
      <c r="AW248" s="129">
        <f t="shared" si="146"/>
        <v>79.8</v>
      </c>
      <c r="AX248" s="129">
        <f t="shared" si="146"/>
        <v>142.97499999999999</v>
      </c>
      <c r="AY248" s="129">
        <f t="shared" si="146"/>
        <v>142.97499999999999</v>
      </c>
      <c r="AZ248" s="128">
        <f t="shared" si="146"/>
        <v>142.97499999999999</v>
      </c>
      <c r="BA248" s="129">
        <f t="shared" si="146"/>
        <v>142.97499999999999</v>
      </c>
      <c r="BB248" s="129">
        <f t="shared" si="146"/>
        <v>123.02499999999999</v>
      </c>
      <c r="BC248" s="129">
        <f t="shared" si="146"/>
        <v>113.05</v>
      </c>
      <c r="BD248" s="129">
        <f t="shared" si="146"/>
        <v>113.05</v>
      </c>
      <c r="BE248" s="129">
        <f t="shared" si="146"/>
        <v>142.97499999999999</v>
      </c>
      <c r="BF248" s="129">
        <f t="shared" si="146"/>
        <v>142.97499999999999</v>
      </c>
      <c r="BG248" s="129">
        <f t="shared" si="146"/>
        <v>123.02499999999999</v>
      </c>
      <c r="BH248" s="129">
        <f t="shared" si="146"/>
        <v>0</v>
      </c>
      <c r="BI248" s="129">
        <f t="shared" si="146"/>
        <v>121.125</v>
      </c>
      <c r="BJ248" s="129">
        <f>BJ219*BJ306</f>
        <v>85.5</v>
      </c>
      <c r="BK248" s="129">
        <f t="shared" si="146"/>
        <v>153.1875</v>
      </c>
      <c r="BL248" s="129">
        <f t="shared" si="146"/>
        <v>153.1875</v>
      </c>
      <c r="BM248" s="129">
        <f t="shared" si="146"/>
        <v>153.1875</v>
      </c>
      <c r="BN248" s="129">
        <f t="shared" si="146"/>
        <v>121.125</v>
      </c>
      <c r="BO248" s="129">
        <f t="shared" si="146"/>
        <v>121.125</v>
      </c>
      <c r="BP248" s="129">
        <f t="shared" si="146"/>
        <v>85.5</v>
      </c>
      <c r="BQ248" s="129">
        <f t="shared" si="146"/>
        <v>153.1875</v>
      </c>
      <c r="BR248" s="129">
        <f t="shared" si="146"/>
        <v>153.1875</v>
      </c>
      <c r="BS248" s="129">
        <f t="shared" si="146"/>
        <v>153.1875</v>
      </c>
      <c r="BT248" s="129">
        <f t="shared" si="146"/>
        <v>131.8125</v>
      </c>
      <c r="BU248" s="129">
        <f t="shared" si="146"/>
        <v>121.125</v>
      </c>
      <c r="BV248" s="129">
        <f>BV219*BV306</f>
        <v>85.5</v>
      </c>
      <c r="BW248" s="129">
        <f t="shared" si="145"/>
        <v>153.1875</v>
      </c>
      <c r="BX248" s="129">
        <f t="shared" si="145"/>
        <v>153.1875</v>
      </c>
      <c r="BY248" s="129">
        <f t="shared" si="145"/>
        <v>153.1875</v>
      </c>
      <c r="BZ248" s="129">
        <f t="shared" si="145"/>
        <v>131.8125</v>
      </c>
      <c r="CA248" s="129">
        <f t="shared" si="145"/>
        <v>121.125</v>
      </c>
      <c r="CB248" s="128">
        <f t="shared" si="145"/>
        <v>131.8125</v>
      </c>
      <c r="CC248" s="129">
        <f t="shared" si="145"/>
        <v>131.8125</v>
      </c>
      <c r="CD248" s="129">
        <f t="shared" si="145"/>
        <v>121.125</v>
      </c>
      <c r="CE248" s="129">
        <f t="shared" si="145"/>
        <v>131.8125</v>
      </c>
      <c r="CF248" s="129">
        <f t="shared" si="145"/>
        <v>131.8125</v>
      </c>
      <c r="CG248" s="129">
        <f t="shared" si="145"/>
        <v>131.8125</v>
      </c>
      <c r="CH248" s="129">
        <f t="shared" si="145"/>
        <v>131.8125</v>
      </c>
      <c r="CI248" s="129">
        <f t="shared" si="145"/>
        <v>121.125</v>
      </c>
      <c r="CJ248" s="129">
        <f t="shared" si="145"/>
        <v>0</v>
      </c>
      <c r="CK248" s="129">
        <f t="shared" si="145"/>
        <v>0</v>
      </c>
      <c r="CL248" s="129">
        <f t="shared" si="145"/>
        <v>0</v>
      </c>
      <c r="CM248" s="129">
        <f t="shared" si="145"/>
        <v>0</v>
      </c>
      <c r="CN248" s="129">
        <f t="shared" si="145"/>
        <v>0</v>
      </c>
      <c r="CO248" s="129">
        <f t="shared" si="145"/>
        <v>0</v>
      </c>
      <c r="CP248" s="129">
        <f t="shared" si="145"/>
        <v>0</v>
      </c>
      <c r="CQ248" s="129">
        <f t="shared" si="145"/>
        <v>0</v>
      </c>
      <c r="CR248" s="129">
        <f t="shared" si="145"/>
        <v>0</v>
      </c>
      <c r="CS248" s="129">
        <f t="shared" si="145"/>
        <v>0</v>
      </c>
      <c r="CT248" s="128">
        <f t="shared" si="145"/>
        <v>0</v>
      </c>
      <c r="CU248" s="129">
        <f t="shared" si="145"/>
        <v>0</v>
      </c>
      <c r="CV248" s="129">
        <f t="shared" si="145"/>
        <v>0</v>
      </c>
      <c r="CW248" s="129">
        <f t="shared" si="145"/>
        <v>0</v>
      </c>
      <c r="CX248" s="129">
        <f t="shared" si="145"/>
        <v>0</v>
      </c>
      <c r="CY248" s="129">
        <f t="shared" si="145"/>
        <v>0</v>
      </c>
      <c r="CZ248" s="129">
        <f t="shared" si="145"/>
        <v>0</v>
      </c>
      <c r="DA248" s="129">
        <f t="shared" si="145"/>
        <v>0</v>
      </c>
      <c r="DB248" s="129">
        <f t="shared" si="145"/>
        <v>0</v>
      </c>
      <c r="DC248" s="129">
        <f t="shared" si="145"/>
        <v>0</v>
      </c>
      <c r="DD248" s="129">
        <f t="shared" si="145"/>
        <v>0</v>
      </c>
      <c r="DE248" s="129">
        <f t="shared" si="145"/>
        <v>0</v>
      </c>
      <c r="DF248" s="129">
        <f t="shared" si="145"/>
        <v>0</v>
      </c>
      <c r="DG248" s="129">
        <f t="shared" si="145"/>
        <v>0</v>
      </c>
      <c r="DH248" s="129">
        <f t="shared" si="145"/>
        <v>0</v>
      </c>
      <c r="DI248" s="129">
        <f t="shared" si="145"/>
        <v>0</v>
      </c>
      <c r="DJ248" s="129">
        <f t="shared" si="145"/>
        <v>0</v>
      </c>
      <c r="DK248" s="129">
        <f t="shared" si="145"/>
        <v>0</v>
      </c>
      <c r="DL248" s="129">
        <f t="shared" si="145"/>
        <v>0</v>
      </c>
    </row>
    <row r="249" spans="1:116" s="32" customFormat="1" ht="14.1" customHeight="1" x14ac:dyDescent="0.2">
      <c r="A249" s="43" t="s">
        <v>11</v>
      </c>
      <c r="B249" s="43"/>
      <c r="C249" s="18"/>
      <c r="D249" s="18"/>
      <c r="E249" s="18"/>
      <c r="F249" s="18"/>
      <c r="G249" s="18"/>
      <c r="H249" s="18"/>
      <c r="I249" s="18"/>
      <c r="J249" s="33"/>
      <c r="AF249" s="33"/>
      <c r="AZ249" s="33"/>
      <c r="CB249" s="33"/>
      <c r="CT249" s="33"/>
    </row>
    <row r="250" spans="1:116" ht="14.1" customHeight="1" x14ac:dyDescent="0.2">
      <c r="A250" s="44" t="s">
        <v>0</v>
      </c>
      <c r="B250" s="44"/>
      <c r="C250" s="5" t="s">
        <v>1</v>
      </c>
      <c r="D250" s="5" t="s">
        <v>2</v>
      </c>
      <c r="E250" s="5" t="s">
        <v>17</v>
      </c>
      <c r="F250" s="5"/>
      <c r="G250" s="5" t="s">
        <v>3</v>
      </c>
      <c r="H250" s="5" t="s">
        <v>10</v>
      </c>
      <c r="I250" s="5" t="s">
        <v>11</v>
      </c>
    </row>
    <row r="251" spans="1:116" ht="14.1" customHeight="1" x14ac:dyDescent="0.2">
      <c r="A251" s="94">
        <v>1169</v>
      </c>
      <c r="B251" s="44"/>
      <c r="C251" s="1"/>
      <c r="D251" s="1"/>
      <c r="E251" s="1" t="s">
        <v>11</v>
      </c>
      <c r="F251" s="1"/>
      <c r="G251" s="1"/>
      <c r="H251" s="1"/>
      <c r="I251" s="1"/>
      <c r="J251" s="34">
        <f>$I$162</f>
        <v>8</v>
      </c>
      <c r="K251" s="24">
        <f>$I$162</f>
        <v>8</v>
      </c>
      <c r="L251" s="24">
        <f t="shared" ref="L251:R251" si="147">$I$164</f>
        <v>11</v>
      </c>
      <c r="M251" s="24">
        <f t="shared" si="147"/>
        <v>11</v>
      </c>
      <c r="N251" s="24">
        <f t="shared" si="147"/>
        <v>11</v>
      </c>
      <c r="O251" s="24">
        <f t="shared" si="147"/>
        <v>11</v>
      </c>
      <c r="P251" s="24">
        <f t="shared" si="147"/>
        <v>11</v>
      </c>
      <c r="Q251" s="24">
        <f t="shared" si="147"/>
        <v>11</v>
      </c>
      <c r="R251" s="24">
        <f t="shared" si="147"/>
        <v>11</v>
      </c>
      <c r="S251" s="24">
        <f t="shared" ref="S251:AK251" si="148">$I$166</f>
        <v>75</v>
      </c>
      <c r="T251" s="24">
        <f t="shared" si="148"/>
        <v>75</v>
      </c>
      <c r="U251" s="24">
        <f t="shared" si="148"/>
        <v>75</v>
      </c>
      <c r="V251" s="24">
        <f t="shared" si="148"/>
        <v>75</v>
      </c>
      <c r="W251" s="24">
        <f t="shared" si="148"/>
        <v>75</v>
      </c>
      <c r="X251" s="24">
        <f t="shared" si="148"/>
        <v>75</v>
      </c>
      <c r="Y251" s="24">
        <f t="shared" si="148"/>
        <v>75</v>
      </c>
      <c r="Z251" s="24">
        <f t="shared" si="148"/>
        <v>75</v>
      </c>
      <c r="AA251" s="24">
        <f t="shared" si="148"/>
        <v>75</v>
      </c>
      <c r="AB251" s="24">
        <f t="shared" si="148"/>
        <v>75</v>
      </c>
      <c r="AC251" s="24">
        <f t="shared" si="148"/>
        <v>75</v>
      </c>
      <c r="AD251" s="24">
        <f t="shared" si="148"/>
        <v>75</v>
      </c>
      <c r="AE251" s="24">
        <f t="shared" si="148"/>
        <v>75</v>
      </c>
      <c r="AF251" s="34">
        <f t="shared" si="148"/>
        <v>75</v>
      </c>
      <c r="AG251" s="24">
        <f t="shared" si="148"/>
        <v>75</v>
      </c>
      <c r="AH251" s="24">
        <f t="shared" si="148"/>
        <v>75</v>
      </c>
      <c r="AI251" s="24">
        <f t="shared" si="148"/>
        <v>75</v>
      </c>
      <c r="AJ251" s="24">
        <f t="shared" si="148"/>
        <v>75</v>
      </c>
      <c r="AK251" s="24">
        <f t="shared" si="148"/>
        <v>75</v>
      </c>
      <c r="AL251" s="24">
        <f t="shared" ref="AL251:CC251" si="149">$I$160</f>
        <v>18</v>
      </c>
      <c r="AM251" s="24">
        <f t="shared" si="149"/>
        <v>18</v>
      </c>
      <c r="AN251" s="24">
        <f t="shared" si="149"/>
        <v>18</v>
      </c>
      <c r="AO251" s="24">
        <f t="shared" si="149"/>
        <v>18</v>
      </c>
      <c r="AP251" s="24">
        <f t="shared" si="149"/>
        <v>18</v>
      </c>
      <c r="AQ251" s="24">
        <f t="shared" si="149"/>
        <v>18</v>
      </c>
      <c r="AR251" s="24">
        <f t="shared" si="149"/>
        <v>18</v>
      </c>
      <c r="AS251" s="24">
        <f t="shared" si="149"/>
        <v>18</v>
      </c>
      <c r="AT251" s="24">
        <f t="shared" si="149"/>
        <v>18</v>
      </c>
      <c r="AU251" s="24">
        <f t="shared" si="149"/>
        <v>18</v>
      </c>
      <c r="AV251" s="24">
        <f t="shared" si="149"/>
        <v>18</v>
      </c>
      <c r="AW251" s="24">
        <f t="shared" si="149"/>
        <v>18</v>
      </c>
      <c r="AX251" s="24">
        <f t="shared" si="149"/>
        <v>18</v>
      </c>
      <c r="AY251" s="24">
        <f t="shared" si="149"/>
        <v>18</v>
      </c>
      <c r="AZ251" s="34">
        <f t="shared" si="149"/>
        <v>18</v>
      </c>
      <c r="BA251" s="24">
        <f t="shared" si="149"/>
        <v>18</v>
      </c>
      <c r="BB251" s="24">
        <f t="shared" si="149"/>
        <v>18</v>
      </c>
      <c r="BC251" s="24">
        <f t="shared" si="149"/>
        <v>18</v>
      </c>
      <c r="BD251" s="24">
        <f t="shared" si="149"/>
        <v>18</v>
      </c>
      <c r="BE251" s="24">
        <f t="shared" si="149"/>
        <v>18</v>
      </c>
      <c r="BF251" s="24">
        <f t="shared" si="149"/>
        <v>18</v>
      </c>
      <c r="BG251" s="24">
        <f t="shared" si="149"/>
        <v>18</v>
      </c>
      <c r="BH251" s="24">
        <f t="shared" si="149"/>
        <v>18</v>
      </c>
      <c r="BI251" s="24">
        <f t="shared" si="149"/>
        <v>18</v>
      </c>
      <c r="BJ251" s="24">
        <f t="shared" si="149"/>
        <v>18</v>
      </c>
      <c r="BK251" s="24">
        <f t="shared" si="149"/>
        <v>18</v>
      </c>
      <c r="BL251" s="24">
        <f t="shared" si="149"/>
        <v>18</v>
      </c>
      <c r="BM251" s="24">
        <f t="shared" si="149"/>
        <v>18</v>
      </c>
      <c r="BN251" s="24">
        <f t="shared" si="149"/>
        <v>18</v>
      </c>
      <c r="BO251" s="24">
        <f t="shared" si="149"/>
        <v>18</v>
      </c>
      <c r="BP251" s="24">
        <f t="shared" si="149"/>
        <v>18</v>
      </c>
      <c r="BQ251" s="24">
        <f t="shared" si="149"/>
        <v>18</v>
      </c>
      <c r="BR251" s="24">
        <f t="shared" si="149"/>
        <v>18</v>
      </c>
      <c r="BS251" s="24">
        <f t="shared" si="149"/>
        <v>18</v>
      </c>
      <c r="BT251" s="24">
        <f t="shared" si="149"/>
        <v>18</v>
      </c>
      <c r="BU251" s="24">
        <f t="shared" si="149"/>
        <v>18</v>
      </c>
      <c r="BV251" s="24">
        <f t="shared" si="149"/>
        <v>18</v>
      </c>
      <c r="BW251" s="24">
        <f t="shared" si="149"/>
        <v>18</v>
      </c>
      <c r="BX251" s="24">
        <f t="shared" si="149"/>
        <v>18</v>
      </c>
      <c r="BY251" s="24">
        <f t="shared" si="149"/>
        <v>18</v>
      </c>
      <c r="BZ251" s="24">
        <f t="shared" si="149"/>
        <v>18</v>
      </c>
      <c r="CA251" s="24">
        <f t="shared" si="149"/>
        <v>18</v>
      </c>
      <c r="CB251" s="34">
        <f t="shared" si="149"/>
        <v>18</v>
      </c>
      <c r="CC251" s="24">
        <f t="shared" si="149"/>
        <v>18</v>
      </c>
      <c r="CD251" s="24"/>
      <c r="CE251" s="24"/>
      <c r="CF251" s="24"/>
      <c r="CG251" s="24"/>
      <c r="CH251" s="24"/>
      <c r="CI251" s="24"/>
      <c r="CJ251" s="24"/>
      <c r="CK251" s="24"/>
      <c r="CL251" s="24"/>
      <c r="CM251" s="24"/>
      <c r="CN251" s="24"/>
      <c r="CO251" s="24"/>
      <c r="CP251" s="24"/>
      <c r="CQ251" s="24"/>
      <c r="CR251" s="24"/>
      <c r="CS251" s="24"/>
      <c r="CT251" s="34"/>
      <c r="CU251" s="24"/>
      <c r="CV251" s="24"/>
      <c r="CW251" s="24"/>
      <c r="CX251" s="24"/>
      <c r="CY251" s="24"/>
      <c r="CZ251" s="24"/>
      <c r="DA251" s="24"/>
      <c r="DB251" s="24"/>
      <c r="DC251" s="24"/>
      <c r="DD251" s="24"/>
      <c r="DE251" s="24"/>
      <c r="DF251" s="24"/>
      <c r="DG251" s="24"/>
      <c r="DH251" s="24"/>
      <c r="DI251" s="24"/>
      <c r="DJ251" s="24"/>
      <c r="DK251" s="24"/>
      <c r="DL251" s="24"/>
    </row>
    <row r="252" spans="1:116" ht="14.1" customHeight="1" thickBot="1" x14ac:dyDescent="0.25">
      <c r="A252" s="94">
        <v>1170</v>
      </c>
      <c r="B252" s="44"/>
      <c r="C252" s="1"/>
      <c r="D252" s="1"/>
      <c r="E252" s="1" t="s">
        <v>11</v>
      </c>
      <c r="F252" s="1"/>
      <c r="G252" s="1"/>
      <c r="H252" s="1"/>
      <c r="I252" s="1"/>
      <c r="J252" s="119">
        <f>$I$22</f>
        <v>27</v>
      </c>
      <c r="K252" s="118">
        <f>$I$22</f>
        <v>27</v>
      </c>
      <c r="L252" s="118">
        <f>$I$22</f>
        <v>27</v>
      </c>
      <c r="M252" s="118">
        <f t="shared" ref="M252:U252" si="150">$I$30</f>
        <v>19</v>
      </c>
      <c r="N252" s="118">
        <f t="shared" si="150"/>
        <v>19</v>
      </c>
      <c r="O252" s="118">
        <f t="shared" si="150"/>
        <v>19</v>
      </c>
      <c r="P252" s="118">
        <f t="shared" si="150"/>
        <v>19</v>
      </c>
      <c r="Q252" s="118">
        <f t="shared" si="150"/>
        <v>19</v>
      </c>
      <c r="R252" s="118">
        <f t="shared" si="150"/>
        <v>19</v>
      </c>
      <c r="S252" s="118">
        <f t="shared" si="150"/>
        <v>19</v>
      </c>
      <c r="T252" s="118">
        <f t="shared" si="150"/>
        <v>19</v>
      </c>
      <c r="U252" s="118">
        <f t="shared" si="150"/>
        <v>19</v>
      </c>
      <c r="V252" s="118">
        <f>$I$28</f>
        <v>19</v>
      </c>
      <c r="W252" s="118">
        <f>$I$28</f>
        <v>19</v>
      </c>
      <c r="X252" s="118">
        <f>$I$28</f>
        <v>19</v>
      </c>
      <c r="Y252" s="118"/>
      <c r="Z252" s="118"/>
      <c r="AA252" s="118"/>
      <c r="AB252" s="118"/>
      <c r="AC252" s="118"/>
      <c r="AD252" s="118"/>
      <c r="AE252" s="118"/>
      <c r="AF252" s="119"/>
      <c r="AG252" s="118"/>
      <c r="AH252" s="118"/>
      <c r="AI252" s="118"/>
      <c r="AJ252" s="118">
        <f t="shared" ref="AJ252:AO252" si="151">$I$28</f>
        <v>19</v>
      </c>
      <c r="AK252" s="118">
        <f t="shared" si="151"/>
        <v>19</v>
      </c>
      <c r="AL252" s="118">
        <f t="shared" si="151"/>
        <v>19</v>
      </c>
      <c r="AM252" s="118">
        <f t="shared" si="151"/>
        <v>19</v>
      </c>
      <c r="AN252" s="118">
        <f t="shared" si="151"/>
        <v>19</v>
      </c>
      <c r="AO252" s="118">
        <f t="shared" si="151"/>
        <v>19</v>
      </c>
      <c r="AP252" s="118">
        <f t="shared" ref="AP252:CS252" si="152">$I$26</f>
        <v>0</v>
      </c>
      <c r="AQ252" s="118">
        <f t="shared" si="152"/>
        <v>0</v>
      </c>
      <c r="AR252" s="118">
        <f t="shared" si="152"/>
        <v>0</v>
      </c>
      <c r="AS252" s="118">
        <f t="shared" si="152"/>
        <v>0</v>
      </c>
      <c r="AT252" s="118">
        <f t="shared" si="152"/>
        <v>0</v>
      </c>
      <c r="AU252" s="118">
        <f t="shared" si="152"/>
        <v>0</v>
      </c>
      <c r="AV252" s="118">
        <f t="shared" si="152"/>
        <v>0</v>
      </c>
      <c r="AW252" s="118">
        <f t="shared" si="152"/>
        <v>0</v>
      </c>
      <c r="AX252" s="118">
        <f t="shared" si="152"/>
        <v>0</v>
      </c>
      <c r="AY252" s="118">
        <f t="shared" si="152"/>
        <v>0</v>
      </c>
      <c r="AZ252" s="119">
        <f t="shared" si="152"/>
        <v>0</v>
      </c>
      <c r="BA252" s="118">
        <f t="shared" si="152"/>
        <v>0</v>
      </c>
      <c r="BB252" s="118">
        <f t="shared" si="152"/>
        <v>0</v>
      </c>
      <c r="BC252" s="118">
        <f t="shared" si="152"/>
        <v>0</v>
      </c>
      <c r="BD252" s="118">
        <f t="shared" si="152"/>
        <v>0</v>
      </c>
      <c r="BE252" s="118">
        <f t="shared" si="152"/>
        <v>0</v>
      </c>
      <c r="BF252" s="118">
        <f t="shared" si="152"/>
        <v>0</v>
      </c>
      <c r="BG252" s="118">
        <f t="shared" si="152"/>
        <v>0</v>
      </c>
      <c r="BH252" s="118">
        <f t="shared" si="152"/>
        <v>0</v>
      </c>
      <c r="BI252" s="118">
        <f t="shared" si="152"/>
        <v>0</v>
      </c>
      <c r="BJ252" s="118">
        <f t="shared" si="152"/>
        <v>0</v>
      </c>
      <c r="BK252" s="118">
        <f t="shared" si="152"/>
        <v>0</v>
      </c>
      <c r="BL252" s="118">
        <f t="shared" si="152"/>
        <v>0</v>
      </c>
      <c r="BM252" s="118">
        <f t="shared" si="152"/>
        <v>0</v>
      </c>
      <c r="BN252" s="118">
        <f t="shared" si="152"/>
        <v>0</v>
      </c>
      <c r="BO252" s="118">
        <f t="shared" si="152"/>
        <v>0</v>
      </c>
      <c r="BP252" s="118">
        <f t="shared" si="152"/>
        <v>0</v>
      </c>
      <c r="BQ252" s="118">
        <f t="shared" si="152"/>
        <v>0</v>
      </c>
      <c r="BR252" s="118">
        <f t="shared" si="152"/>
        <v>0</v>
      </c>
      <c r="BS252" s="118">
        <f t="shared" si="152"/>
        <v>0</v>
      </c>
      <c r="BT252" s="118">
        <f t="shared" si="152"/>
        <v>0</v>
      </c>
      <c r="BU252" s="118">
        <f t="shared" si="152"/>
        <v>0</v>
      </c>
      <c r="BV252" s="118">
        <f t="shared" si="152"/>
        <v>0</v>
      </c>
      <c r="BW252" s="118">
        <f t="shared" si="152"/>
        <v>0</v>
      </c>
      <c r="BX252" s="118">
        <f t="shared" si="152"/>
        <v>0</v>
      </c>
      <c r="BY252" s="118">
        <f t="shared" si="152"/>
        <v>0</v>
      </c>
      <c r="BZ252" s="118">
        <f t="shared" si="152"/>
        <v>0</v>
      </c>
      <c r="CA252" s="118">
        <f t="shared" si="152"/>
        <v>0</v>
      </c>
      <c r="CB252" s="119">
        <f t="shared" si="152"/>
        <v>0</v>
      </c>
      <c r="CC252" s="118">
        <f t="shared" si="152"/>
        <v>0</v>
      </c>
      <c r="CD252" s="118">
        <f t="shared" si="152"/>
        <v>0</v>
      </c>
      <c r="CE252" s="118">
        <f t="shared" si="152"/>
        <v>0</v>
      </c>
      <c r="CF252" s="118">
        <f t="shared" si="152"/>
        <v>0</v>
      </c>
      <c r="CG252" s="118">
        <f t="shared" si="152"/>
        <v>0</v>
      </c>
      <c r="CH252" s="118">
        <f t="shared" si="152"/>
        <v>0</v>
      </c>
      <c r="CI252" s="118">
        <f t="shared" si="152"/>
        <v>0</v>
      </c>
      <c r="CJ252" s="118">
        <f t="shared" si="152"/>
        <v>0</v>
      </c>
      <c r="CK252" s="118">
        <f t="shared" si="152"/>
        <v>0</v>
      </c>
      <c r="CL252" s="118">
        <f t="shared" si="152"/>
        <v>0</v>
      </c>
      <c r="CM252" s="118">
        <f t="shared" si="152"/>
        <v>0</v>
      </c>
      <c r="CN252" s="118">
        <f t="shared" si="152"/>
        <v>0</v>
      </c>
      <c r="CO252" s="118">
        <f t="shared" si="152"/>
        <v>0</v>
      </c>
      <c r="CP252" s="118">
        <f t="shared" si="152"/>
        <v>0</v>
      </c>
      <c r="CQ252" s="118">
        <f t="shared" si="152"/>
        <v>0</v>
      </c>
      <c r="CR252" s="118">
        <f t="shared" si="152"/>
        <v>0</v>
      </c>
      <c r="CS252" s="118">
        <f t="shared" si="152"/>
        <v>0</v>
      </c>
      <c r="CT252" s="118">
        <f>$I$24</f>
        <v>28</v>
      </c>
      <c r="CU252" s="118">
        <f>$I$24</f>
        <v>28</v>
      </c>
      <c r="CV252" s="118">
        <f t="shared" ref="CV252:DH252" si="153">$I$24</f>
        <v>28</v>
      </c>
      <c r="CW252" s="118">
        <f t="shared" si="153"/>
        <v>28</v>
      </c>
      <c r="CX252" s="118">
        <f t="shared" si="153"/>
        <v>28</v>
      </c>
      <c r="CY252" s="118">
        <f t="shared" si="153"/>
        <v>28</v>
      </c>
      <c r="CZ252" s="118">
        <f t="shared" si="153"/>
        <v>28</v>
      </c>
      <c r="DA252" s="118">
        <f t="shared" si="153"/>
        <v>28</v>
      </c>
      <c r="DB252" s="118">
        <f t="shared" si="153"/>
        <v>28</v>
      </c>
      <c r="DC252" s="118">
        <f t="shared" si="153"/>
        <v>28</v>
      </c>
      <c r="DD252" s="118">
        <f t="shared" si="153"/>
        <v>28</v>
      </c>
      <c r="DE252" s="118">
        <f t="shared" si="153"/>
        <v>28</v>
      </c>
      <c r="DF252" s="118">
        <f t="shared" si="153"/>
        <v>28</v>
      </c>
      <c r="DG252" s="118">
        <f t="shared" si="153"/>
        <v>28</v>
      </c>
      <c r="DH252" s="118">
        <f t="shared" si="153"/>
        <v>28</v>
      </c>
      <c r="DI252" s="118"/>
      <c r="DJ252" s="118"/>
      <c r="DK252" s="118"/>
      <c r="DL252" s="118"/>
    </row>
    <row r="253" spans="1:116" ht="14.1" customHeight="1" x14ac:dyDescent="0.2">
      <c r="A253" s="112">
        <v>1116</v>
      </c>
      <c r="B253" s="130"/>
      <c r="C253" s="1"/>
      <c r="D253" s="1"/>
      <c r="E253" s="1" t="s">
        <v>11</v>
      </c>
      <c r="F253" s="1"/>
      <c r="G253" s="1"/>
      <c r="H253" s="1"/>
      <c r="I253" s="1"/>
      <c r="J253" s="3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3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34">
        <f>$I$90</f>
        <v>7</v>
      </c>
      <c r="BA253" s="24">
        <f>$I$90</f>
        <v>7</v>
      </c>
      <c r="BB253" s="24">
        <f t="shared" ref="BB253:CG253" si="154">$I$90</f>
        <v>7</v>
      </c>
      <c r="BC253" s="24">
        <f t="shared" si="154"/>
        <v>7</v>
      </c>
      <c r="BD253" s="24">
        <f t="shared" si="154"/>
        <v>7</v>
      </c>
      <c r="BE253" s="24">
        <f t="shared" si="154"/>
        <v>7</v>
      </c>
      <c r="BF253" s="24">
        <f t="shared" si="154"/>
        <v>7</v>
      </c>
      <c r="BG253" s="24">
        <f t="shared" si="154"/>
        <v>7</v>
      </c>
      <c r="BH253" s="24">
        <f t="shared" si="154"/>
        <v>7</v>
      </c>
      <c r="BI253" s="24">
        <f t="shared" si="154"/>
        <v>7</v>
      </c>
      <c r="BJ253" s="24">
        <f t="shared" si="154"/>
        <v>7</v>
      </c>
      <c r="BK253" s="24">
        <f t="shared" si="154"/>
        <v>7</v>
      </c>
      <c r="BL253" s="24">
        <f t="shared" si="154"/>
        <v>7</v>
      </c>
      <c r="BM253" s="24">
        <f t="shared" si="154"/>
        <v>7</v>
      </c>
      <c r="BN253" s="24">
        <f t="shared" si="154"/>
        <v>7</v>
      </c>
      <c r="BO253" s="24">
        <f t="shared" si="154"/>
        <v>7</v>
      </c>
      <c r="BP253" s="24">
        <f t="shared" si="154"/>
        <v>7</v>
      </c>
      <c r="BQ253" s="24">
        <f t="shared" si="154"/>
        <v>7</v>
      </c>
      <c r="BR253" s="24">
        <f t="shared" si="154"/>
        <v>7</v>
      </c>
      <c r="BS253" s="24">
        <f t="shared" si="154"/>
        <v>7</v>
      </c>
      <c r="BT253" s="24">
        <f t="shared" si="154"/>
        <v>7</v>
      </c>
      <c r="BU253" s="24">
        <f t="shared" si="154"/>
        <v>7</v>
      </c>
      <c r="BV253" s="24">
        <f t="shared" si="154"/>
        <v>7</v>
      </c>
      <c r="BW253" s="24">
        <f t="shared" si="154"/>
        <v>7</v>
      </c>
      <c r="BX253" s="24">
        <f t="shared" si="154"/>
        <v>7</v>
      </c>
      <c r="BY253" s="24">
        <f t="shared" si="154"/>
        <v>7</v>
      </c>
      <c r="BZ253" s="24">
        <f t="shared" si="154"/>
        <v>7</v>
      </c>
      <c r="CA253" s="24">
        <f t="shared" si="154"/>
        <v>7</v>
      </c>
      <c r="CB253" s="34">
        <f t="shared" si="154"/>
        <v>7</v>
      </c>
      <c r="CC253" s="24">
        <f t="shared" si="154"/>
        <v>7</v>
      </c>
      <c r="CD253" s="24">
        <f t="shared" si="154"/>
        <v>7</v>
      </c>
      <c r="CE253" s="24">
        <f t="shared" si="154"/>
        <v>7</v>
      </c>
      <c r="CF253" s="24">
        <f t="shared" si="154"/>
        <v>7</v>
      </c>
      <c r="CG253" s="24">
        <f t="shared" si="154"/>
        <v>7</v>
      </c>
      <c r="CH253" s="24"/>
      <c r="CI253" s="24"/>
      <c r="CJ253" s="24"/>
      <c r="CK253" s="24"/>
      <c r="CL253" s="24"/>
      <c r="CM253" s="24"/>
      <c r="CN253" s="24"/>
      <c r="CO253" s="24"/>
      <c r="CP253" s="24"/>
      <c r="CQ253" s="24"/>
      <c r="CR253" s="24"/>
      <c r="CS253" s="24"/>
      <c r="CT253" s="34"/>
      <c r="CU253" s="24"/>
      <c r="CV253" s="24"/>
      <c r="CW253" s="24"/>
      <c r="CX253" s="24"/>
      <c r="CY253" s="24"/>
      <c r="CZ253" s="24"/>
      <c r="DA253" s="24"/>
      <c r="DB253" s="24"/>
      <c r="DC253" s="24"/>
      <c r="DD253" s="24"/>
      <c r="DE253" s="24"/>
      <c r="DF253" s="24"/>
      <c r="DG253" s="24"/>
      <c r="DH253" s="24"/>
      <c r="DI253" s="24"/>
      <c r="DJ253" s="24"/>
      <c r="DK253" s="24"/>
      <c r="DL253" s="24"/>
    </row>
    <row r="254" spans="1:116" ht="14.1" customHeight="1" x14ac:dyDescent="0.2">
      <c r="A254" s="44">
        <v>1163</v>
      </c>
      <c r="B254" s="44"/>
      <c r="C254" s="25"/>
      <c r="D254" s="25"/>
      <c r="E254" s="25" t="s">
        <v>11</v>
      </c>
      <c r="F254" s="25"/>
      <c r="G254" s="25"/>
      <c r="H254" s="25"/>
      <c r="I254" s="25"/>
      <c r="J254" s="131">
        <f t="shared" ref="J254:Q254" si="155">$I$62</f>
        <v>30</v>
      </c>
      <c r="K254" s="108">
        <f t="shared" si="155"/>
        <v>30</v>
      </c>
      <c r="L254" s="108">
        <f t="shared" si="155"/>
        <v>30</v>
      </c>
      <c r="M254" s="108">
        <f t="shared" si="155"/>
        <v>30</v>
      </c>
      <c r="N254" s="108">
        <f t="shared" si="155"/>
        <v>30</v>
      </c>
      <c r="O254" s="108">
        <f t="shared" si="155"/>
        <v>30</v>
      </c>
      <c r="P254" s="108">
        <f t="shared" si="155"/>
        <v>30</v>
      </c>
      <c r="Q254" s="108">
        <f t="shared" si="155"/>
        <v>30</v>
      </c>
      <c r="R254" s="108">
        <f t="shared" ref="R254:AJ254" si="156">$I$60</f>
        <v>28</v>
      </c>
      <c r="S254" s="108">
        <f t="shared" si="156"/>
        <v>28</v>
      </c>
      <c r="T254" s="108">
        <f t="shared" si="156"/>
        <v>28</v>
      </c>
      <c r="U254" s="108">
        <f t="shared" si="156"/>
        <v>28</v>
      </c>
      <c r="V254" s="108">
        <f t="shared" si="156"/>
        <v>28</v>
      </c>
      <c r="W254" s="108">
        <f t="shared" si="156"/>
        <v>28</v>
      </c>
      <c r="X254" s="108">
        <f t="shared" si="156"/>
        <v>28</v>
      </c>
      <c r="Y254" s="108">
        <f t="shared" si="156"/>
        <v>28</v>
      </c>
      <c r="Z254" s="108">
        <f t="shared" si="156"/>
        <v>28</v>
      </c>
      <c r="AA254" s="108">
        <f t="shared" si="156"/>
        <v>28</v>
      </c>
      <c r="AB254" s="108">
        <f t="shared" si="156"/>
        <v>28</v>
      </c>
      <c r="AC254" s="108">
        <f t="shared" si="156"/>
        <v>28</v>
      </c>
      <c r="AD254" s="108">
        <f t="shared" si="156"/>
        <v>28</v>
      </c>
      <c r="AE254" s="108">
        <f t="shared" si="156"/>
        <v>28</v>
      </c>
      <c r="AF254" s="131">
        <f t="shared" si="156"/>
        <v>28</v>
      </c>
      <c r="AG254" s="108">
        <f t="shared" si="156"/>
        <v>28</v>
      </c>
      <c r="AH254" s="108">
        <f t="shared" si="156"/>
        <v>28</v>
      </c>
      <c r="AI254" s="108">
        <f t="shared" si="156"/>
        <v>28</v>
      </c>
      <c r="AJ254" s="108">
        <f t="shared" si="156"/>
        <v>28</v>
      </c>
      <c r="AK254" s="108">
        <f t="shared" ref="AK254:BH254" si="157">$I$68</f>
        <v>30</v>
      </c>
      <c r="AL254" s="108">
        <f t="shared" si="157"/>
        <v>30</v>
      </c>
      <c r="AM254" s="108">
        <f t="shared" si="157"/>
        <v>30</v>
      </c>
      <c r="AN254" s="108">
        <f t="shared" si="157"/>
        <v>30</v>
      </c>
      <c r="AO254" s="108">
        <f t="shared" si="157"/>
        <v>30</v>
      </c>
      <c r="AP254" s="108">
        <f t="shared" si="157"/>
        <v>30</v>
      </c>
      <c r="AQ254" s="108">
        <f t="shared" si="157"/>
        <v>30</v>
      </c>
      <c r="AR254" s="108">
        <f t="shared" si="157"/>
        <v>30</v>
      </c>
      <c r="AS254" s="108">
        <f t="shared" si="157"/>
        <v>30</v>
      </c>
      <c r="AT254" s="108">
        <f t="shared" si="157"/>
        <v>30</v>
      </c>
      <c r="AU254" s="108">
        <f t="shared" si="157"/>
        <v>30</v>
      </c>
      <c r="AV254" s="108">
        <f t="shared" si="157"/>
        <v>30</v>
      </c>
      <c r="AW254" s="108">
        <f t="shared" si="157"/>
        <v>30</v>
      </c>
      <c r="AX254" s="108">
        <f t="shared" si="157"/>
        <v>30</v>
      </c>
      <c r="AY254" s="108">
        <f t="shared" si="157"/>
        <v>30</v>
      </c>
      <c r="AZ254" s="131">
        <f t="shared" si="157"/>
        <v>30</v>
      </c>
      <c r="BA254" s="108">
        <f t="shared" si="157"/>
        <v>30</v>
      </c>
      <c r="BB254" s="108">
        <f t="shared" si="157"/>
        <v>30</v>
      </c>
      <c r="BC254" s="108">
        <f t="shared" si="157"/>
        <v>30</v>
      </c>
      <c r="BD254" s="108">
        <f t="shared" si="157"/>
        <v>30</v>
      </c>
      <c r="BE254" s="108">
        <f t="shared" si="157"/>
        <v>30</v>
      </c>
      <c r="BF254" s="108">
        <f t="shared" si="157"/>
        <v>30</v>
      </c>
      <c r="BG254" s="108">
        <f t="shared" si="157"/>
        <v>30</v>
      </c>
      <c r="BH254" s="108">
        <f t="shared" si="157"/>
        <v>30</v>
      </c>
      <c r="BI254" s="108">
        <f>$I$64</f>
        <v>30</v>
      </c>
      <c r="BJ254" s="108">
        <f>$I$64</f>
        <v>30</v>
      </c>
      <c r="BK254" s="108">
        <f>$I$64</f>
        <v>30</v>
      </c>
      <c r="BL254" s="108">
        <f t="shared" ref="BL254:BT254" si="158">$I$64</f>
        <v>30</v>
      </c>
      <c r="BM254" s="108">
        <f t="shared" si="158"/>
        <v>30</v>
      </c>
      <c r="BN254" s="108">
        <f t="shared" si="158"/>
        <v>30</v>
      </c>
      <c r="BO254" s="108">
        <f t="shared" si="158"/>
        <v>30</v>
      </c>
      <c r="BP254" s="108">
        <f t="shared" si="158"/>
        <v>30</v>
      </c>
      <c r="BQ254" s="108">
        <f t="shared" si="158"/>
        <v>30</v>
      </c>
      <c r="BR254" s="108">
        <f t="shared" si="158"/>
        <v>30</v>
      </c>
      <c r="BS254" s="108">
        <f t="shared" si="158"/>
        <v>30</v>
      </c>
      <c r="BT254" s="108">
        <f t="shared" si="158"/>
        <v>30</v>
      </c>
      <c r="BU254" s="108">
        <f t="shared" ref="BU254:BZ254" si="159">$I$66</f>
        <v>30</v>
      </c>
      <c r="BV254" s="108">
        <f t="shared" si="159"/>
        <v>30</v>
      </c>
      <c r="BW254" s="108">
        <f t="shared" si="159"/>
        <v>30</v>
      </c>
      <c r="BX254" s="108">
        <f t="shared" si="159"/>
        <v>30</v>
      </c>
      <c r="BY254" s="108">
        <f t="shared" si="159"/>
        <v>30</v>
      </c>
      <c r="BZ254" s="108">
        <f t="shared" si="159"/>
        <v>30</v>
      </c>
      <c r="CA254" s="108">
        <f t="shared" ref="CA254:CN254" si="160">$I$68</f>
        <v>30</v>
      </c>
      <c r="CB254" s="108">
        <f t="shared" si="160"/>
        <v>30</v>
      </c>
      <c r="CC254" s="108">
        <f t="shared" si="160"/>
        <v>30</v>
      </c>
      <c r="CD254" s="108">
        <f t="shared" si="160"/>
        <v>30</v>
      </c>
      <c r="CE254" s="108">
        <f t="shared" si="160"/>
        <v>30</v>
      </c>
      <c r="CF254" s="108">
        <f t="shared" si="160"/>
        <v>30</v>
      </c>
      <c r="CG254" s="108">
        <f t="shared" si="160"/>
        <v>30</v>
      </c>
      <c r="CH254" s="108">
        <f t="shared" si="160"/>
        <v>30</v>
      </c>
      <c r="CI254" s="108">
        <f t="shared" si="160"/>
        <v>30</v>
      </c>
      <c r="CJ254" s="108">
        <f t="shared" si="160"/>
        <v>30</v>
      </c>
      <c r="CK254" s="108">
        <f t="shared" si="160"/>
        <v>30</v>
      </c>
      <c r="CL254" s="108">
        <f t="shared" si="160"/>
        <v>30</v>
      </c>
      <c r="CM254" s="108">
        <f t="shared" si="160"/>
        <v>30</v>
      </c>
      <c r="CN254" s="108">
        <f t="shared" si="160"/>
        <v>30</v>
      </c>
      <c r="CO254" s="281"/>
      <c r="CP254" s="281"/>
      <c r="CQ254" s="281"/>
      <c r="CR254" s="281"/>
      <c r="CS254" s="281"/>
      <c r="CT254" s="131"/>
      <c r="CU254" s="281"/>
      <c r="CV254" s="281"/>
      <c r="CW254" s="281"/>
      <c r="CX254" s="281"/>
      <c r="CY254" s="281"/>
      <c r="CZ254" s="281"/>
      <c r="DA254" s="281"/>
      <c r="DB254" s="281"/>
      <c r="DC254" s="281"/>
      <c r="DD254" s="281"/>
      <c r="DE254" s="281"/>
      <c r="DF254" s="281"/>
      <c r="DG254" s="281"/>
      <c r="DH254" s="281"/>
      <c r="DI254" s="281"/>
      <c r="DJ254" s="281"/>
      <c r="DK254" s="281"/>
      <c r="DL254" s="281"/>
    </row>
    <row r="255" spans="1:116" ht="14.1" customHeight="1" x14ac:dyDescent="0.2">
      <c r="A255" s="44"/>
      <c r="B255" s="44"/>
      <c r="C255" s="25"/>
      <c r="D255" s="25"/>
      <c r="E255" s="25"/>
      <c r="F255" s="25"/>
      <c r="G255" s="25"/>
      <c r="H255" s="25"/>
      <c r="I255" s="25"/>
      <c r="J255" s="99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  <c r="AB255" s="97"/>
      <c r="AC255" s="97"/>
      <c r="AD255" s="97"/>
      <c r="AE255" s="97"/>
      <c r="AF255" s="99"/>
      <c r="AG255" s="97"/>
      <c r="AH255" s="97"/>
      <c r="AI255" s="97"/>
      <c r="AJ255" s="97"/>
      <c r="AK255" s="97"/>
      <c r="AL255" s="97"/>
      <c r="AM255" s="97"/>
      <c r="AN255" s="97"/>
      <c r="AO255" s="97"/>
      <c r="AP255" s="97"/>
      <c r="AQ255" s="97"/>
      <c r="AR255" s="97"/>
      <c r="AS255" s="97"/>
      <c r="AT255" s="97"/>
      <c r="AU255" s="97"/>
      <c r="AV255" s="97"/>
      <c r="AW255" s="97"/>
      <c r="AX255" s="97"/>
      <c r="AY255" s="97"/>
      <c r="AZ255" s="99"/>
      <c r="BA255" s="97"/>
      <c r="BB255" s="97"/>
      <c r="BC255" s="97"/>
      <c r="BD255" s="97"/>
      <c r="BE255" s="97"/>
      <c r="BF255" s="97"/>
      <c r="BG255" s="97"/>
      <c r="BH255" s="97"/>
      <c r="BI255" s="97"/>
      <c r="BJ255" s="97"/>
      <c r="BK255" s="97"/>
      <c r="BL255" s="97"/>
      <c r="BM255" s="97"/>
      <c r="BN255" s="97"/>
      <c r="BO255" s="97"/>
      <c r="BP255" s="97"/>
      <c r="BQ255" s="97"/>
      <c r="BR255" s="97"/>
      <c r="BS255" s="97"/>
      <c r="BT255" s="97"/>
      <c r="BU255" s="97"/>
      <c r="BV255" s="97"/>
      <c r="BW255" s="97"/>
      <c r="BX255" s="97"/>
      <c r="BY255" s="97"/>
      <c r="BZ255" s="97"/>
      <c r="CA255" s="97"/>
      <c r="CB255" s="99"/>
      <c r="CC255" s="97"/>
      <c r="CD255" s="97"/>
      <c r="CE255" s="97"/>
      <c r="CF255" s="97"/>
      <c r="CG255" s="97"/>
      <c r="CH255" s="97"/>
      <c r="CI255" s="97"/>
      <c r="CJ255" s="97"/>
      <c r="CK255" s="97"/>
      <c r="CL255" s="97"/>
      <c r="CM255" s="97"/>
      <c r="CN255" s="97"/>
      <c r="CO255" s="97"/>
      <c r="CP255" s="97"/>
      <c r="CQ255" s="97"/>
      <c r="CR255" s="97"/>
      <c r="CS255" s="97"/>
      <c r="CT255" s="99"/>
      <c r="CU255" s="97"/>
      <c r="CV255" s="97"/>
      <c r="CW255" s="97"/>
      <c r="CX255" s="97"/>
      <c r="CY255" s="97"/>
      <c r="CZ255" s="97"/>
      <c r="DA255" s="97"/>
      <c r="DB255" s="97"/>
      <c r="DC255" s="97"/>
      <c r="DD255" s="97"/>
      <c r="DE255" s="97"/>
      <c r="DF255" s="97"/>
      <c r="DG255" s="97"/>
      <c r="DH255" s="97"/>
      <c r="DI255" s="97"/>
      <c r="DJ255" s="97"/>
      <c r="DK255" s="97"/>
      <c r="DL255" s="97"/>
    </row>
    <row r="256" spans="1:116" ht="14.1" customHeight="1" x14ac:dyDescent="0.2">
      <c r="A256" s="44"/>
      <c r="B256" s="44"/>
      <c r="C256" s="1"/>
      <c r="D256" s="1"/>
      <c r="E256" s="1"/>
      <c r="F256" s="1"/>
      <c r="G256" s="1"/>
      <c r="H256" s="1"/>
      <c r="I256" s="1"/>
      <c r="J256" s="72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2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2"/>
      <c r="BA256" s="71"/>
      <c r="BB256" s="71"/>
      <c r="BC256" s="71"/>
      <c r="BD256" s="71"/>
      <c r="BE256" s="71"/>
      <c r="BF256" s="71"/>
      <c r="BG256" s="71"/>
      <c r="BH256" s="71"/>
      <c r="BI256" s="71"/>
      <c r="BJ256" s="71"/>
      <c r="BK256" s="71"/>
      <c r="BL256" s="71"/>
      <c r="BM256" s="71"/>
      <c r="BN256" s="71"/>
      <c r="BO256" s="71"/>
      <c r="BP256" s="71"/>
      <c r="BQ256" s="71"/>
      <c r="BR256" s="71"/>
      <c r="BS256" s="71"/>
      <c r="BT256" s="71"/>
      <c r="BU256" s="71"/>
      <c r="BV256" s="71"/>
      <c r="BW256" s="71"/>
      <c r="BX256" s="71"/>
      <c r="BY256" s="71"/>
      <c r="BZ256" s="71"/>
      <c r="CA256" s="71"/>
      <c r="CB256" s="72"/>
      <c r="CC256" s="71"/>
      <c r="CD256" s="71"/>
      <c r="CE256" s="71"/>
      <c r="CF256" s="71"/>
      <c r="CG256" s="71"/>
      <c r="CH256" s="71"/>
      <c r="CI256" s="71"/>
      <c r="CJ256" s="71"/>
      <c r="CK256" s="71"/>
      <c r="CL256" s="71"/>
      <c r="CM256" s="71"/>
      <c r="CN256" s="71"/>
      <c r="CO256" s="71"/>
      <c r="CP256" s="71"/>
      <c r="CQ256" s="71"/>
      <c r="CR256" s="71"/>
      <c r="CS256" s="71"/>
      <c r="CT256" s="72"/>
      <c r="CU256" s="71"/>
      <c r="CV256" s="71"/>
      <c r="CW256" s="71"/>
      <c r="CX256" s="71"/>
      <c r="CY256" s="71"/>
      <c r="CZ256" s="71"/>
      <c r="DA256" s="71"/>
      <c r="DB256" s="71"/>
      <c r="DC256" s="71"/>
      <c r="DD256" s="71"/>
      <c r="DE256" s="71"/>
      <c r="DF256" s="71"/>
      <c r="DG256" s="71"/>
      <c r="DH256" s="71"/>
      <c r="DI256" s="71"/>
      <c r="DJ256" s="71"/>
      <c r="DK256" s="71"/>
      <c r="DL256" s="71"/>
    </row>
    <row r="257" spans="1:116" ht="14.1" customHeight="1" x14ac:dyDescent="0.2">
      <c r="A257" s="94">
        <v>1121</v>
      </c>
      <c r="B257" s="44"/>
      <c r="C257" s="1"/>
      <c r="D257" s="1"/>
      <c r="E257" s="1" t="s">
        <v>11</v>
      </c>
      <c r="F257" s="1"/>
      <c r="G257" s="1"/>
      <c r="H257" s="1"/>
      <c r="I257" s="1"/>
      <c r="J257" s="119">
        <f>$I$144</f>
        <v>28</v>
      </c>
      <c r="K257" s="118">
        <f>$I$144</f>
        <v>28</v>
      </c>
      <c r="L257" s="118">
        <f>$I$144</f>
        <v>28</v>
      </c>
      <c r="M257" s="118">
        <f>$I$144</f>
        <v>28</v>
      </c>
      <c r="N257" s="118">
        <f>$I$144</f>
        <v>28</v>
      </c>
      <c r="O257" s="118">
        <f>$I$138</f>
        <v>28</v>
      </c>
      <c r="P257" s="118">
        <f>$I$138</f>
        <v>28</v>
      </c>
      <c r="Q257" s="118">
        <f>$I$138</f>
        <v>28</v>
      </c>
      <c r="R257" s="118">
        <f>$I$138</f>
        <v>28</v>
      </c>
      <c r="S257" s="118">
        <f>$I$138</f>
        <v>28</v>
      </c>
      <c r="T257" s="118">
        <f t="shared" ref="T257:AJ257" si="161">$I$140</f>
        <v>28</v>
      </c>
      <c r="U257" s="118">
        <f t="shared" si="161"/>
        <v>28</v>
      </c>
      <c r="V257" s="118">
        <f t="shared" si="161"/>
        <v>28</v>
      </c>
      <c r="W257" s="118">
        <f t="shared" si="161"/>
        <v>28</v>
      </c>
      <c r="X257" s="118">
        <f t="shared" si="161"/>
        <v>28</v>
      </c>
      <c r="Y257" s="118">
        <f t="shared" si="161"/>
        <v>28</v>
      </c>
      <c r="Z257" s="118">
        <f t="shared" si="161"/>
        <v>28</v>
      </c>
      <c r="AA257" s="118">
        <f t="shared" si="161"/>
        <v>28</v>
      </c>
      <c r="AB257" s="118">
        <f t="shared" si="161"/>
        <v>28</v>
      </c>
      <c r="AC257" s="118">
        <f t="shared" si="161"/>
        <v>28</v>
      </c>
      <c r="AD257" s="118">
        <f t="shared" si="161"/>
        <v>28</v>
      </c>
      <c r="AE257" s="118">
        <f t="shared" si="161"/>
        <v>28</v>
      </c>
      <c r="AF257" s="119">
        <f t="shared" si="161"/>
        <v>28</v>
      </c>
      <c r="AG257" s="118">
        <f t="shared" si="161"/>
        <v>28</v>
      </c>
      <c r="AH257" s="118">
        <f t="shared" si="161"/>
        <v>28</v>
      </c>
      <c r="AI257" s="118">
        <f t="shared" si="161"/>
        <v>28</v>
      </c>
      <c r="AJ257" s="118">
        <f t="shared" si="161"/>
        <v>28</v>
      </c>
      <c r="AK257" s="118">
        <f t="shared" ref="AK257:BB257" si="162">$I$144</f>
        <v>28</v>
      </c>
      <c r="AL257" s="118">
        <f t="shared" si="162"/>
        <v>28</v>
      </c>
      <c r="AM257" s="118">
        <f t="shared" si="162"/>
        <v>28</v>
      </c>
      <c r="AN257" s="118">
        <f t="shared" si="162"/>
        <v>28</v>
      </c>
      <c r="AO257" s="118">
        <f t="shared" si="162"/>
        <v>28</v>
      </c>
      <c r="AP257" s="118">
        <f t="shared" si="162"/>
        <v>28</v>
      </c>
      <c r="AQ257" s="118">
        <f t="shared" si="162"/>
        <v>28</v>
      </c>
      <c r="AR257" s="118">
        <f t="shared" si="162"/>
        <v>28</v>
      </c>
      <c r="AS257" s="118">
        <f t="shared" si="162"/>
        <v>28</v>
      </c>
      <c r="AT257" s="118">
        <f t="shared" si="162"/>
        <v>28</v>
      </c>
      <c r="AU257" s="118">
        <f t="shared" si="162"/>
        <v>28</v>
      </c>
      <c r="AV257" s="118">
        <f t="shared" si="162"/>
        <v>28</v>
      </c>
      <c r="AW257" s="118">
        <f t="shared" si="162"/>
        <v>28</v>
      </c>
      <c r="AX257" s="118">
        <f t="shared" si="162"/>
        <v>28</v>
      </c>
      <c r="AY257" s="118">
        <f t="shared" si="162"/>
        <v>28</v>
      </c>
      <c r="AZ257" s="119">
        <f t="shared" si="162"/>
        <v>28</v>
      </c>
      <c r="BA257" s="118">
        <f t="shared" si="162"/>
        <v>28</v>
      </c>
      <c r="BB257" s="118">
        <f t="shared" si="162"/>
        <v>28</v>
      </c>
      <c r="BC257" s="118">
        <f t="shared" ref="BC257:CG257" si="163">$I$142</f>
        <v>30</v>
      </c>
      <c r="BD257" s="118">
        <f t="shared" si="163"/>
        <v>30</v>
      </c>
      <c r="BE257" s="118">
        <f t="shared" si="163"/>
        <v>30</v>
      </c>
      <c r="BF257" s="118">
        <f t="shared" si="163"/>
        <v>30</v>
      </c>
      <c r="BG257" s="118">
        <f t="shared" si="163"/>
        <v>30</v>
      </c>
      <c r="BH257" s="118">
        <f t="shared" si="163"/>
        <v>30</v>
      </c>
      <c r="BI257" s="118">
        <f t="shared" si="163"/>
        <v>30</v>
      </c>
      <c r="BJ257" s="118">
        <f t="shared" si="163"/>
        <v>30</v>
      </c>
      <c r="BK257" s="118">
        <f t="shared" si="163"/>
        <v>30</v>
      </c>
      <c r="BL257" s="118">
        <f t="shared" si="163"/>
        <v>30</v>
      </c>
      <c r="BM257" s="118">
        <f t="shared" si="163"/>
        <v>30</v>
      </c>
      <c r="BN257" s="118">
        <f t="shared" si="163"/>
        <v>30</v>
      </c>
      <c r="BO257" s="118">
        <f t="shared" si="163"/>
        <v>30</v>
      </c>
      <c r="BP257" s="118">
        <f t="shared" si="163"/>
        <v>30</v>
      </c>
      <c r="BQ257" s="118">
        <f t="shared" si="163"/>
        <v>30</v>
      </c>
      <c r="BR257" s="118">
        <f t="shared" si="163"/>
        <v>30</v>
      </c>
      <c r="BS257" s="118">
        <f t="shared" si="163"/>
        <v>30</v>
      </c>
      <c r="BT257" s="118">
        <f t="shared" si="163"/>
        <v>30</v>
      </c>
      <c r="BU257" s="118">
        <f t="shared" si="163"/>
        <v>30</v>
      </c>
      <c r="BV257" s="118">
        <f t="shared" si="163"/>
        <v>30</v>
      </c>
      <c r="BW257" s="118">
        <f t="shared" si="163"/>
        <v>30</v>
      </c>
      <c r="BX257" s="118">
        <f t="shared" si="163"/>
        <v>30</v>
      </c>
      <c r="BY257" s="118">
        <f t="shared" si="163"/>
        <v>30</v>
      </c>
      <c r="BZ257" s="118">
        <f t="shared" si="163"/>
        <v>30</v>
      </c>
      <c r="CA257" s="118">
        <f t="shared" si="163"/>
        <v>30</v>
      </c>
      <c r="CB257" s="119">
        <f t="shared" si="163"/>
        <v>30</v>
      </c>
      <c r="CC257" s="118">
        <f t="shared" si="163"/>
        <v>30</v>
      </c>
      <c r="CD257" s="118">
        <f t="shared" si="163"/>
        <v>30</v>
      </c>
      <c r="CE257" s="118">
        <f t="shared" si="163"/>
        <v>30</v>
      </c>
      <c r="CF257" s="118">
        <f t="shared" si="163"/>
        <v>30</v>
      </c>
      <c r="CG257" s="118">
        <f t="shared" si="163"/>
        <v>30</v>
      </c>
      <c r="CH257" s="118"/>
      <c r="CI257" s="118"/>
      <c r="CJ257" s="118"/>
      <c r="CK257" s="118"/>
      <c r="CL257" s="118"/>
      <c r="CM257" s="118"/>
      <c r="CN257" s="118"/>
      <c r="CO257" s="118"/>
      <c r="CP257" s="118"/>
      <c r="CQ257" s="118"/>
      <c r="CR257" s="118"/>
      <c r="CS257" s="118"/>
      <c r="CT257" s="119"/>
      <c r="CU257" s="118"/>
      <c r="CV257" s="118"/>
      <c r="CW257" s="118"/>
      <c r="CX257" s="118"/>
      <c r="CY257" s="118"/>
      <c r="CZ257" s="118"/>
      <c r="DA257" s="118"/>
      <c r="DB257" s="118"/>
      <c r="DC257" s="118"/>
      <c r="DD257" s="118"/>
      <c r="DE257" s="118"/>
      <c r="DF257" s="118"/>
      <c r="DG257" s="118"/>
      <c r="DH257" s="118"/>
      <c r="DI257" s="118"/>
      <c r="DJ257" s="118"/>
      <c r="DK257" s="118"/>
      <c r="DL257" s="118"/>
    </row>
    <row r="258" spans="1:116" ht="14.1" customHeight="1" x14ac:dyDescent="0.2">
      <c r="A258" s="45">
        <v>1101</v>
      </c>
      <c r="B258" s="44"/>
      <c r="C258" s="1"/>
      <c r="D258" s="1"/>
      <c r="E258" s="1" t="s">
        <v>11</v>
      </c>
      <c r="F258" s="1"/>
      <c r="G258" s="1"/>
      <c r="H258" s="1"/>
      <c r="I258" s="1"/>
      <c r="J258" s="34">
        <f t="shared" ref="J258:Q258" si="164">$I$94</f>
        <v>30</v>
      </c>
      <c r="K258" s="24">
        <f t="shared" si="164"/>
        <v>30</v>
      </c>
      <c r="L258" s="24">
        <f t="shared" si="164"/>
        <v>30</v>
      </c>
      <c r="M258" s="24">
        <f t="shared" si="164"/>
        <v>30</v>
      </c>
      <c r="N258" s="24">
        <f t="shared" si="164"/>
        <v>30</v>
      </c>
      <c r="O258" s="24">
        <f t="shared" si="164"/>
        <v>30</v>
      </c>
      <c r="P258" s="24">
        <f t="shared" si="164"/>
        <v>30</v>
      </c>
      <c r="Q258" s="24">
        <f t="shared" si="164"/>
        <v>30</v>
      </c>
      <c r="R258" s="24">
        <f>$I$98</f>
        <v>28</v>
      </c>
      <c r="S258" s="24">
        <f>$I$98</f>
        <v>28</v>
      </c>
      <c r="T258" s="24">
        <f t="shared" ref="T258:AK258" si="165">$I$98</f>
        <v>28</v>
      </c>
      <c r="U258" s="24">
        <f t="shared" si="165"/>
        <v>28</v>
      </c>
      <c r="V258" s="24">
        <f t="shared" si="165"/>
        <v>28</v>
      </c>
      <c r="W258" s="24">
        <f t="shared" si="165"/>
        <v>28</v>
      </c>
      <c r="X258" s="24">
        <f t="shared" si="165"/>
        <v>28</v>
      </c>
      <c r="Y258" s="24">
        <f t="shared" si="165"/>
        <v>28</v>
      </c>
      <c r="Z258" s="24">
        <f t="shared" si="165"/>
        <v>28</v>
      </c>
      <c r="AA258" s="24">
        <f t="shared" si="165"/>
        <v>28</v>
      </c>
      <c r="AB258" s="24">
        <f t="shared" si="165"/>
        <v>28</v>
      </c>
      <c r="AC258" s="24">
        <f t="shared" si="165"/>
        <v>28</v>
      </c>
      <c r="AD258" s="24">
        <f t="shared" si="165"/>
        <v>28</v>
      </c>
      <c r="AE258" s="24">
        <f t="shared" si="165"/>
        <v>28</v>
      </c>
      <c r="AF258" s="34">
        <f t="shared" si="165"/>
        <v>28</v>
      </c>
      <c r="AG258" s="24">
        <f t="shared" si="165"/>
        <v>28</v>
      </c>
      <c r="AH258" s="24">
        <f t="shared" si="165"/>
        <v>28</v>
      </c>
      <c r="AI258" s="24">
        <f t="shared" si="165"/>
        <v>28</v>
      </c>
      <c r="AJ258" s="24">
        <f t="shared" si="165"/>
        <v>28</v>
      </c>
      <c r="AK258" s="24">
        <f t="shared" si="165"/>
        <v>28</v>
      </c>
      <c r="AL258" s="24">
        <f t="shared" ref="AL258:BD258" si="166">$I$102</f>
        <v>30</v>
      </c>
      <c r="AM258" s="24">
        <f t="shared" si="166"/>
        <v>30</v>
      </c>
      <c r="AN258" s="24">
        <f t="shared" si="166"/>
        <v>30</v>
      </c>
      <c r="AO258" s="24">
        <f t="shared" si="166"/>
        <v>30</v>
      </c>
      <c r="AP258" s="24">
        <f t="shared" si="166"/>
        <v>30</v>
      </c>
      <c r="AQ258" s="24">
        <f t="shared" si="166"/>
        <v>30</v>
      </c>
      <c r="AR258" s="24">
        <f t="shared" si="166"/>
        <v>30</v>
      </c>
      <c r="AS258" s="24">
        <f t="shared" si="166"/>
        <v>30</v>
      </c>
      <c r="AT258" s="24">
        <f t="shared" si="166"/>
        <v>30</v>
      </c>
      <c r="AU258" s="24">
        <f t="shared" si="166"/>
        <v>30</v>
      </c>
      <c r="AV258" s="24">
        <f t="shared" si="166"/>
        <v>30</v>
      </c>
      <c r="AW258" s="24">
        <f t="shared" si="166"/>
        <v>30</v>
      </c>
      <c r="AX258" s="24">
        <f t="shared" si="166"/>
        <v>30</v>
      </c>
      <c r="AY258" s="24">
        <f t="shared" si="166"/>
        <v>30</v>
      </c>
      <c r="AZ258" s="34">
        <f t="shared" si="166"/>
        <v>30</v>
      </c>
      <c r="BA258" s="24">
        <f t="shared" si="166"/>
        <v>30</v>
      </c>
      <c r="BB258" s="24">
        <f t="shared" si="166"/>
        <v>30</v>
      </c>
      <c r="BC258" s="24">
        <f t="shared" si="166"/>
        <v>30</v>
      </c>
      <c r="BD258" s="24">
        <f t="shared" si="166"/>
        <v>30</v>
      </c>
      <c r="BE258" s="24">
        <f t="shared" ref="BE258:BJ258" si="167">$I$100</f>
        <v>30</v>
      </c>
      <c r="BF258" s="24">
        <f t="shared" si="167"/>
        <v>30</v>
      </c>
      <c r="BG258" s="24">
        <f t="shared" si="167"/>
        <v>30</v>
      </c>
      <c r="BH258" s="24">
        <f t="shared" si="167"/>
        <v>30</v>
      </c>
      <c r="BI258" s="24">
        <f t="shared" si="167"/>
        <v>30</v>
      </c>
      <c r="BJ258" s="24">
        <f t="shared" si="167"/>
        <v>30</v>
      </c>
      <c r="BK258" s="24">
        <f>$I$100</f>
        <v>30</v>
      </c>
      <c r="BL258" s="24">
        <f t="shared" ref="BL258:CB258" si="168">$I$100</f>
        <v>30</v>
      </c>
      <c r="BM258" s="24">
        <f t="shared" si="168"/>
        <v>30</v>
      </c>
      <c r="BN258" s="24">
        <f t="shared" si="168"/>
        <v>30</v>
      </c>
      <c r="BO258" s="24">
        <f t="shared" si="168"/>
        <v>30</v>
      </c>
      <c r="BP258" s="24">
        <f t="shared" si="168"/>
        <v>30</v>
      </c>
      <c r="BQ258" s="24">
        <f t="shared" si="168"/>
        <v>30</v>
      </c>
      <c r="BR258" s="24">
        <f t="shared" si="168"/>
        <v>30</v>
      </c>
      <c r="BS258" s="24">
        <f t="shared" si="168"/>
        <v>30</v>
      </c>
      <c r="BT258" s="24">
        <f t="shared" si="168"/>
        <v>30</v>
      </c>
      <c r="BU258" s="24">
        <f t="shared" si="168"/>
        <v>30</v>
      </c>
      <c r="BV258" s="24">
        <f t="shared" si="168"/>
        <v>30</v>
      </c>
      <c r="BW258" s="24">
        <f t="shared" si="168"/>
        <v>30</v>
      </c>
      <c r="BX258" s="24">
        <f t="shared" si="168"/>
        <v>30</v>
      </c>
      <c r="BY258" s="24">
        <f t="shared" si="168"/>
        <v>30</v>
      </c>
      <c r="BZ258" s="24">
        <f t="shared" si="168"/>
        <v>30</v>
      </c>
      <c r="CA258" s="24">
        <f t="shared" si="168"/>
        <v>30</v>
      </c>
      <c r="CB258" s="24">
        <f t="shared" si="168"/>
        <v>30</v>
      </c>
      <c r="CC258" s="24">
        <f t="shared" ref="CC258:CH258" si="169">$I$96</f>
        <v>30</v>
      </c>
      <c r="CD258" s="24">
        <f t="shared" si="169"/>
        <v>30</v>
      </c>
      <c r="CE258" s="24">
        <f t="shared" si="169"/>
        <v>30</v>
      </c>
      <c r="CF258" s="24">
        <f t="shared" si="169"/>
        <v>30</v>
      </c>
      <c r="CG258" s="24">
        <f t="shared" si="169"/>
        <v>30</v>
      </c>
      <c r="CH258" s="24">
        <f t="shared" si="169"/>
        <v>30</v>
      </c>
      <c r="CI258" s="24"/>
      <c r="CJ258" s="24"/>
      <c r="CK258" s="24"/>
      <c r="CL258" s="24"/>
      <c r="CM258" s="24"/>
      <c r="CN258" s="24"/>
      <c r="CO258" s="24"/>
      <c r="CP258" s="24"/>
      <c r="CQ258" s="24"/>
      <c r="CR258" s="24"/>
      <c r="CS258" s="24"/>
      <c r="CT258" s="34"/>
      <c r="CU258" s="24"/>
      <c r="CV258" s="24"/>
      <c r="CW258" s="24"/>
      <c r="CX258" s="24"/>
      <c r="CY258" s="24"/>
      <c r="CZ258" s="24"/>
      <c r="DA258" s="24"/>
      <c r="DB258" s="24"/>
      <c r="DC258" s="24"/>
      <c r="DD258" s="24"/>
      <c r="DE258" s="24"/>
      <c r="DF258" s="24"/>
      <c r="DG258" s="24"/>
      <c r="DH258" s="24"/>
      <c r="DI258" s="24"/>
      <c r="DJ258" s="24"/>
      <c r="DK258" s="24"/>
      <c r="DL258" s="24"/>
    </row>
    <row r="259" spans="1:116" ht="14.1" customHeight="1" x14ac:dyDescent="0.2">
      <c r="A259" s="94" t="s">
        <v>90</v>
      </c>
      <c r="B259" s="44"/>
      <c r="C259" s="1"/>
      <c r="D259" s="1"/>
      <c r="E259" s="1" t="s">
        <v>11</v>
      </c>
      <c r="F259" s="1"/>
      <c r="G259" s="1"/>
      <c r="H259" s="1"/>
      <c r="I259" s="1"/>
      <c r="J259" s="159"/>
      <c r="K259" s="160"/>
      <c r="L259" s="160"/>
      <c r="M259" s="160"/>
      <c r="N259" s="160"/>
      <c r="O259" s="160"/>
      <c r="P259" s="160"/>
      <c r="Q259" s="160"/>
      <c r="R259" s="118"/>
      <c r="S259" s="118"/>
      <c r="T259" s="118"/>
      <c r="U259" s="118"/>
      <c r="V259" s="118"/>
      <c r="W259" s="118"/>
      <c r="X259" s="118"/>
      <c r="Y259" s="118"/>
      <c r="Z259" s="118"/>
      <c r="AA259" s="118"/>
      <c r="AB259" s="118"/>
      <c r="AC259" s="118"/>
      <c r="AD259" s="118"/>
      <c r="AE259" s="118"/>
      <c r="AF259" s="118"/>
      <c r="AG259" s="118"/>
      <c r="AH259" s="118"/>
      <c r="AI259" s="118"/>
      <c r="AJ259" s="118"/>
      <c r="AK259" s="118"/>
      <c r="AL259" s="118"/>
      <c r="AM259" s="118"/>
      <c r="AN259" s="118"/>
      <c r="AO259" s="118"/>
      <c r="AP259" s="118"/>
      <c r="AQ259" s="118"/>
      <c r="AR259" s="118"/>
      <c r="AS259" s="118"/>
      <c r="AT259" s="118"/>
      <c r="AU259" s="118"/>
      <c r="AV259" s="118"/>
      <c r="AW259" s="118"/>
      <c r="AX259" s="118"/>
      <c r="AY259" s="118"/>
      <c r="AZ259" s="119"/>
      <c r="BA259" s="118"/>
      <c r="BB259" s="118"/>
      <c r="BC259" s="118"/>
      <c r="BD259" s="118"/>
      <c r="BE259" s="118"/>
      <c r="BF259" s="118"/>
      <c r="BG259" s="118"/>
      <c r="BH259" s="118"/>
      <c r="BI259" s="118"/>
      <c r="BJ259" s="118"/>
      <c r="BK259" s="118"/>
      <c r="BL259" s="118"/>
      <c r="BM259" s="118"/>
      <c r="BN259" s="118"/>
      <c r="BO259" s="118"/>
      <c r="BP259" s="118"/>
      <c r="BQ259" s="118"/>
      <c r="BR259" s="118"/>
      <c r="BS259" s="118"/>
      <c r="BT259" s="118"/>
      <c r="BU259" s="118"/>
      <c r="BV259" s="118"/>
      <c r="BW259" s="118"/>
      <c r="BX259" s="118"/>
      <c r="BY259" s="118"/>
      <c r="BZ259" s="118"/>
      <c r="CA259" s="118"/>
      <c r="CB259" s="119"/>
      <c r="CC259" s="118"/>
      <c r="CD259" s="118"/>
      <c r="CE259" s="118"/>
      <c r="CF259" s="118"/>
      <c r="CG259" s="118"/>
      <c r="CH259" s="118"/>
      <c r="CI259" s="118"/>
      <c r="CJ259" s="118"/>
      <c r="CK259" s="118"/>
      <c r="CL259" s="118"/>
      <c r="CM259" s="118"/>
      <c r="CN259" s="118"/>
      <c r="CO259" s="118"/>
      <c r="CP259" s="118"/>
      <c r="CQ259" s="118"/>
      <c r="CR259" s="118"/>
      <c r="CS259" s="118"/>
      <c r="CT259" s="119"/>
      <c r="CU259" s="118"/>
      <c r="CV259" s="118"/>
      <c r="CW259" s="118"/>
      <c r="CX259" s="118"/>
      <c r="CY259" s="118"/>
      <c r="CZ259" s="118"/>
      <c r="DA259" s="118"/>
      <c r="DB259" s="118"/>
      <c r="DC259" s="118"/>
      <c r="DD259" s="118"/>
      <c r="DE259" s="118"/>
      <c r="DF259" s="118"/>
      <c r="DG259" s="118"/>
      <c r="DH259" s="118"/>
      <c r="DI259" s="118"/>
      <c r="DJ259" s="118"/>
      <c r="DK259" s="118"/>
      <c r="DL259" s="118"/>
    </row>
    <row r="260" spans="1:116" ht="14.1" customHeight="1" x14ac:dyDescent="0.2">
      <c r="A260" s="44" t="s">
        <v>42</v>
      </c>
      <c r="B260" s="44"/>
      <c r="C260" s="1"/>
      <c r="D260" s="1"/>
      <c r="E260" s="1" t="s">
        <v>11</v>
      </c>
      <c r="F260" s="1"/>
      <c r="G260" s="1"/>
      <c r="H260" s="1"/>
      <c r="I260" s="1"/>
      <c r="J260" s="104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  <c r="AA260" s="105"/>
      <c r="AB260" s="105"/>
      <c r="AC260" s="105"/>
      <c r="AD260" s="105"/>
      <c r="AE260" s="105"/>
      <c r="AF260" s="104"/>
      <c r="AG260" s="105"/>
      <c r="AH260" s="105"/>
      <c r="AI260" s="105"/>
      <c r="AJ260" s="105"/>
      <c r="AK260" s="105"/>
      <c r="AL260" s="105"/>
      <c r="AM260" s="105"/>
      <c r="AN260" s="105"/>
      <c r="AO260" s="105"/>
      <c r="AP260" s="105"/>
      <c r="AQ260" s="105"/>
      <c r="AR260" s="105"/>
      <c r="AS260" s="105"/>
      <c r="AT260" s="105"/>
      <c r="AU260" s="105"/>
      <c r="AV260" s="105"/>
      <c r="AW260" s="105"/>
      <c r="AX260" s="105"/>
      <c r="AY260" s="105"/>
      <c r="AZ260" s="104"/>
      <c r="BA260" s="105"/>
      <c r="BB260" s="105"/>
      <c r="BC260" s="105"/>
      <c r="BD260" s="105"/>
      <c r="BE260" s="105"/>
      <c r="BF260" s="105"/>
      <c r="BG260" s="105"/>
      <c r="BH260" s="105"/>
      <c r="BI260" s="105"/>
      <c r="BJ260" s="105"/>
      <c r="BK260" s="105"/>
      <c r="BL260" s="105"/>
      <c r="BM260" s="105"/>
      <c r="BN260" s="105"/>
      <c r="BO260" s="105"/>
      <c r="BP260" s="105"/>
      <c r="BQ260" s="105"/>
      <c r="BR260" s="105"/>
      <c r="BS260" s="105"/>
      <c r="BT260" s="105"/>
      <c r="BU260" s="105"/>
      <c r="BV260" s="105"/>
      <c r="BW260" s="105"/>
      <c r="BX260" s="105"/>
      <c r="BY260" s="105"/>
      <c r="BZ260" s="105"/>
      <c r="CA260" s="105"/>
      <c r="CB260" s="104"/>
      <c r="CC260" s="105"/>
      <c r="CD260" s="105"/>
      <c r="CE260" s="105"/>
      <c r="CF260" s="105"/>
      <c r="CG260" s="105"/>
      <c r="CH260" s="105"/>
      <c r="CI260" s="105"/>
      <c r="CJ260" s="105"/>
      <c r="CK260" s="105"/>
      <c r="CL260" s="105"/>
      <c r="CM260" s="105"/>
      <c r="CN260" s="105"/>
      <c r="CO260" s="105"/>
      <c r="CP260" s="105"/>
      <c r="CQ260" s="105"/>
      <c r="CR260" s="105"/>
      <c r="CS260" s="105"/>
      <c r="CT260" s="104"/>
      <c r="CU260" s="105"/>
      <c r="CV260" s="105"/>
      <c r="CW260" s="105"/>
      <c r="CX260" s="105"/>
      <c r="CY260" s="105"/>
      <c r="CZ260" s="105"/>
      <c r="DA260" s="105"/>
      <c r="DB260" s="105"/>
      <c r="DC260" s="105"/>
      <c r="DD260" s="105"/>
      <c r="DE260" s="105"/>
      <c r="DF260" s="105"/>
      <c r="DG260" s="105"/>
      <c r="DH260" s="105"/>
      <c r="DI260" s="105"/>
      <c r="DJ260" s="105"/>
      <c r="DK260" s="105"/>
      <c r="DL260" s="105"/>
    </row>
    <row r="261" spans="1:116" ht="14.1" customHeight="1" x14ac:dyDescent="0.2">
      <c r="A261" s="98">
        <v>1118</v>
      </c>
      <c r="B261" s="44"/>
      <c r="C261" s="1"/>
      <c r="D261" s="1"/>
      <c r="E261" s="1" t="s">
        <v>11</v>
      </c>
      <c r="F261" s="1"/>
      <c r="G261" s="1"/>
      <c r="H261" s="1"/>
      <c r="I261" s="1"/>
      <c r="J261" s="3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>
        <f t="shared" ref="Z261:BG261" si="170">$I$182</f>
        <v>12</v>
      </c>
      <c r="AA261" s="24">
        <f t="shared" si="170"/>
        <v>12</v>
      </c>
      <c r="AB261" s="24">
        <f t="shared" si="170"/>
        <v>12</v>
      </c>
      <c r="AC261" s="24">
        <f t="shared" si="170"/>
        <v>12</v>
      </c>
      <c r="AD261" s="24">
        <f t="shared" si="170"/>
        <v>12</v>
      </c>
      <c r="AE261" s="24">
        <f t="shared" si="170"/>
        <v>12</v>
      </c>
      <c r="AF261" s="34">
        <f t="shared" si="170"/>
        <v>12</v>
      </c>
      <c r="AG261" s="24">
        <f t="shared" si="170"/>
        <v>12</v>
      </c>
      <c r="AH261" s="24">
        <f t="shared" si="170"/>
        <v>12</v>
      </c>
      <c r="AI261" s="24">
        <f t="shared" si="170"/>
        <v>12</v>
      </c>
      <c r="AJ261" s="24">
        <f t="shared" si="170"/>
        <v>12</v>
      </c>
      <c r="AK261" s="24">
        <f t="shared" si="170"/>
        <v>12</v>
      </c>
      <c r="AL261" s="24">
        <f t="shared" si="170"/>
        <v>12</v>
      </c>
      <c r="AM261" s="24">
        <f t="shared" si="170"/>
        <v>12</v>
      </c>
      <c r="AN261" s="24">
        <f t="shared" si="170"/>
        <v>12</v>
      </c>
      <c r="AO261" s="24">
        <f t="shared" si="170"/>
        <v>12</v>
      </c>
      <c r="AP261" s="24">
        <f t="shared" si="170"/>
        <v>12</v>
      </c>
      <c r="AQ261" s="24">
        <f t="shared" si="170"/>
        <v>12</v>
      </c>
      <c r="AR261" s="24">
        <f t="shared" si="170"/>
        <v>12</v>
      </c>
      <c r="AS261" s="24">
        <f t="shared" si="170"/>
        <v>12</v>
      </c>
      <c r="AT261" s="24">
        <f t="shared" si="170"/>
        <v>12</v>
      </c>
      <c r="AU261" s="24">
        <f t="shared" si="170"/>
        <v>12</v>
      </c>
      <c r="AV261" s="24">
        <f t="shared" si="170"/>
        <v>12</v>
      </c>
      <c r="AW261" s="24">
        <f t="shared" si="170"/>
        <v>12</v>
      </c>
      <c r="AX261" s="24">
        <f t="shared" si="170"/>
        <v>12</v>
      </c>
      <c r="AY261" s="24">
        <f t="shared" si="170"/>
        <v>12</v>
      </c>
      <c r="AZ261" s="34">
        <f t="shared" si="170"/>
        <v>12</v>
      </c>
      <c r="BA261" s="24">
        <f t="shared" si="170"/>
        <v>12</v>
      </c>
      <c r="BB261" s="24">
        <f t="shared" si="170"/>
        <v>12</v>
      </c>
      <c r="BC261" s="24">
        <f t="shared" si="170"/>
        <v>12</v>
      </c>
      <c r="BD261" s="24">
        <f t="shared" si="170"/>
        <v>12</v>
      </c>
      <c r="BE261" s="24">
        <f t="shared" si="170"/>
        <v>12</v>
      </c>
      <c r="BF261" s="24">
        <f t="shared" si="170"/>
        <v>12</v>
      </c>
      <c r="BG261" s="24">
        <f t="shared" si="170"/>
        <v>12</v>
      </c>
      <c r="BH261" s="24">
        <f t="shared" ref="BH261:BW261" si="171">$I$184</f>
        <v>26</v>
      </c>
      <c r="BI261" s="24">
        <f t="shared" si="171"/>
        <v>26</v>
      </c>
      <c r="BJ261" s="24">
        <f t="shared" si="171"/>
        <v>26</v>
      </c>
      <c r="BK261" s="24">
        <f t="shared" si="171"/>
        <v>26</v>
      </c>
      <c r="BL261" s="24">
        <f t="shared" si="171"/>
        <v>26</v>
      </c>
      <c r="BM261" s="24">
        <f t="shared" si="171"/>
        <v>26</v>
      </c>
      <c r="BN261" s="24">
        <f t="shared" si="171"/>
        <v>26</v>
      </c>
      <c r="BO261" s="24">
        <f t="shared" si="171"/>
        <v>26</v>
      </c>
      <c r="BP261" s="24">
        <f t="shared" si="171"/>
        <v>26</v>
      </c>
      <c r="BQ261" s="24">
        <f t="shared" si="171"/>
        <v>26</v>
      </c>
      <c r="BR261" s="24">
        <f t="shared" si="171"/>
        <v>26</v>
      </c>
      <c r="BS261" s="24">
        <f t="shared" si="171"/>
        <v>26</v>
      </c>
      <c r="BT261" s="24">
        <f t="shared" si="171"/>
        <v>26</v>
      </c>
      <c r="BU261" s="24">
        <f t="shared" si="171"/>
        <v>26</v>
      </c>
      <c r="BV261" s="24">
        <f t="shared" si="171"/>
        <v>26</v>
      </c>
      <c r="BW261" s="24">
        <f t="shared" si="171"/>
        <v>26</v>
      </c>
      <c r="BX261" s="24">
        <f t="shared" ref="BX261:DL261" si="172">$I$182</f>
        <v>12</v>
      </c>
      <c r="BY261" s="24">
        <f t="shared" si="172"/>
        <v>12</v>
      </c>
      <c r="BZ261" s="24">
        <f t="shared" si="172"/>
        <v>12</v>
      </c>
      <c r="CA261" s="24">
        <f t="shared" si="172"/>
        <v>12</v>
      </c>
      <c r="CB261" s="34">
        <f t="shared" si="172"/>
        <v>12</v>
      </c>
      <c r="CC261" s="24">
        <f t="shared" si="172"/>
        <v>12</v>
      </c>
      <c r="CD261" s="24">
        <f t="shared" si="172"/>
        <v>12</v>
      </c>
      <c r="CE261" s="24">
        <f t="shared" si="172"/>
        <v>12</v>
      </c>
      <c r="CF261" s="24">
        <f t="shared" si="172"/>
        <v>12</v>
      </c>
      <c r="CG261" s="24">
        <f t="shared" si="172"/>
        <v>12</v>
      </c>
      <c r="CH261" s="24">
        <f t="shared" si="172"/>
        <v>12</v>
      </c>
      <c r="CI261" s="24">
        <f t="shared" si="172"/>
        <v>12</v>
      </c>
      <c r="CJ261" s="24">
        <f t="shared" si="172"/>
        <v>12</v>
      </c>
      <c r="CK261" s="24">
        <f t="shared" si="172"/>
        <v>12</v>
      </c>
      <c r="CL261" s="24">
        <f t="shared" si="172"/>
        <v>12</v>
      </c>
      <c r="CM261" s="24">
        <f t="shared" si="172"/>
        <v>12</v>
      </c>
      <c r="CN261" s="24">
        <f t="shared" si="172"/>
        <v>12</v>
      </c>
      <c r="CO261" s="24">
        <f t="shared" si="172"/>
        <v>12</v>
      </c>
      <c r="CP261" s="24">
        <f t="shared" si="172"/>
        <v>12</v>
      </c>
      <c r="CQ261" s="24">
        <f t="shared" si="172"/>
        <v>12</v>
      </c>
      <c r="CR261" s="24">
        <f t="shared" si="172"/>
        <v>12</v>
      </c>
      <c r="CS261" s="24">
        <f t="shared" si="172"/>
        <v>12</v>
      </c>
      <c r="CT261" s="34">
        <f t="shared" si="172"/>
        <v>12</v>
      </c>
      <c r="CU261" s="24">
        <f t="shared" si="172"/>
        <v>12</v>
      </c>
      <c r="CV261" s="24">
        <f t="shared" si="172"/>
        <v>12</v>
      </c>
      <c r="CW261" s="24">
        <f t="shared" si="172"/>
        <v>12</v>
      </c>
      <c r="CX261" s="24">
        <f t="shared" si="172"/>
        <v>12</v>
      </c>
      <c r="CY261" s="24">
        <f t="shared" si="172"/>
        <v>12</v>
      </c>
      <c r="CZ261" s="24">
        <f t="shared" si="172"/>
        <v>12</v>
      </c>
      <c r="DA261" s="24">
        <f t="shared" si="172"/>
        <v>12</v>
      </c>
      <c r="DB261" s="24">
        <f t="shared" si="172"/>
        <v>12</v>
      </c>
      <c r="DC261" s="24">
        <f t="shared" si="172"/>
        <v>12</v>
      </c>
      <c r="DD261" s="24">
        <f t="shared" si="172"/>
        <v>12</v>
      </c>
      <c r="DE261" s="24">
        <f t="shared" si="172"/>
        <v>12</v>
      </c>
      <c r="DF261" s="24">
        <f t="shared" si="172"/>
        <v>12</v>
      </c>
      <c r="DG261" s="24">
        <f t="shared" si="172"/>
        <v>12</v>
      </c>
      <c r="DH261" s="24">
        <f t="shared" si="172"/>
        <v>12</v>
      </c>
      <c r="DI261" s="24">
        <f t="shared" si="172"/>
        <v>12</v>
      </c>
      <c r="DJ261" s="24">
        <f t="shared" si="172"/>
        <v>12</v>
      </c>
      <c r="DK261" s="24">
        <f t="shared" si="172"/>
        <v>12</v>
      </c>
      <c r="DL261" s="24">
        <f t="shared" si="172"/>
        <v>12</v>
      </c>
    </row>
    <row r="262" spans="1:116" ht="14.1" customHeight="1" x14ac:dyDescent="0.2">
      <c r="A262" s="44" t="s">
        <v>43</v>
      </c>
      <c r="B262" s="44"/>
      <c r="C262" s="1"/>
      <c r="D262" s="1"/>
      <c r="E262" s="1" t="s">
        <v>11</v>
      </c>
      <c r="F262" s="1"/>
      <c r="G262" s="1"/>
      <c r="H262" s="1"/>
      <c r="I262" s="1"/>
      <c r="J262" s="116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24">
        <f t="shared" ref="Z262:BG262" si="173">$I$70</f>
        <v>12</v>
      </c>
      <c r="AA262" s="24">
        <f t="shared" si="173"/>
        <v>12</v>
      </c>
      <c r="AB262" s="24">
        <f t="shared" si="173"/>
        <v>12</v>
      </c>
      <c r="AC262" s="24">
        <f t="shared" si="173"/>
        <v>12</v>
      </c>
      <c r="AD262" s="24">
        <f t="shared" si="173"/>
        <v>12</v>
      </c>
      <c r="AE262" s="24">
        <f t="shared" si="173"/>
        <v>12</v>
      </c>
      <c r="AF262" s="34">
        <f t="shared" si="173"/>
        <v>12</v>
      </c>
      <c r="AG262" s="24">
        <f t="shared" si="173"/>
        <v>12</v>
      </c>
      <c r="AH262" s="24">
        <f t="shared" si="173"/>
        <v>12</v>
      </c>
      <c r="AI262" s="24">
        <f t="shared" si="173"/>
        <v>12</v>
      </c>
      <c r="AJ262" s="24">
        <f t="shared" si="173"/>
        <v>12</v>
      </c>
      <c r="AK262" s="24">
        <f t="shared" si="173"/>
        <v>12</v>
      </c>
      <c r="AL262" s="24">
        <f t="shared" si="173"/>
        <v>12</v>
      </c>
      <c r="AM262" s="24">
        <f t="shared" si="173"/>
        <v>12</v>
      </c>
      <c r="AN262" s="24">
        <f t="shared" si="173"/>
        <v>12</v>
      </c>
      <c r="AO262" s="24">
        <f t="shared" si="173"/>
        <v>12</v>
      </c>
      <c r="AP262" s="24">
        <f t="shared" si="173"/>
        <v>12</v>
      </c>
      <c r="AQ262" s="24">
        <f t="shared" si="173"/>
        <v>12</v>
      </c>
      <c r="AR262" s="24">
        <f t="shared" si="173"/>
        <v>12</v>
      </c>
      <c r="AS262" s="24">
        <f t="shared" si="173"/>
        <v>12</v>
      </c>
      <c r="AT262" s="24">
        <f t="shared" si="173"/>
        <v>12</v>
      </c>
      <c r="AU262" s="24">
        <f t="shared" si="173"/>
        <v>12</v>
      </c>
      <c r="AV262" s="24">
        <f t="shared" si="173"/>
        <v>12</v>
      </c>
      <c r="AW262" s="24">
        <f t="shared" si="173"/>
        <v>12</v>
      </c>
      <c r="AX262" s="24">
        <f t="shared" si="173"/>
        <v>12</v>
      </c>
      <c r="AY262" s="24">
        <f t="shared" si="173"/>
        <v>12</v>
      </c>
      <c r="AZ262" s="34">
        <f t="shared" si="173"/>
        <v>12</v>
      </c>
      <c r="BA262" s="24">
        <f t="shared" si="173"/>
        <v>12</v>
      </c>
      <c r="BB262" s="24">
        <f t="shared" si="173"/>
        <v>12</v>
      </c>
      <c r="BC262" s="24">
        <f t="shared" si="173"/>
        <v>12</v>
      </c>
      <c r="BD262" s="24">
        <f t="shared" si="173"/>
        <v>12</v>
      </c>
      <c r="BE262" s="24">
        <f t="shared" si="173"/>
        <v>12</v>
      </c>
      <c r="BF262" s="24">
        <f t="shared" si="173"/>
        <v>12</v>
      </c>
      <c r="BG262" s="24">
        <f t="shared" si="173"/>
        <v>12</v>
      </c>
      <c r="BH262" s="24">
        <f t="shared" ref="BH262:BP262" si="174">$I$72</f>
        <v>6</v>
      </c>
      <c r="BI262" s="24">
        <f t="shared" si="174"/>
        <v>6</v>
      </c>
      <c r="BJ262" s="24">
        <f t="shared" si="174"/>
        <v>6</v>
      </c>
      <c r="BK262" s="24">
        <f t="shared" si="174"/>
        <v>6</v>
      </c>
      <c r="BL262" s="24">
        <f t="shared" si="174"/>
        <v>6</v>
      </c>
      <c r="BM262" s="24">
        <f t="shared" si="174"/>
        <v>6</v>
      </c>
      <c r="BN262" s="24">
        <f t="shared" si="174"/>
        <v>6</v>
      </c>
      <c r="BO262" s="24">
        <f t="shared" si="174"/>
        <v>6</v>
      </c>
      <c r="BP262" s="24">
        <f t="shared" si="174"/>
        <v>6</v>
      </c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34">
        <f t="shared" ref="CB262:DL262" si="175">$I$70</f>
        <v>12</v>
      </c>
      <c r="CC262" s="24">
        <f t="shared" si="175"/>
        <v>12</v>
      </c>
      <c r="CD262" s="24">
        <f t="shared" si="175"/>
        <v>12</v>
      </c>
      <c r="CE262" s="24">
        <f t="shared" si="175"/>
        <v>12</v>
      </c>
      <c r="CF262" s="24">
        <f t="shared" si="175"/>
        <v>12</v>
      </c>
      <c r="CG262" s="24">
        <f t="shared" si="175"/>
        <v>12</v>
      </c>
      <c r="CH262" s="24">
        <f t="shared" si="175"/>
        <v>12</v>
      </c>
      <c r="CI262" s="24">
        <f t="shared" si="175"/>
        <v>12</v>
      </c>
      <c r="CJ262" s="24">
        <f t="shared" si="175"/>
        <v>12</v>
      </c>
      <c r="CK262" s="24">
        <f t="shared" si="175"/>
        <v>12</v>
      </c>
      <c r="CL262" s="24">
        <f t="shared" si="175"/>
        <v>12</v>
      </c>
      <c r="CM262" s="24">
        <f t="shared" si="175"/>
        <v>12</v>
      </c>
      <c r="CN262" s="24">
        <f t="shared" si="175"/>
        <v>12</v>
      </c>
      <c r="CO262" s="24">
        <f t="shared" si="175"/>
        <v>12</v>
      </c>
      <c r="CP262" s="24">
        <f t="shared" si="175"/>
        <v>12</v>
      </c>
      <c r="CQ262" s="24">
        <f t="shared" si="175"/>
        <v>12</v>
      </c>
      <c r="CR262" s="24">
        <f t="shared" si="175"/>
        <v>12</v>
      </c>
      <c r="CS262" s="24">
        <f t="shared" si="175"/>
        <v>12</v>
      </c>
      <c r="CT262" s="34">
        <f t="shared" si="175"/>
        <v>12</v>
      </c>
      <c r="CU262" s="24">
        <f t="shared" si="175"/>
        <v>12</v>
      </c>
      <c r="CV262" s="24">
        <f t="shared" si="175"/>
        <v>12</v>
      </c>
      <c r="CW262" s="24">
        <f t="shared" si="175"/>
        <v>12</v>
      </c>
      <c r="CX262" s="24">
        <f t="shared" si="175"/>
        <v>12</v>
      </c>
      <c r="CY262" s="24">
        <f t="shared" si="175"/>
        <v>12</v>
      </c>
      <c r="CZ262" s="24">
        <f t="shared" si="175"/>
        <v>12</v>
      </c>
      <c r="DA262" s="24">
        <f t="shared" si="175"/>
        <v>12</v>
      </c>
      <c r="DB262" s="24">
        <f t="shared" si="175"/>
        <v>12</v>
      </c>
      <c r="DC262" s="24">
        <f t="shared" si="175"/>
        <v>12</v>
      </c>
      <c r="DD262" s="24">
        <f t="shared" si="175"/>
        <v>12</v>
      </c>
      <c r="DE262" s="24">
        <f t="shared" si="175"/>
        <v>12</v>
      </c>
      <c r="DF262" s="24">
        <f t="shared" si="175"/>
        <v>12</v>
      </c>
      <c r="DG262" s="24">
        <f t="shared" si="175"/>
        <v>12</v>
      </c>
      <c r="DH262" s="24">
        <f t="shared" si="175"/>
        <v>12</v>
      </c>
      <c r="DI262" s="24">
        <f t="shared" si="175"/>
        <v>12</v>
      </c>
      <c r="DJ262" s="24">
        <f t="shared" si="175"/>
        <v>12</v>
      </c>
      <c r="DK262" s="24">
        <f t="shared" si="175"/>
        <v>12</v>
      </c>
      <c r="DL262" s="24">
        <f t="shared" si="175"/>
        <v>12</v>
      </c>
    </row>
    <row r="263" spans="1:116" ht="14.1" customHeight="1" x14ac:dyDescent="0.2">
      <c r="A263" s="5">
        <v>1106</v>
      </c>
      <c r="B263" s="44"/>
      <c r="C263" s="1"/>
      <c r="D263" s="1"/>
      <c r="E263" s="1" t="s">
        <v>11</v>
      </c>
      <c r="F263" s="1"/>
      <c r="G263" s="1"/>
      <c r="H263" s="1"/>
      <c r="I263" s="1"/>
      <c r="J263" s="34">
        <f>$I$18</f>
        <v>20</v>
      </c>
      <c r="K263" s="34">
        <f t="shared" ref="K263:S263" si="176">$I$18</f>
        <v>20</v>
      </c>
      <c r="L263" s="34">
        <f t="shared" si="176"/>
        <v>20</v>
      </c>
      <c r="M263" s="34">
        <f t="shared" si="176"/>
        <v>20</v>
      </c>
      <c r="N263" s="34">
        <f t="shared" si="176"/>
        <v>20</v>
      </c>
      <c r="O263" s="34">
        <f t="shared" si="176"/>
        <v>20</v>
      </c>
      <c r="P263" s="34">
        <f t="shared" si="176"/>
        <v>20</v>
      </c>
      <c r="Q263" s="34">
        <f t="shared" si="176"/>
        <v>20</v>
      </c>
      <c r="R263" s="34">
        <f t="shared" si="176"/>
        <v>20</v>
      </c>
      <c r="S263" s="34">
        <f t="shared" si="176"/>
        <v>20</v>
      </c>
      <c r="T263" s="24">
        <f>$I$20</f>
        <v>22</v>
      </c>
      <c r="U263" s="24">
        <f t="shared" ref="U263:AK263" si="177">$I$20</f>
        <v>22</v>
      </c>
      <c r="V263" s="24">
        <f t="shared" si="177"/>
        <v>22</v>
      </c>
      <c r="W263" s="24">
        <f t="shared" si="177"/>
        <v>22</v>
      </c>
      <c r="X263" s="24">
        <f t="shared" si="177"/>
        <v>22</v>
      </c>
      <c r="Y263" s="24">
        <f t="shared" si="177"/>
        <v>22</v>
      </c>
      <c r="Z263" s="24">
        <f t="shared" si="177"/>
        <v>22</v>
      </c>
      <c r="AA263" s="24">
        <f t="shared" si="177"/>
        <v>22</v>
      </c>
      <c r="AB263" s="24">
        <f t="shared" si="177"/>
        <v>22</v>
      </c>
      <c r="AC263" s="24">
        <f t="shared" si="177"/>
        <v>22</v>
      </c>
      <c r="AD263" s="24">
        <f t="shared" si="177"/>
        <v>22</v>
      </c>
      <c r="AE263" s="24">
        <f t="shared" si="177"/>
        <v>22</v>
      </c>
      <c r="AF263" s="34">
        <f t="shared" si="177"/>
        <v>22</v>
      </c>
      <c r="AG263" s="24">
        <f t="shared" si="177"/>
        <v>22</v>
      </c>
      <c r="AH263" s="24">
        <f t="shared" si="177"/>
        <v>22</v>
      </c>
      <c r="AI263" s="24">
        <f t="shared" si="177"/>
        <v>22</v>
      </c>
      <c r="AJ263" s="24">
        <f t="shared" si="177"/>
        <v>22</v>
      </c>
      <c r="AK263" s="24">
        <f t="shared" si="177"/>
        <v>22</v>
      </c>
      <c r="AL263" s="24">
        <f>$I$14</f>
        <v>28</v>
      </c>
      <c r="AM263" s="24">
        <f>$I$14</f>
        <v>28</v>
      </c>
      <c r="AN263" s="24">
        <f>$I$14</f>
        <v>28</v>
      </c>
      <c r="AO263" s="24">
        <f>$I$14</f>
        <v>28</v>
      </c>
      <c r="AP263" s="24">
        <f>$I$14</f>
        <v>28</v>
      </c>
      <c r="AQ263" s="24">
        <f t="shared" ref="AQ263:CF263" si="178">$I$14</f>
        <v>28</v>
      </c>
      <c r="AR263" s="24">
        <f t="shared" si="178"/>
        <v>28</v>
      </c>
      <c r="AS263" s="24">
        <f t="shared" si="178"/>
        <v>28</v>
      </c>
      <c r="AT263" s="24">
        <f t="shared" si="178"/>
        <v>28</v>
      </c>
      <c r="AU263" s="24">
        <f t="shared" si="178"/>
        <v>28</v>
      </c>
      <c r="AV263" s="24">
        <f t="shared" si="178"/>
        <v>28</v>
      </c>
      <c r="AW263" s="24">
        <f t="shared" si="178"/>
        <v>28</v>
      </c>
      <c r="AX263" s="24">
        <f t="shared" si="178"/>
        <v>28</v>
      </c>
      <c r="AY263" s="24">
        <f t="shared" si="178"/>
        <v>28</v>
      </c>
      <c r="AZ263" s="34">
        <f t="shared" si="178"/>
        <v>28</v>
      </c>
      <c r="BA263" s="24">
        <f t="shared" si="178"/>
        <v>28</v>
      </c>
      <c r="BB263" s="24">
        <f t="shared" si="178"/>
        <v>28</v>
      </c>
      <c r="BC263" s="24">
        <f t="shared" si="178"/>
        <v>28</v>
      </c>
      <c r="BD263" s="24">
        <f t="shared" si="178"/>
        <v>28</v>
      </c>
      <c r="BE263" s="24">
        <f t="shared" si="178"/>
        <v>28</v>
      </c>
      <c r="BF263" s="24">
        <f t="shared" si="178"/>
        <v>28</v>
      </c>
      <c r="BG263" s="24">
        <f t="shared" si="178"/>
        <v>28</v>
      </c>
      <c r="BH263" s="24">
        <f t="shared" si="178"/>
        <v>28</v>
      </c>
      <c r="BI263" s="24">
        <f t="shared" si="178"/>
        <v>28</v>
      </c>
      <c r="BJ263" s="24">
        <f t="shared" si="178"/>
        <v>28</v>
      </c>
      <c r="BK263" s="24">
        <f t="shared" si="178"/>
        <v>28</v>
      </c>
      <c r="BL263" s="24">
        <f t="shared" si="178"/>
        <v>28</v>
      </c>
      <c r="BM263" s="24">
        <f t="shared" si="178"/>
        <v>28</v>
      </c>
      <c r="BN263" s="24">
        <f t="shared" si="178"/>
        <v>28</v>
      </c>
      <c r="BO263" s="24">
        <f t="shared" si="178"/>
        <v>28</v>
      </c>
      <c r="BP263" s="24">
        <f t="shared" si="178"/>
        <v>28</v>
      </c>
      <c r="BQ263" s="24">
        <f t="shared" si="178"/>
        <v>28</v>
      </c>
      <c r="BR263" s="24">
        <f t="shared" si="178"/>
        <v>28</v>
      </c>
      <c r="BS263" s="24">
        <f t="shared" si="178"/>
        <v>28</v>
      </c>
      <c r="BT263" s="24">
        <f t="shared" si="178"/>
        <v>28</v>
      </c>
      <c r="BU263" s="24">
        <f t="shared" si="178"/>
        <v>28</v>
      </c>
      <c r="BV263" s="24">
        <f t="shared" si="178"/>
        <v>28</v>
      </c>
      <c r="BW263" s="24">
        <f t="shared" si="178"/>
        <v>28</v>
      </c>
      <c r="BX263" s="24">
        <f t="shared" si="178"/>
        <v>28</v>
      </c>
      <c r="BY263" s="24">
        <f t="shared" si="178"/>
        <v>28</v>
      </c>
      <c r="BZ263" s="24">
        <f t="shared" si="178"/>
        <v>28</v>
      </c>
      <c r="CA263" s="24">
        <f t="shared" si="178"/>
        <v>28</v>
      </c>
      <c r="CB263" s="34">
        <f t="shared" si="178"/>
        <v>28</v>
      </c>
      <c r="CC263" s="24">
        <f t="shared" si="178"/>
        <v>28</v>
      </c>
      <c r="CD263" s="24">
        <f t="shared" si="178"/>
        <v>28</v>
      </c>
      <c r="CE263" s="24">
        <f t="shared" si="178"/>
        <v>28</v>
      </c>
      <c r="CF263" s="24">
        <f t="shared" si="178"/>
        <v>28</v>
      </c>
      <c r="CG263" s="24"/>
      <c r="CH263" s="24"/>
      <c r="CI263" s="24"/>
      <c r="CJ263" s="24"/>
      <c r="CK263" s="24"/>
      <c r="CL263" s="24"/>
      <c r="CM263" s="24"/>
      <c r="CN263" s="24"/>
      <c r="CO263" s="24"/>
      <c r="CP263" s="24"/>
      <c r="CQ263" s="24"/>
      <c r="CR263" s="24"/>
      <c r="CS263" s="24"/>
      <c r="CT263" s="34"/>
      <c r="CU263" s="24"/>
      <c r="CV263" s="24"/>
      <c r="CW263" s="24"/>
      <c r="CX263" s="24"/>
      <c r="CY263" s="24"/>
      <c r="CZ263" s="24"/>
      <c r="DA263" s="24"/>
      <c r="DB263" s="24"/>
      <c r="DC263" s="24"/>
      <c r="DD263" s="24"/>
      <c r="DE263" s="24"/>
      <c r="DF263" s="24"/>
      <c r="DG263" s="24"/>
      <c r="DH263" s="24"/>
      <c r="DI263" s="24"/>
      <c r="DJ263" s="24"/>
      <c r="DK263" s="24"/>
      <c r="DL263" s="24"/>
    </row>
    <row r="264" spans="1:116" ht="14.1" customHeight="1" x14ac:dyDescent="0.2">
      <c r="A264" s="96">
        <v>1102</v>
      </c>
      <c r="B264" s="44"/>
      <c r="C264" s="1"/>
      <c r="D264" s="1"/>
      <c r="E264" s="1" t="s">
        <v>11</v>
      </c>
      <c r="F264" s="1"/>
      <c r="G264" s="1"/>
      <c r="H264" s="1"/>
      <c r="I264" s="1"/>
      <c r="J264" s="34">
        <f t="shared" ref="J264:R264" si="179">$I$50</f>
        <v>29</v>
      </c>
      <c r="K264" s="24">
        <f t="shared" si="179"/>
        <v>29</v>
      </c>
      <c r="L264" s="24">
        <f t="shared" si="179"/>
        <v>29</v>
      </c>
      <c r="M264" s="24">
        <f t="shared" si="179"/>
        <v>29</v>
      </c>
      <c r="N264" s="24">
        <f t="shared" si="179"/>
        <v>29</v>
      </c>
      <c r="O264" s="24">
        <f t="shared" si="179"/>
        <v>29</v>
      </c>
      <c r="P264" s="24">
        <f t="shared" si="179"/>
        <v>29</v>
      </c>
      <c r="Q264" s="24">
        <f t="shared" si="179"/>
        <v>29</v>
      </c>
      <c r="R264" s="24">
        <f t="shared" si="179"/>
        <v>29</v>
      </c>
      <c r="S264" s="24">
        <f>$I$46</f>
        <v>28</v>
      </c>
      <c r="T264" s="24">
        <f>$I$46</f>
        <v>28</v>
      </c>
      <c r="U264" s="24">
        <f>$I$46</f>
        <v>28</v>
      </c>
      <c r="V264" s="24">
        <f>$I$46</f>
        <v>28</v>
      </c>
      <c r="W264" s="24">
        <f>$I$46</f>
        <v>28</v>
      </c>
      <c r="X264" s="24">
        <f>$I$48</f>
        <v>28</v>
      </c>
      <c r="Y264" s="24">
        <f>$I$48</f>
        <v>28</v>
      </c>
      <c r="Z264" s="24"/>
      <c r="AA264" s="24"/>
      <c r="AB264" s="24"/>
      <c r="AC264" s="24"/>
      <c r="AD264" s="24"/>
      <c r="AE264" s="24"/>
      <c r="AF264" s="34"/>
      <c r="AG264" s="24"/>
      <c r="AH264" s="24"/>
      <c r="AI264" s="24"/>
      <c r="AJ264" s="24"/>
      <c r="AK264" s="24"/>
      <c r="AL264" s="24">
        <f t="shared" ref="AL264:CX264" si="180">$I$48</f>
        <v>28</v>
      </c>
      <c r="AM264" s="24">
        <f t="shared" si="180"/>
        <v>28</v>
      </c>
      <c r="AN264" s="24">
        <f t="shared" si="180"/>
        <v>28</v>
      </c>
      <c r="AO264" s="24">
        <f t="shared" si="180"/>
        <v>28</v>
      </c>
      <c r="AP264" s="24">
        <f t="shared" si="180"/>
        <v>28</v>
      </c>
      <c r="AQ264" s="24">
        <f t="shared" si="180"/>
        <v>28</v>
      </c>
      <c r="AR264" s="24">
        <f t="shared" si="180"/>
        <v>28</v>
      </c>
      <c r="AS264" s="24">
        <f t="shared" si="180"/>
        <v>28</v>
      </c>
      <c r="AT264" s="24">
        <f t="shared" si="180"/>
        <v>28</v>
      </c>
      <c r="AU264" s="24">
        <f t="shared" si="180"/>
        <v>28</v>
      </c>
      <c r="AV264" s="24">
        <f t="shared" si="180"/>
        <v>28</v>
      </c>
      <c r="AW264" s="24">
        <f t="shared" si="180"/>
        <v>28</v>
      </c>
      <c r="AX264" s="24">
        <f t="shared" si="180"/>
        <v>28</v>
      </c>
      <c r="AY264" s="24">
        <f t="shared" si="180"/>
        <v>28</v>
      </c>
      <c r="AZ264" s="34">
        <f t="shared" si="180"/>
        <v>28</v>
      </c>
      <c r="BA264" s="24">
        <f t="shared" si="180"/>
        <v>28</v>
      </c>
      <c r="BB264" s="24">
        <f t="shared" si="180"/>
        <v>28</v>
      </c>
      <c r="BC264" s="24">
        <f t="shared" si="180"/>
        <v>28</v>
      </c>
      <c r="BD264" s="24">
        <f t="shared" si="180"/>
        <v>28</v>
      </c>
      <c r="BE264" s="24">
        <f t="shared" si="180"/>
        <v>28</v>
      </c>
      <c r="BF264" s="24">
        <f t="shared" si="180"/>
        <v>28</v>
      </c>
      <c r="BG264" s="24">
        <f t="shared" si="180"/>
        <v>28</v>
      </c>
      <c r="BH264" s="24">
        <f t="shared" si="180"/>
        <v>28</v>
      </c>
      <c r="BI264" s="24">
        <f t="shared" si="180"/>
        <v>28</v>
      </c>
      <c r="BJ264" s="24">
        <f t="shared" si="180"/>
        <v>28</v>
      </c>
      <c r="BK264" s="24">
        <f t="shared" si="180"/>
        <v>28</v>
      </c>
      <c r="BL264" s="24">
        <f t="shared" si="180"/>
        <v>28</v>
      </c>
      <c r="BM264" s="24">
        <f t="shared" si="180"/>
        <v>28</v>
      </c>
      <c r="BN264" s="24">
        <f t="shared" si="180"/>
        <v>28</v>
      </c>
      <c r="BO264" s="24">
        <f t="shared" si="180"/>
        <v>28</v>
      </c>
      <c r="BP264" s="24">
        <f t="shared" si="180"/>
        <v>28</v>
      </c>
      <c r="BQ264" s="24">
        <f t="shared" si="180"/>
        <v>28</v>
      </c>
      <c r="BR264" s="24">
        <f t="shared" si="180"/>
        <v>28</v>
      </c>
      <c r="BS264" s="24">
        <f t="shared" si="180"/>
        <v>28</v>
      </c>
      <c r="BT264" s="24">
        <f t="shared" si="180"/>
        <v>28</v>
      </c>
      <c r="BU264" s="24">
        <f t="shared" si="180"/>
        <v>28</v>
      </c>
      <c r="BV264" s="24">
        <f t="shared" si="180"/>
        <v>28</v>
      </c>
      <c r="BW264" s="24">
        <f t="shared" si="180"/>
        <v>28</v>
      </c>
      <c r="BX264" s="24">
        <f t="shared" si="180"/>
        <v>28</v>
      </c>
      <c r="BY264" s="24">
        <f t="shared" si="180"/>
        <v>28</v>
      </c>
      <c r="BZ264" s="24">
        <f t="shared" si="180"/>
        <v>28</v>
      </c>
      <c r="CA264" s="24">
        <f t="shared" si="180"/>
        <v>28</v>
      </c>
      <c r="CB264" s="34">
        <f t="shared" si="180"/>
        <v>28</v>
      </c>
      <c r="CC264" s="24">
        <f t="shared" si="180"/>
        <v>28</v>
      </c>
      <c r="CD264" s="24">
        <f t="shared" si="180"/>
        <v>28</v>
      </c>
      <c r="CE264" s="24">
        <f t="shared" si="180"/>
        <v>28</v>
      </c>
      <c r="CF264" s="24">
        <f t="shared" si="180"/>
        <v>28</v>
      </c>
      <c r="CG264" s="24">
        <f t="shared" si="180"/>
        <v>28</v>
      </c>
      <c r="CH264" s="24">
        <f t="shared" si="180"/>
        <v>28</v>
      </c>
      <c r="CI264" s="24">
        <f t="shared" si="180"/>
        <v>28</v>
      </c>
      <c r="CJ264" s="24">
        <f t="shared" si="180"/>
        <v>28</v>
      </c>
      <c r="CK264" s="24">
        <f t="shared" si="180"/>
        <v>28</v>
      </c>
      <c r="CL264" s="24">
        <f t="shared" si="180"/>
        <v>28</v>
      </c>
      <c r="CM264" s="24">
        <f t="shared" si="180"/>
        <v>28</v>
      </c>
      <c r="CN264" s="24">
        <f t="shared" si="180"/>
        <v>28</v>
      </c>
      <c r="CO264" s="24">
        <f t="shared" si="180"/>
        <v>28</v>
      </c>
      <c r="CP264" s="24">
        <f t="shared" si="180"/>
        <v>28</v>
      </c>
      <c r="CQ264" s="24">
        <f t="shared" si="180"/>
        <v>28</v>
      </c>
      <c r="CR264" s="24">
        <f t="shared" si="180"/>
        <v>28</v>
      </c>
      <c r="CS264" s="24">
        <f t="shared" si="180"/>
        <v>28</v>
      </c>
      <c r="CT264" s="34">
        <f t="shared" si="180"/>
        <v>28</v>
      </c>
      <c r="CU264" s="24">
        <f t="shared" si="180"/>
        <v>28</v>
      </c>
      <c r="CV264" s="24">
        <f t="shared" si="180"/>
        <v>28</v>
      </c>
      <c r="CW264" s="24">
        <f t="shared" si="180"/>
        <v>28</v>
      </c>
      <c r="CX264" s="24">
        <f t="shared" si="180"/>
        <v>28</v>
      </c>
      <c r="CY264" s="24">
        <f t="shared" ref="CY264:DL264" si="181">$I$48</f>
        <v>28</v>
      </c>
      <c r="CZ264" s="24">
        <f t="shared" si="181"/>
        <v>28</v>
      </c>
      <c r="DA264" s="24">
        <f t="shared" si="181"/>
        <v>28</v>
      </c>
      <c r="DB264" s="24">
        <f t="shared" si="181"/>
        <v>28</v>
      </c>
      <c r="DC264" s="24">
        <f t="shared" si="181"/>
        <v>28</v>
      </c>
      <c r="DD264" s="24">
        <f t="shared" si="181"/>
        <v>28</v>
      </c>
      <c r="DE264" s="24">
        <f t="shared" si="181"/>
        <v>28</v>
      </c>
      <c r="DF264" s="24">
        <f t="shared" si="181"/>
        <v>28</v>
      </c>
      <c r="DG264" s="24">
        <f t="shared" si="181"/>
        <v>28</v>
      </c>
      <c r="DH264" s="24">
        <f t="shared" si="181"/>
        <v>28</v>
      </c>
      <c r="DI264" s="24">
        <f t="shared" si="181"/>
        <v>28</v>
      </c>
      <c r="DJ264" s="24">
        <f t="shared" si="181"/>
        <v>28</v>
      </c>
      <c r="DK264" s="24">
        <f t="shared" si="181"/>
        <v>28</v>
      </c>
      <c r="DL264" s="24">
        <f t="shared" si="181"/>
        <v>28</v>
      </c>
    </row>
    <row r="265" spans="1:116" ht="14.1" customHeight="1" x14ac:dyDescent="0.2">
      <c r="A265" s="94">
        <v>1159</v>
      </c>
      <c r="B265" s="44"/>
      <c r="C265" s="1"/>
      <c r="D265" s="1"/>
      <c r="E265" s="1" t="s">
        <v>11</v>
      </c>
      <c r="F265" s="1"/>
      <c r="G265" s="1"/>
      <c r="H265" s="1"/>
      <c r="I265" s="1"/>
      <c r="J265" s="119">
        <f t="shared" ref="J265:AK265" si="182">$I$176</f>
        <v>28</v>
      </c>
      <c r="K265" s="118">
        <f t="shared" si="182"/>
        <v>28</v>
      </c>
      <c r="L265" s="118">
        <f t="shared" si="182"/>
        <v>28</v>
      </c>
      <c r="M265" s="118">
        <f t="shared" si="182"/>
        <v>28</v>
      </c>
      <c r="N265" s="118">
        <f t="shared" si="182"/>
        <v>28</v>
      </c>
      <c r="O265" s="118">
        <f t="shared" si="182"/>
        <v>28</v>
      </c>
      <c r="P265" s="118">
        <f t="shared" si="182"/>
        <v>28</v>
      </c>
      <c r="Q265" s="118">
        <f t="shared" si="182"/>
        <v>28</v>
      </c>
      <c r="R265" s="118">
        <f t="shared" si="182"/>
        <v>28</v>
      </c>
      <c r="S265" s="118">
        <f t="shared" si="182"/>
        <v>28</v>
      </c>
      <c r="T265" s="118">
        <f t="shared" si="182"/>
        <v>28</v>
      </c>
      <c r="U265" s="118">
        <f t="shared" si="182"/>
        <v>28</v>
      </c>
      <c r="V265" s="118">
        <f t="shared" si="182"/>
        <v>28</v>
      </c>
      <c r="W265" s="118">
        <f t="shared" si="182"/>
        <v>28</v>
      </c>
      <c r="X265" s="118">
        <f t="shared" si="182"/>
        <v>28</v>
      </c>
      <c r="Y265" s="118">
        <f t="shared" si="182"/>
        <v>28</v>
      </c>
      <c r="Z265" s="118">
        <f t="shared" si="182"/>
        <v>28</v>
      </c>
      <c r="AA265" s="118">
        <f t="shared" si="182"/>
        <v>28</v>
      </c>
      <c r="AB265" s="118">
        <f t="shared" si="182"/>
        <v>28</v>
      </c>
      <c r="AC265" s="118">
        <f t="shared" si="182"/>
        <v>28</v>
      </c>
      <c r="AD265" s="118">
        <f t="shared" si="182"/>
        <v>28</v>
      </c>
      <c r="AE265" s="118">
        <f t="shared" si="182"/>
        <v>28</v>
      </c>
      <c r="AF265" s="119">
        <f t="shared" si="182"/>
        <v>28</v>
      </c>
      <c r="AG265" s="118">
        <f t="shared" si="182"/>
        <v>28</v>
      </c>
      <c r="AH265" s="118">
        <f t="shared" si="182"/>
        <v>28</v>
      </c>
      <c r="AI265" s="118">
        <f t="shared" si="182"/>
        <v>28</v>
      </c>
      <c r="AJ265" s="118">
        <f t="shared" si="182"/>
        <v>28</v>
      </c>
      <c r="AK265" s="118">
        <f t="shared" si="182"/>
        <v>28</v>
      </c>
      <c r="AL265" s="118">
        <f t="shared" ref="AL265:BT265" si="183">$I$168</f>
        <v>30</v>
      </c>
      <c r="AM265" s="118">
        <f t="shared" si="183"/>
        <v>30</v>
      </c>
      <c r="AN265" s="118">
        <f t="shared" si="183"/>
        <v>30</v>
      </c>
      <c r="AO265" s="118">
        <f t="shared" si="183"/>
        <v>30</v>
      </c>
      <c r="AP265" s="118">
        <f t="shared" si="183"/>
        <v>30</v>
      </c>
      <c r="AQ265" s="118">
        <f t="shared" si="183"/>
        <v>30</v>
      </c>
      <c r="AR265" s="118">
        <f t="shared" si="183"/>
        <v>30</v>
      </c>
      <c r="AS265" s="118">
        <f t="shared" si="183"/>
        <v>30</v>
      </c>
      <c r="AT265" s="118">
        <f t="shared" si="183"/>
        <v>30</v>
      </c>
      <c r="AU265" s="118">
        <f t="shared" si="183"/>
        <v>30</v>
      </c>
      <c r="AV265" s="118">
        <f t="shared" si="183"/>
        <v>30</v>
      </c>
      <c r="AW265" s="118">
        <f t="shared" si="183"/>
        <v>30</v>
      </c>
      <c r="AX265" s="118">
        <f t="shared" si="183"/>
        <v>30</v>
      </c>
      <c r="AY265" s="118">
        <f t="shared" si="183"/>
        <v>30</v>
      </c>
      <c r="AZ265" s="119">
        <f t="shared" si="183"/>
        <v>30</v>
      </c>
      <c r="BA265" s="118">
        <f t="shared" si="183"/>
        <v>30</v>
      </c>
      <c r="BB265" s="118">
        <f t="shared" si="183"/>
        <v>30</v>
      </c>
      <c r="BC265" s="118">
        <f t="shared" si="183"/>
        <v>30</v>
      </c>
      <c r="BD265" s="118">
        <f t="shared" si="183"/>
        <v>30</v>
      </c>
      <c r="BE265" s="118">
        <f t="shared" si="183"/>
        <v>30</v>
      </c>
      <c r="BF265" s="118">
        <f t="shared" si="183"/>
        <v>30</v>
      </c>
      <c r="BG265" s="118">
        <f t="shared" si="183"/>
        <v>30</v>
      </c>
      <c r="BH265" s="118">
        <f t="shared" si="183"/>
        <v>30</v>
      </c>
      <c r="BI265" s="118">
        <f t="shared" si="183"/>
        <v>30</v>
      </c>
      <c r="BJ265" s="118">
        <f t="shared" si="183"/>
        <v>30</v>
      </c>
      <c r="BK265" s="118">
        <f t="shared" si="183"/>
        <v>30</v>
      </c>
      <c r="BL265" s="118">
        <f t="shared" si="183"/>
        <v>30</v>
      </c>
      <c r="BM265" s="118">
        <f t="shared" si="183"/>
        <v>30</v>
      </c>
      <c r="BN265" s="118">
        <f t="shared" si="183"/>
        <v>30</v>
      </c>
      <c r="BO265" s="118">
        <f t="shared" si="183"/>
        <v>30</v>
      </c>
      <c r="BP265" s="118">
        <f t="shared" si="183"/>
        <v>30</v>
      </c>
      <c r="BQ265" s="118">
        <f t="shared" si="183"/>
        <v>30</v>
      </c>
      <c r="BR265" s="118">
        <f t="shared" si="183"/>
        <v>30</v>
      </c>
      <c r="BS265" s="118">
        <f t="shared" si="183"/>
        <v>30</v>
      </c>
      <c r="BT265" s="118">
        <f t="shared" si="183"/>
        <v>30</v>
      </c>
      <c r="BU265" s="118">
        <f t="shared" ref="BU265:CA265" si="184">$I$172</f>
        <v>30</v>
      </c>
      <c r="BV265" s="118">
        <f t="shared" si="184"/>
        <v>30</v>
      </c>
      <c r="BW265" s="118">
        <f t="shared" si="184"/>
        <v>30</v>
      </c>
      <c r="BX265" s="118">
        <f t="shared" si="184"/>
        <v>30</v>
      </c>
      <c r="BY265" s="118">
        <f t="shared" si="184"/>
        <v>30</v>
      </c>
      <c r="BZ265" s="118">
        <f t="shared" si="184"/>
        <v>30</v>
      </c>
      <c r="CA265" s="118">
        <f t="shared" si="184"/>
        <v>30</v>
      </c>
      <c r="CB265" s="119"/>
      <c r="CC265" s="118"/>
      <c r="CD265" s="118"/>
      <c r="CE265" s="118"/>
      <c r="CF265" s="118"/>
      <c r="CG265" s="118"/>
      <c r="CH265" s="118"/>
      <c r="CI265" s="118"/>
      <c r="CJ265" s="118"/>
      <c r="CK265" s="118"/>
      <c r="CL265" s="118"/>
      <c r="CM265" s="118"/>
      <c r="CN265" s="118"/>
      <c r="CO265" s="118"/>
      <c r="CP265" s="118"/>
      <c r="CQ265" s="118"/>
      <c r="CR265" s="118"/>
      <c r="CS265" s="118"/>
      <c r="CT265" s="119"/>
      <c r="CU265" s="118"/>
      <c r="CV265" s="118"/>
      <c r="CW265" s="118"/>
      <c r="CX265" s="118"/>
      <c r="CY265" s="118"/>
      <c r="CZ265" s="118"/>
      <c r="DA265" s="118"/>
      <c r="DB265" s="118"/>
      <c r="DC265" s="118"/>
      <c r="DD265" s="118"/>
      <c r="DE265" s="118"/>
      <c r="DF265" s="118"/>
      <c r="DG265" s="118"/>
      <c r="DH265" s="118"/>
      <c r="DI265" s="118"/>
      <c r="DJ265" s="118"/>
      <c r="DK265" s="118"/>
      <c r="DL265" s="118"/>
    </row>
    <row r="266" spans="1:116" ht="14.1" customHeight="1" x14ac:dyDescent="0.2">
      <c r="A266" s="94">
        <v>1114</v>
      </c>
      <c r="B266" s="44"/>
      <c r="C266" s="1"/>
      <c r="D266" s="1"/>
      <c r="E266" s="1" t="s">
        <v>11</v>
      </c>
      <c r="F266" s="1"/>
      <c r="G266" s="1"/>
      <c r="H266" s="1"/>
      <c r="I266" s="1"/>
      <c r="J266" s="34">
        <f t="shared" ref="J266:Z266" si="185">$I$154</f>
        <v>30</v>
      </c>
      <c r="K266" s="24">
        <f t="shared" si="185"/>
        <v>30</v>
      </c>
      <c r="L266" s="24">
        <f t="shared" si="185"/>
        <v>30</v>
      </c>
      <c r="M266" s="24">
        <f t="shared" si="185"/>
        <v>30</v>
      </c>
      <c r="N266" s="24">
        <f t="shared" si="185"/>
        <v>30</v>
      </c>
      <c r="O266" s="24">
        <f t="shared" si="185"/>
        <v>30</v>
      </c>
      <c r="P266" s="24">
        <f t="shared" si="185"/>
        <v>30</v>
      </c>
      <c r="Q266" s="24">
        <f t="shared" si="185"/>
        <v>30</v>
      </c>
      <c r="R266" s="24">
        <f t="shared" si="185"/>
        <v>30</v>
      </c>
      <c r="S266" s="24">
        <f t="shared" si="185"/>
        <v>30</v>
      </c>
      <c r="T266" s="24">
        <f t="shared" si="185"/>
        <v>30</v>
      </c>
      <c r="U266" s="24">
        <f t="shared" si="185"/>
        <v>30</v>
      </c>
      <c r="V266" s="24">
        <f t="shared" si="185"/>
        <v>30</v>
      </c>
      <c r="W266" s="24">
        <f t="shared" si="185"/>
        <v>30</v>
      </c>
      <c r="X266" s="24">
        <f t="shared" si="185"/>
        <v>30</v>
      </c>
      <c r="Y266" s="24">
        <f t="shared" si="185"/>
        <v>30</v>
      </c>
      <c r="Z266" s="24">
        <f t="shared" si="185"/>
        <v>30</v>
      </c>
      <c r="AA266" s="24">
        <f t="shared" ref="AA266:AJ266" si="186">$I$158</f>
        <v>28</v>
      </c>
      <c r="AB266" s="24">
        <f t="shared" si="186"/>
        <v>28</v>
      </c>
      <c r="AC266" s="24">
        <f t="shared" si="186"/>
        <v>28</v>
      </c>
      <c r="AD266" s="24">
        <f t="shared" si="186"/>
        <v>28</v>
      </c>
      <c r="AE266" s="24">
        <f t="shared" si="186"/>
        <v>28</v>
      </c>
      <c r="AF266" s="34">
        <f t="shared" si="186"/>
        <v>28</v>
      </c>
      <c r="AG266" s="24">
        <f t="shared" si="186"/>
        <v>28</v>
      </c>
      <c r="AH266" s="24">
        <f t="shared" si="186"/>
        <v>28</v>
      </c>
      <c r="AI266" s="24">
        <f t="shared" si="186"/>
        <v>28</v>
      </c>
      <c r="AJ266" s="24">
        <f t="shared" si="186"/>
        <v>28</v>
      </c>
      <c r="AK266" s="24"/>
      <c r="AL266" s="24">
        <f t="shared" ref="AL266:CG266" si="187">$I$156</f>
        <v>30</v>
      </c>
      <c r="AM266" s="24">
        <f t="shared" si="187"/>
        <v>30</v>
      </c>
      <c r="AN266" s="24">
        <f t="shared" si="187"/>
        <v>30</v>
      </c>
      <c r="AO266" s="24">
        <f t="shared" si="187"/>
        <v>30</v>
      </c>
      <c r="AP266" s="24">
        <f t="shared" si="187"/>
        <v>30</v>
      </c>
      <c r="AQ266" s="24">
        <f t="shared" si="187"/>
        <v>30</v>
      </c>
      <c r="AR266" s="24">
        <f t="shared" si="187"/>
        <v>30</v>
      </c>
      <c r="AS266" s="24">
        <f t="shared" si="187"/>
        <v>30</v>
      </c>
      <c r="AT266" s="24">
        <f t="shared" si="187"/>
        <v>30</v>
      </c>
      <c r="AU266" s="24">
        <f t="shared" si="187"/>
        <v>30</v>
      </c>
      <c r="AV266" s="24">
        <f t="shared" si="187"/>
        <v>30</v>
      </c>
      <c r="AW266" s="24">
        <f t="shared" si="187"/>
        <v>30</v>
      </c>
      <c r="AX266" s="24">
        <f t="shared" si="187"/>
        <v>30</v>
      </c>
      <c r="AY266" s="24">
        <f t="shared" si="187"/>
        <v>30</v>
      </c>
      <c r="AZ266" s="34">
        <f t="shared" si="187"/>
        <v>30</v>
      </c>
      <c r="BA266" s="24">
        <f t="shared" si="187"/>
        <v>30</v>
      </c>
      <c r="BB266" s="24">
        <f t="shared" si="187"/>
        <v>30</v>
      </c>
      <c r="BC266" s="24">
        <f t="shared" si="187"/>
        <v>30</v>
      </c>
      <c r="BD266" s="24">
        <f t="shared" si="187"/>
        <v>30</v>
      </c>
      <c r="BE266" s="24">
        <f t="shared" si="187"/>
        <v>30</v>
      </c>
      <c r="BF266" s="24">
        <f t="shared" si="187"/>
        <v>30</v>
      </c>
      <c r="BG266" s="24">
        <f t="shared" si="187"/>
        <v>30</v>
      </c>
      <c r="BH266" s="24">
        <f t="shared" si="187"/>
        <v>30</v>
      </c>
      <c r="BI266" s="24">
        <f t="shared" si="187"/>
        <v>30</v>
      </c>
      <c r="BJ266" s="24">
        <f t="shared" si="187"/>
        <v>30</v>
      </c>
      <c r="BK266" s="24">
        <f t="shared" si="187"/>
        <v>30</v>
      </c>
      <c r="BL266" s="24">
        <f t="shared" si="187"/>
        <v>30</v>
      </c>
      <c r="BM266" s="24">
        <f t="shared" si="187"/>
        <v>30</v>
      </c>
      <c r="BN266" s="24">
        <f t="shared" si="187"/>
        <v>30</v>
      </c>
      <c r="BO266" s="24">
        <f t="shared" si="187"/>
        <v>30</v>
      </c>
      <c r="BP266" s="24">
        <f t="shared" si="187"/>
        <v>30</v>
      </c>
      <c r="BQ266" s="24">
        <f t="shared" si="187"/>
        <v>30</v>
      </c>
      <c r="BR266" s="24">
        <f t="shared" si="187"/>
        <v>30</v>
      </c>
      <c r="BS266" s="24">
        <f t="shared" si="187"/>
        <v>30</v>
      </c>
      <c r="BT266" s="24">
        <f t="shared" si="187"/>
        <v>30</v>
      </c>
      <c r="BU266" s="24">
        <f t="shared" si="187"/>
        <v>30</v>
      </c>
      <c r="BV266" s="24">
        <f t="shared" si="187"/>
        <v>30</v>
      </c>
      <c r="BW266" s="24">
        <f t="shared" si="187"/>
        <v>30</v>
      </c>
      <c r="BX266" s="24">
        <f t="shared" si="187"/>
        <v>30</v>
      </c>
      <c r="BY266" s="24">
        <f t="shared" si="187"/>
        <v>30</v>
      </c>
      <c r="BZ266" s="24">
        <f t="shared" si="187"/>
        <v>30</v>
      </c>
      <c r="CA266" s="24">
        <f t="shared" si="187"/>
        <v>30</v>
      </c>
      <c r="CB266" s="34">
        <f t="shared" si="187"/>
        <v>30</v>
      </c>
      <c r="CC266" s="24">
        <f t="shared" si="187"/>
        <v>30</v>
      </c>
      <c r="CD266" s="24">
        <f t="shared" si="187"/>
        <v>30</v>
      </c>
      <c r="CE266" s="24">
        <f t="shared" si="187"/>
        <v>30</v>
      </c>
      <c r="CF266" s="24">
        <f t="shared" si="187"/>
        <v>30</v>
      </c>
      <c r="CG266" s="24">
        <f t="shared" si="187"/>
        <v>30</v>
      </c>
      <c r="CH266" s="24"/>
      <c r="CI266" s="24"/>
      <c r="CJ266" s="24"/>
      <c r="CK266" s="24"/>
      <c r="CL266" s="24"/>
      <c r="CM266" s="24"/>
      <c r="CN266" s="24"/>
      <c r="CO266" s="24"/>
      <c r="CP266" s="24"/>
      <c r="CQ266" s="24"/>
      <c r="CR266" s="24"/>
      <c r="CS266" s="24"/>
      <c r="CT266" s="34"/>
      <c r="CU266" s="24"/>
      <c r="CV266" s="24"/>
      <c r="CW266" s="24"/>
      <c r="CX266" s="24"/>
      <c r="CY266" s="24"/>
      <c r="CZ266" s="24"/>
      <c r="DA266" s="24"/>
      <c r="DB266" s="24"/>
      <c r="DC266" s="24"/>
      <c r="DD266" s="24"/>
      <c r="DE266" s="24"/>
      <c r="DF266" s="24"/>
      <c r="DG266" s="24"/>
      <c r="DH266" s="24"/>
      <c r="DI266" s="24"/>
      <c r="DJ266" s="24"/>
      <c r="DK266" s="24"/>
      <c r="DL266" s="24"/>
    </row>
    <row r="267" spans="1:116" ht="14.1" customHeight="1" x14ac:dyDescent="0.2">
      <c r="A267" s="94">
        <v>1150</v>
      </c>
      <c r="B267" s="44"/>
      <c r="C267" s="1"/>
      <c r="D267" s="1"/>
      <c r="E267" s="1" t="s">
        <v>11</v>
      </c>
      <c r="F267" s="1"/>
      <c r="G267" s="1"/>
      <c r="H267" s="1"/>
      <c r="I267" s="1"/>
      <c r="J267" s="119">
        <f t="shared" ref="J267:Q267" si="188">$I$34</f>
        <v>28</v>
      </c>
      <c r="K267" s="118">
        <f t="shared" si="188"/>
        <v>28</v>
      </c>
      <c r="L267" s="118">
        <f t="shared" si="188"/>
        <v>28</v>
      </c>
      <c r="M267" s="118">
        <f t="shared" si="188"/>
        <v>28</v>
      </c>
      <c r="N267" s="118">
        <f t="shared" si="188"/>
        <v>28</v>
      </c>
      <c r="O267" s="118">
        <f t="shared" si="188"/>
        <v>28</v>
      </c>
      <c r="P267" s="118">
        <f t="shared" si="188"/>
        <v>28</v>
      </c>
      <c r="Q267" s="118">
        <f t="shared" si="188"/>
        <v>28</v>
      </c>
      <c r="R267" s="118">
        <f t="shared" ref="R267:AJ267" si="189">$I$36</f>
        <v>28</v>
      </c>
      <c r="S267" s="118">
        <f t="shared" si="189"/>
        <v>28</v>
      </c>
      <c r="T267" s="118">
        <f t="shared" si="189"/>
        <v>28</v>
      </c>
      <c r="U267" s="118">
        <f t="shared" si="189"/>
        <v>28</v>
      </c>
      <c r="V267" s="118">
        <f t="shared" si="189"/>
        <v>28</v>
      </c>
      <c r="W267" s="118">
        <f t="shared" si="189"/>
        <v>28</v>
      </c>
      <c r="X267" s="118">
        <f t="shared" si="189"/>
        <v>28</v>
      </c>
      <c r="Y267" s="118">
        <f t="shared" si="189"/>
        <v>28</v>
      </c>
      <c r="Z267" s="118">
        <f t="shared" si="189"/>
        <v>28</v>
      </c>
      <c r="AA267" s="118">
        <f t="shared" si="189"/>
        <v>28</v>
      </c>
      <c r="AB267" s="118">
        <f t="shared" si="189"/>
        <v>28</v>
      </c>
      <c r="AC267" s="118">
        <f t="shared" si="189"/>
        <v>28</v>
      </c>
      <c r="AD267" s="118">
        <f t="shared" si="189"/>
        <v>28</v>
      </c>
      <c r="AE267" s="118">
        <f t="shared" si="189"/>
        <v>28</v>
      </c>
      <c r="AF267" s="119">
        <f t="shared" si="189"/>
        <v>28</v>
      </c>
      <c r="AG267" s="118">
        <f t="shared" si="189"/>
        <v>28</v>
      </c>
      <c r="AH267" s="118">
        <f t="shared" si="189"/>
        <v>28</v>
      </c>
      <c r="AI267" s="118">
        <f t="shared" si="189"/>
        <v>28</v>
      </c>
      <c r="AJ267" s="118">
        <f t="shared" si="189"/>
        <v>28</v>
      </c>
      <c r="AK267" s="118">
        <f t="shared" ref="AK267:CW267" si="190">$I$32</f>
        <v>23</v>
      </c>
      <c r="AL267" s="118">
        <f t="shared" si="190"/>
        <v>23</v>
      </c>
      <c r="AM267" s="118">
        <f t="shared" si="190"/>
        <v>23</v>
      </c>
      <c r="AN267" s="118">
        <f t="shared" si="190"/>
        <v>23</v>
      </c>
      <c r="AO267" s="118">
        <f t="shared" si="190"/>
        <v>23</v>
      </c>
      <c r="AP267" s="118">
        <f t="shared" si="190"/>
        <v>23</v>
      </c>
      <c r="AQ267" s="118">
        <f t="shared" si="190"/>
        <v>23</v>
      </c>
      <c r="AR267" s="118">
        <f t="shared" si="190"/>
        <v>23</v>
      </c>
      <c r="AS267" s="118">
        <f t="shared" si="190"/>
        <v>23</v>
      </c>
      <c r="AT267" s="118">
        <f t="shared" si="190"/>
        <v>23</v>
      </c>
      <c r="AU267" s="118">
        <f t="shared" si="190"/>
        <v>23</v>
      </c>
      <c r="AV267" s="118">
        <f t="shared" si="190"/>
        <v>23</v>
      </c>
      <c r="AW267" s="118">
        <f t="shared" si="190"/>
        <v>23</v>
      </c>
      <c r="AX267" s="118">
        <f t="shared" si="190"/>
        <v>23</v>
      </c>
      <c r="AY267" s="118">
        <f t="shared" si="190"/>
        <v>23</v>
      </c>
      <c r="AZ267" s="119">
        <f t="shared" si="190"/>
        <v>23</v>
      </c>
      <c r="BA267" s="118">
        <f t="shared" si="190"/>
        <v>23</v>
      </c>
      <c r="BB267" s="118">
        <f t="shared" si="190"/>
        <v>23</v>
      </c>
      <c r="BC267" s="118">
        <f t="shared" si="190"/>
        <v>23</v>
      </c>
      <c r="BD267" s="118">
        <f t="shared" si="190"/>
        <v>23</v>
      </c>
      <c r="BE267" s="118">
        <f t="shared" si="190"/>
        <v>23</v>
      </c>
      <c r="BF267" s="118">
        <f t="shared" si="190"/>
        <v>23</v>
      </c>
      <c r="BG267" s="118">
        <f t="shared" si="190"/>
        <v>23</v>
      </c>
      <c r="BH267" s="118">
        <f t="shared" si="190"/>
        <v>23</v>
      </c>
      <c r="BI267" s="118">
        <f t="shared" si="190"/>
        <v>23</v>
      </c>
      <c r="BJ267" s="118">
        <f t="shared" si="190"/>
        <v>23</v>
      </c>
      <c r="BK267" s="118">
        <f t="shared" si="190"/>
        <v>23</v>
      </c>
      <c r="BL267" s="118">
        <f t="shared" si="190"/>
        <v>23</v>
      </c>
      <c r="BM267" s="118">
        <f t="shared" si="190"/>
        <v>23</v>
      </c>
      <c r="BN267" s="118">
        <f t="shared" si="190"/>
        <v>23</v>
      </c>
      <c r="BO267" s="118">
        <f t="shared" si="190"/>
        <v>23</v>
      </c>
      <c r="BP267" s="118">
        <f t="shared" si="190"/>
        <v>23</v>
      </c>
      <c r="BQ267" s="118">
        <f t="shared" si="190"/>
        <v>23</v>
      </c>
      <c r="BR267" s="118">
        <f t="shared" si="190"/>
        <v>23</v>
      </c>
      <c r="BS267" s="118">
        <f t="shared" si="190"/>
        <v>23</v>
      </c>
      <c r="BT267" s="118">
        <f t="shared" si="190"/>
        <v>23</v>
      </c>
      <c r="BU267" s="118">
        <f t="shared" si="190"/>
        <v>23</v>
      </c>
      <c r="BV267" s="118">
        <f t="shared" si="190"/>
        <v>23</v>
      </c>
      <c r="BW267" s="118">
        <f t="shared" si="190"/>
        <v>23</v>
      </c>
      <c r="BX267" s="118">
        <f t="shared" si="190"/>
        <v>23</v>
      </c>
      <c r="BY267" s="118">
        <f t="shared" si="190"/>
        <v>23</v>
      </c>
      <c r="BZ267" s="118">
        <f t="shared" si="190"/>
        <v>23</v>
      </c>
      <c r="CA267" s="118">
        <f t="shared" si="190"/>
        <v>23</v>
      </c>
      <c r="CB267" s="119">
        <f t="shared" si="190"/>
        <v>23</v>
      </c>
      <c r="CC267" s="118">
        <f t="shared" si="190"/>
        <v>23</v>
      </c>
      <c r="CD267" s="118">
        <f t="shared" si="190"/>
        <v>23</v>
      </c>
      <c r="CE267" s="118">
        <f t="shared" si="190"/>
        <v>23</v>
      </c>
      <c r="CF267" s="118">
        <f t="shared" si="190"/>
        <v>23</v>
      </c>
      <c r="CG267" s="118">
        <f t="shared" si="190"/>
        <v>23</v>
      </c>
      <c r="CH267" s="118">
        <f t="shared" si="190"/>
        <v>23</v>
      </c>
      <c r="CI267" s="118">
        <f t="shared" si="190"/>
        <v>23</v>
      </c>
      <c r="CJ267" s="118">
        <f t="shared" si="190"/>
        <v>23</v>
      </c>
      <c r="CK267" s="118">
        <f t="shared" si="190"/>
        <v>23</v>
      </c>
      <c r="CL267" s="118">
        <f t="shared" si="190"/>
        <v>23</v>
      </c>
      <c r="CM267" s="118">
        <f t="shared" si="190"/>
        <v>23</v>
      </c>
      <c r="CN267" s="118">
        <f t="shared" si="190"/>
        <v>23</v>
      </c>
      <c r="CO267" s="118">
        <f t="shared" si="190"/>
        <v>23</v>
      </c>
      <c r="CP267" s="118">
        <f t="shared" si="190"/>
        <v>23</v>
      </c>
      <c r="CQ267" s="118">
        <f t="shared" si="190"/>
        <v>23</v>
      </c>
      <c r="CR267" s="118">
        <f t="shared" si="190"/>
        <v>23</v>
      </c>
      <c r="CS267" s="118">
        <f t="shared" si="190"/>
        <v>23</v>
      </c>
      <c r="CT267" s="119">
        <f t="shared" si="190"/>
        <v>23</v>
      </c>
      <c r="CU267" s="118">
        <f t="shared" si="190"/>
        <v>23</v>
      </c>
      <c r="CV267" s="118">
        <f t="shared" si="190"/>
        <v>23</v>
      </c>
      <c r="CW267" s="118">
        <f t="shared" si="190"/>
        <v>23</v>
      </c>
      <c r="CX267" s="118">
        <f t="shared" ref="CX267:DL267" si="191">$I$32</f>
        <v>23</v>
      </c>
      <c r="CY267" s="118">
        <f t="shared" si="191"/>
        <v>23</v>
      </c>
      <c r="CZ267" s="118">
        <f t="shared" si="191"/>
        <v>23</v>
      </c>
      <c r="DA267" s="118">
        <f t="shared" si="191"/>
        <v>23</v>
      </c>
      <c r="DB267" s="118">
        <f t="shared" si="191"/>
        <v>23</v>
      </c>
      <c r="DC267" s="118">
        <f t="shared" si="191"/>
        <v>23</v>
      </c>
      <c r="DD267" s="118">
        <f t="shared" si="191"/>
        <v>23</v>
      </c>
      <c r="DE267" s="118">
        <f t="shared" si="191"/>
        <v>23</v>
      </c>
      <c r="DF267" s="118">
        <f t="shared" si="191"/>
        <v>23</v>
      </c>
      <c r="DG267" s="118">
        <f t="shared" si="191"/>
        <v>23</v>
      </c>
      <c r="DH267" s="118">
        <f t="shared" si="191"/>
        <v>23</v>
      </c>
      <c r="DI267" s="118">
        <f t="shared" si="191"/>
        <v>23</v>
      </c>
      <c r="DJ267" s="118">
        <f t="shared" si="191"/>
        <v>23</v>
      </c>
      <c r="DK267" s="118">
        <f t="shared" si="191"/>
        <v>23</v>
      </c>
      <c r="DL267" s="118">
        <f t="shared" si="191"/>
        <v>23</v>
      </c>
    </row>
    <row r="268" spans="1:116" ht="14.1" customHeight="1" x14ac:dyDescent="0.2">
      <c r="A268" s="94">
        <v>1168</v>
      </c>
      <c r="B268" s="44"/>
      <c r="C268" s="1"/>
      <c r="D268" s="1"/>
      <c r="E268" s="1" t="s">
        <v>11</v>
      </c>
      <c r="F268" s="1"/>
      <c r="G268" s="1"/>
      <c r="H268" s="1"/>
      <c r="I268" s="1"/>
      <c r="J268" s="34">
        <f>$I$52</f>
        <v>30</v>
      </c>
      <c r="K268" s="24">
        <f>$I$52</f>
        <v>30</v>
      </c>
      <c r="L268" s="24">
        <f>$I$52</f>
        <v>30</v>
      </c>
      <c r="M268" s="24">
        <f>$I$52</f>
        <v>30</v>
      </c>
      <c r="N268" s="24">
        <f>$I$52</f>
        <v>30</v>
      </c>
      <c r="O268" s="24">
        <f t="shared" ref="O268:AK268" si="192">$I$56</f>
        <v>22</v>
      </c>
      <c r="P268" s="24">
        <f t="shared" si="192"/>
        <v>22</v>
      </c>
      <c r="Q268" s="24">
        <f t="shared" si="192"/>
        <v>22</v>
      </c>
      <c r="R268" s="24">
        <f t="shared" si="192"/>
        <v>22</v>
      </c>
      <c r="S268" s="24">
        <f t="shared" si="192"/>
        <v>22</v>
      </c>
      <c r="T268" s="24">
        <f t="shared" si="192"/>
        <v>22</v>
      </c>
      <c r="U268" s="24">
        <f t="shared" si="192"/>
        <v>22</v>
      </c>
      <c r="V268" s="24">
        <f t="shared" si="192"/>
        <v>22</v>
      </c>
      <c r="W268" s="24">
        <f t="shared" si="192"/>
        <v>22</v>
      </c>
      <c r="X268" s="24">
        <f t="shared" si="192"/>
        <v>22</v>
      </c>
      <c r="Y268" s="24">
        <f t="shared" si="192"/>
        <v>22</v>
      </c>
      <c r="Z268" s="24">
        <f t="shared" si="192"/>
        <v>22</v>
      </c>
      <c r="AA268" s="24">
        <f t="shared" si="192"/>
        <v>22</v>
      </c>
      <c r="AB268" s="24">
        <f t="shared" si="192"/>
        <v>22</v>
      </c>
      <c r="AC268" s="24">
        <f t="shared" si="192"/>
        <v>22</v>
      </c>
      <c r="AD268" s="24">
        <f t="shared" si="192"/>
        <v>22</v>
      </c>
      <c r="AE268" s="24">
        <f t="shared" si="192"/>
        <v>22</v>
      </c>
      <c r="AF268" s="34">
        <f t="shared" si="192"/>
        <v>22</v>
      </c>
      <c r="AG268" s="24">
        <f t="shared" si="192"/>
        <v>22</v>
      </c>
      <c r="AH268" s="24">
        <f t="shared" si="192"/>
        <v>22</v>
      </c>
      <c r="AI268" s="24">
        <f t="shared" si="192"/>
        <v>22</v>
      </c>
      <c r="AJ268" s="24">
        <f t="shared" si="192"/>
        <v>22</v>
      </c>
      <c r="AK268" s="24">
        <f t="shared" si="192"/>
        <v>22</v>
      </c>
      <c r="AL268" s="24">
        <f>$I$54</f>
        <v>15</v>
      </c>
      <c r="AM268" s="24">
        <f t="shared" ref="AM268:CS268" si="193">$I$54</f>
        <v>15</v>
      </c>
      <c r="AN268" s="24">
        <f t="shared" si="193"/>
        <v>15</v>
      </c>
      <c r="AO268" s="24">
        <f t="shared" si="193"/>
        <v>15</v>
      </c>
      <c r="AP268" s="24">
        <f t="shared" si="193"/>
        <v>15</v>
      </c>
      <c r="AQ268" s="24">
        <f t="shared" si="193"/>
        <v>15</v>
      </c>
      <c r="AR268" s="24">
        <f t="shared" si="193"/>
        <v>15</v>
      </c>
      <c r="AS268" s="24">
        <f t="shared" si="193"/>
        <v>15</v>
      </c>
      <c r="AT268" s="24">
        <f t="shared" si="193"/>
        <v>15</v>
      </c>
      <c r="AU268" s="24">
        <f t="shared" si="193"/>
        <v>15</v>
      </c>
      <c r="AV268" s="24">
        <f t="shared" si="193"/>
        <v>15</v>
      </c>
      <c r="AW268" s="24">
        <f t="shared" si="193"/>
        <v>15</v>
      </c>
      <c r="AX268" s="24">
        <f t="shared" si="193"/>
        <v>15</v>
      </c>
      <c r="AY268" s="24">
        <f t="shared" si="193"/>
        <v>15</v>
      </c>
      <c r="AZ268" s="34">
        <f t="shared" si="193"/>
        <v>15</v>
      </c>
      <c r="BA268" s="24">
        <f t="shared" si="193"/>
        <v>15</v>
      </c>
      <c r="BB268" s="24">
        <f t="shared" si="193"/>
        <v>15</v>
      </c>
      <c r="BC268" s="24">
        <f t="shared" si="193"/>
        <v>15</v>
      </c>
      <c r="BD268" s="24">
        <f t="shared" si="193"/>
        <v>15</v>
      </c>
      <c r="BE268" s="24">
        <f t="shared" si="193"/>
        <v>15</v>
      </c>
      <c r="BF268" s="24">
        <f t="shared" si="193"/>
        <v>15</v>
      </c>
      <c r="BG268" s="24">
        <f t="shared" si="193"/>
        <v>15</v>
      </c>
      <c r="BH268" s="24">
        <f t="shared" si="193"/>
        <v>15</v>
      </c>
      <c r="BI268" s="24">
        <f t="shared" si="193"/>
        <v>15</v>
      </c>
      <c r="BJ268" s="24">
        <f t="shared" si="193"/>
        <v>15</v>
      </c>
      <c r="BK268" s="24">
        <f t="shared" si="193"/>
        <v>15</v>
      </c>
      <c r="BL268" s="24">
        <f t="shared" si="193"/>
        <v>15</v>
      </c>
      <c r="BM268" s="24">
        <f t="shared" si="193"/>
        <v>15</v>
      </c>
      <c r="BN268" s="24">
        <f t="shared" si="193"/>
        <v>15</v>
      </c>
      <c r="BO268" s="24">
        <f t="shared" si="193"/>
        <v>15</v>
      </c>
      <c r="BP268" s="24">
        <f t="shared" si="193"/>
        <v>15</v>
      </c>
      <c r="BQ268" s="24">
        <f t="shared" si="193"/>
        <v>15</v>
      </c>
      <c r="BR268" s="24">
        <f t="shared" si="193"/>
        <v>15</v>
      </c>
      <c r="BS268" s="24">
        <f t="shared" si="193"/>
        <v>15</v>
      </c>
      <c r="BT268" s="24">
        <f t="shared" si="193"/>
        <v>15</v>
      </c>
      <c r="BU268" s="24">
        <f t="shared" si="193"/>
        <v>15</v>
      </c>
      <c r="BV268" s="24">
        <f t="shared" si="193"/>
        <v>15</v>
      </c>
      <c r="BW268" s="24">
        <f t="shared" si="193"/>
        <v>15</v>
      </c>
      <c r="BX268" s="24">
        <f t="shared" si="193"/>
        <v>15</v>
      </c>
      <c r="BY268" s="24">
        <f t="shared" si="193"/>
        <v>15</v>
      </c>
      <c r="BZ268" s="24">
        <f t="shared" si="193"/>
        <v>15</v>
      </c>
      <c r="CA268" s="24">
        <f t="shared" si="193"/>
        <v>15</v>
      </c>
      <c r="CB268" s="34">
        <f t="shared" si="193"/>
        <v>15</v>
      </c>
      <c r="CC268" s="24">
        <f t="shared" si="193"/>
        <v>15</v>
      </c>
      <c r="CD268" s="24">
        <f t="shared" si="193"/>
        <v>15</v>
      </c>
      <c r="CE268" s="24">
        <f t="shared" si="193"/>
        <v>15</v>
      </c>
      <c r="CF268" s="24">
        <f t="shared" si="193"/>
        <v>15</v>
      </c>
      <c r="CG268" s="24">
        <f t="shared" si="193"/>
        <v>15</v>
      </c>
      <c r="CH268" s="24">
        <f t="shared" si="193"/>
        <v>15</v>
      </c>
      <c r="CI268" s="24">
        <f t="shared" si="193"/>
        <v>15</v>
      </c>
      <c r="CJ268" s="24">
        <f t="shared" si="193"/>
        <v>15</v>
      </c>
      <c r="CK268" s="24">
        <f t="shared" si="193"/>
        <v>15</v>
      </c>
      <c r="CL268" s="24">
        <f t="shared" si="193"/>
        <v>15</v>
      </c>
      <c r="CM268" s="24">
        <f t="shared" si="193"/>
        <v>15</v>
      </c>
      <c r="CN268" s="24">
        <f t="shared" si="193"/>
        <v>15</v>
      </c>
      <c r="CO268" s="24">
        <f t="shared" si="193"/>
        <v>15</v>
      </c>
      <c r="CP268" s="24">
        <f t="shared" si="193"/>
        <v>15</v>
      </c>
      <c r="CQ268" s="24">
        <f t="shared" si="193"/>
        <v>15</v>
      </c>
      <c r="CR268" s="24">
        <f t="shared" si="193"/>
        <v>15</v>
      </c>
      <c r="CS268" s="24">
        <f t="shared" si="193"/>
        <v>15</v>
      </c>
      <c r="CT268" s="34"/>
      <c r="CU268" s="24"/>
      <c r="CV268" s="24"/>
      <c r="CW268" s="24"/>
      <c r="CX268" s="24"/>
      <c r="CY268" s="24"/>
      <c r="CZ268" s="24"/>
      <c r="DA268" s="24"/>
      <c r="DB268" s="24"/>
      <c r="DC268" s="24"/>
      <c r="DD268" s="24"/>
      <c r="DE268" s="24"/>
      <c r="DF268" s="24"/>
      <c r="DG268" s="24"/>
      <c r="DH268" s="24"/>
      <c r="DI268" s="24"/>
      <c r="DJ268" s="24"/>
      <c r="DK268" s="24"/>
      <c r="DL268" s="24"/>
    </row>
    <row r="269" spans="1:116" ht="14.1" customHeight="1" x14ac:dyDescent="0.2">
      <c r="A269" s="94">
        <v>1160</v>
      </c>
      <c r="B269" s="44"/>
      <c r="C269" s="1"/>
      <c r="D269" s="1"/>
      <c r="E269" s="1" t="s">
        <v>11</v>
      </c>
      <c r="F269" s="1"/>
      <c r="G269" s="1"/>
      <c r="H269" s="1"/>
      <c r="I269" s="1"/>
      <c r="J269" s="34">
        <f t="shared" ref="J269:O269" si="194">$I$108</f>
        <v>20</v>
      </c>
      <c r="K269" s="24">
        <f t="shared" si="194"/>
        <v>20</v>
      </c>
      <c r="L269" s="24">
        <f t="shared" si="194"/>
        <v>20</v>
      </c>
      <c r="M269" s="24">
        <f t="shared" si="194"/>
        <v>20</v>
      </c>
      <c r="N269" s="24">
        <f t="shared" si="194"/>
        <v>20</v>
      </c>
      <c r="O269" s="24">
        <f t="shared" si="194"/>
        <v>20</v>
      </c>
      <c r="P269" s="24">
        <f>$I$106</f>
        <v>20</v>
      </c>
      <c r="Q269" s="24">
        <f>$I$106</f>
        <v>20</v>
      </c>
      <c r="R269" s="24">
        <f t="shared" ref="R269:AJ269" si="195">$I$106</f>
        <v>20</v>
      </c>
      <c r="S269" s="24">
        <f t="shared" si="195"/>
        <v>20</v>
      </c>
      <c r="T269" s="24">
        <f t="shared" si="195"/>
        <v>20</v>
      </c>
      <c r="U269" s="24">
        <f t="shared" si="195"/>
        <v>20</v>
      </c>
      <c r="V269" s="24">
        <f t="shared" si="195"/>
        <v>20</v>
      </c>
      <c r="W269" s="24">
        <f t="shared" si="195"/>
        <v>20</v>
      </c>
      <c r="X269" s="24">
        <f t="shared" si="195"/>
        <v>20</v>
      </c>
      <c r="Y269" s="24">
        <f t="shared" si="195"/>
        <v>20</v>
      </c>
      <c r="Z269" s="24">
        <f t="shared" si="195"/>
        <v>20</v>
      </c>
      <c r="AA269" s="24">
        <f t="shared" si="195"/>
        <v>20</v>
      </c>
      <c r="AB269" s="24">
        <f t="shared" si="195"/>
        <v>20</v>
      </c>
      <c r="AC269" s="24">
        <f t="shared" si="195"/>
        <v>20</v>
      </c>
      <c r="AD269" s="24">
        <f t="shared" si="195"/>
        <v>20</v>
      </c>
      <c r="AE269" s="24">
        <f t="shared" si="195"/>
        <v>20</v>
      </c>
      <c r="AF269" s="34">
        <f t="shared" si="195"/>
        <v>20</v>
      </c>
      <c r="AG269" s="24">
        <f t="shared" si="195"/>
        <v>20</v>
      </c>
      <c r="AH269" s="24">
        <f t="shared" si="195"/>
        <v>20</v>
      </c>
      <c r="AI269" s="24">
        <f t="shared" si="195"/>
        <v>20</v>
      </c>
      <c r="AJ269" s="24">
        <f t="shared" si="195"/>
        <v>20</v>
      </c>
      <c r="AK269" s="24">
        <f t="shared" ref="AK269:CW269" si="196">$I$104</f>
        <v>21</v>
      </c>
      <c r="AL269" s="24">
        <f t="shared" si="196"/>
        <v>21</v>
      </c>
      <c r="AM269" s="24">
        <f t="shared" si="196"/>
        <v>21</v>
      </c>
      <c r="AN269" s="24">
        <f t="shared" si="196"/>
        <v>21</v>
      </c>
      <c r="AO269" s="24">
        <f t="shared" si="196"/>
        <v>21</v>
      </c>
      <c r="AP269" s="24">
        <f t="shared" si="196"/>
        <v>21</v>
      </c>
      <c r="AQ269" s="24">
        <f t="shared" si="196"/>
        <v>21</v>
      </c>
      <c r="AR269" s="24">
        <f t="shared" si="196"/>
        <v>21</v>
      </c>
      <c r="AS269" s="24">
        <f t="shared" si="196"/>
        <v>21</v>
      </c>
      <c r="AT269" s="24">
        <f t="shared" si="196"/>
        <v>21</v>
      </c>
      <c r="AU269" s="24">
        <f t="shared" si="196"/>
        <v>21</v>
      </c>
      <c r="AV269" s="24">
        <f t="shared" si="196"/>
        <v>21</v>
      </c>
      <c r="AW269" s="24">
        <f t="shared" si="196"/>
        <v>21</v>
      </c>
      <c r="AX269" s="24">
        <f t="shared" si="196"/>
        <v>21</v>
      </c>
      <c r="AY269" s="24">
        <f t="shared" si="196"/>
        <v>21</v>
      </c>
      <c r="AZ269" s="34">
        <f t="shared" si="196"/>
        <v>21</v>
      </c>
      <c r="BA269" s="24">
        <f t="shared" si="196"/>
        <v>21</v>
      </c>
      <c r="BB269" s="24">
        <f t="shared" si="196"/>
        <v>21</v>
      </c>
      <c r="BC269" s="24">
        <f t="shared" si="196"/>
        <v>21</v>
      </c>
      <c r="BD269" s="24">
        <f t="shared" si="196"/>
        <v>21</v>
      </c>
      <c r="BE269" s="24">
        <f t="shared" si="196"/>
        <v>21</v>
      </c>
      <c r="BF269" s="24">
        <f t="shared" si="196"/>
        <v>21</v>
      </c>
      <c r="BG269" s="24">
        <f t="shared" si="196"/>
        <v>21</v>
      </c>
      <c r="BH269" s="24">
        <f t="shared" si="196"/>
        <v>21</v>
      </c>
      <c r="BI269" s="24">
        <f t="shared" si="196"/>
        <v>21</v>
      </c>
      <c r="BJ269" s="24">
        <f t="shared" si="196"/>
        <v>21</v>
      </c>
      <c r="BK269" s="24">
        <f t="shared" si="196"/>
        <v>21</v>
      </c>
      <c r="BL269" s="24">
        <f t="shared" si="196"/>
        <v>21</v>
      </c>
      <c r="BM269" s="24">
        <f t="shared" si="196"/>
        <v>21</v>
      </c>
      <c r="BN269" s="24">
        <f t="shared" si="196"/>
        <v>21</v>
      </c>
      <c r="BO269" s="24">
        <f t="shared" si="196"/>
        <v>21</v>
      </c>
      <c r="BP269" s="24">
        <f t="shared" si="196"/>
        <v>21</v>
      </c>
      <c r="BQ269" s="24">
        <f t="shared" si="196"/>
        <v>21</v>
      </c>
      <c r="BR269" s="24">
        <f t="shared" si="196"/>
        <v>21</v>
      </c>
      <c r="BS269" s="24">
        <f t="shared" si="196"/>
        <v>21</v>
      </c>
      <c r="BT269" s="24">
        <f t="shared" si="196"/>
        <v>21</v>
      </c>
      <c r="BU269" s="24">
        <f t="shared" si="196"/>
        <v>21</v>
      </c>
      <c r="BV269" s="24">
        <f t="shared" si="196"/>
        <v>21</v>
      </c>
      <c r="BW269" s="24">
        <f t="shared" si="196"/>
        <v>21</v>
      </c>
      <c r="BX269" s="24">
        <f t="shared" si="196"/>
        <v>21</v>
      </c>
      <c r="BY269" s="24">
        <f t="shared" si="196"/>
        <v>21</v>
      </c>
      <c r="BZ269" s="24">
        <f t="shared" si="196"/>
        <v>21</v>
      </c>
      <c r="CA269" s="24">
        <f t="shared" si="196"/>
        <v>21</v>
      </c>
      <c r="CB269" s="34">
        <f t="shared" si="196"/>
        <v>21</v>
      </c>
      <c r="CC269" s="24">
        <f t="shared" si="196"/>
        <v>21</v>
      </c>
      <c r="CD269" s="24">
        <f t="shared" si="196"/>
        <v>21</v>
      </c>
      <c r="CE269" s="24">
        <f t="shared" si="196"/>
        <v>21</v>
      </c>
      <c r="CF269" s="24">
        <f t="shared" si="196"/>
        <v>21</v>
      </c>
      <c r="CG269" s="24">
        <f t="shared" si="196"/>
        <v>21</v>
      </c>
      <c r="CH269" s="24">
        <f t="shared" si="196"/>
        <v>21</v>
      </c>
      <c r="CI269" s="24">
        <f t="shared" si="196"/>
        <v>21</v>
      </c>
      <c r="CJ269" s="24">
        <f t="shared" si="196"/>
        <v>21</v>
      </c>
      <c r="CK269" s="24">
        <f t="shared" si="196"/>
        <v>21</v>
      </c>
      <c r="CL269" s="24">
        <f t="shared" si="196"/>
        <v>21</v>
      </c>
      <c r="CM269" s="24">
        <f t="shared" si="196"/>
        <v>21</v>
      </c>
      <c r="CN269" s="24">
        <f t="shared" si="196"/>
        <v>21</v>
      </c>
      <c r="CO269" s="24">
        <f t="shared" si="196"/>
        <v>21</v>
      </c>
      <c r="CP269" s="24">
        <f t="shared" si="196"/>
        <v>21</v>
      </c>
      <c r="CQ269" s="24">
        <f t="shared" si="196"/>
        <v>21</v>
      </c>
      <c r="CR269" s="24">
        <f t="shared" si="196"/>
        <v>21</v>
      </c>
      <c r="CS269" s="24">
        <f t="shared" si="196"/>
        <v>21</v>
      </c>
      <c r="CT269" s="34">
        <f t="shared" si="196"/>
        <v>21</v>
      </c>
      <c r="CU269" s="24">
        <f t="shared" si="196"/>
        <v>21</v>
      </c>
      <c r="CV269" s="24">
        <f t="shared" si="196"/>
        <v>21</v>
      </c>
      <c r="CW269" s="24">
        <f t="shared" si="196"/>
        <v>21</v>
      </c>
      <c r="CX269" s="24">
        <f t="shared" ref="CX269:DL269" si="197">$I$104</f>
        <v>21</v>
      </c>
      <c r="CY269" s="24">
        <f t="shared" si="197"/>
        <v>21</v>
      </c>
      <c r="CZ269" s="24">
        <f t="shared" si="197"/>
        <v>21</v>
      </c>
      <c r="DA269" s="24">
        <f t="shared" si="197"/>
        <v>21</v>
      </c>
      <c r="DB269" s="24">
        <f t="shared" si="197"/>
        <v>21</v>
      </c>
      <c r="DC269" s="24">
        <f t="shared" si="197"/>
        <v>21</v>
      </c>
      <c r="DD269" s="24">
        <f t="shared" si="197"/>
        <v>21</v>
      </c>
      <c r="DE269" s="24">
        <f t="shared" si="197"/>
        <v>21</v>
      </c>
      <c r="DF269" s="24">
        <f t="shared" si="197"/>
        <v>21</v>
      </c>
      <c r="DG269" s="24">
        <f t="shared" si="197"/>
        <v>21</v>
      </c>
      <c r="DH269" s="24">
        <f t="shared" si="197"/>
        <v>21</v>
      </c>
      <c r="DI269" s="24">
        <f t="shared" si="197"/>
        <v>21</v>
      </c>
      <c r="DJ269" s="24">
        <f t="shared" si="197"/>
        <v>21</v>
      </c>
      <c r="DK269" s="24">
        <f t="shared" si="197"/>
        <v>21</v>
      </c>
      <c r="DL269" s="24">
        <f t="shared" si="197"/>
        <v>21</v>
      </c>
    </row>
    <row r="270" spans="1:116" ht="14.1" customHeight="1" thickBot="1" x14ac:dyDescent="0.25">
      <c r="A270" s="94">
        <v>1158</v>
      </c>
      <c r="B270" s="44"/>
      <c r="C270" s="1"/>
      <c r="D270" s="1"/>
      <c r="E270" s="1" t="s">
        <v>11</v>
      </c>
      <c r="F270" s="1"/>
      <c r="G270" s="1"/>
      <c r="H270" s="1"/>
      <c r="I270" s="1"/>
      <c r="J270" s="34">
        <f>$I$110</f>
        <v>30</v>
      </c>
      <c r="K270" s="24">
        <f>$I$110</f>
        <v>30</v>
      </c>
      <c r="L270" s="24">
        <f t="shared" ref="L270:AB270" si="198">$I$114</f>
        <v>26</v>
      </c>
      <c r="M270" s="24">
        <f t="shared" si="198"/>
        <v>26</v>
      </c>
      <c r="N270" s="24">
        <f t="shared" si="198"/>
        <v>26</v>
      </c>
      <c r="O270" s="24">
        <f t="shared" si="198"/>
        <v>26</v>
      </c>
      <c r="P270" s="24">
        <f t="shared" si="198"/>
        <v>26</v>
      </c>
      <c r="Q270" s="24">
        <f t="shared" si="198"/>
        <v>26</v>
      </c>
      <c r="R270" s="24">
        <f t="shared" si="198"/>
        <v>26</v>
      </c>
      <c r="S270" s="24">
        <f t="shared" si="198"/>
        <v>26</v>
      </c>
      <c r="T270" s="24">
        <f t="shared" si="198"/>
        <v>26</v>
      </c>
      <c r="U270" s="24">
        <f t="shared" si="198"/>
        <v>26</v>
      </c>
      <c r="V270" s="24">
        <f t="shared" si="198"/>
        <v>26</v>
      </c>
      <c r="W270" s="24">
        <f t="shared" si="198"/>
        <v>26</v>
      </c>
      <c r="X270" s="24">
        <f t="shared" si="198"/>
        <v>26</v>
      </c>
      <c r="Y270" s="24">
        <f t="shared" si="198"/>
        <v>26</v>
      </c>
      <c r="Z270" s="24">
        <f t="shared" si="198"/>
        <v>26</v>
      </c>
      <c r="AA270" s="24">
        <f t="shared" si="198"/>
        <v>26</v>
      </c>
      <c r="AB270" s="24">
        <f t="shared" si="198"/>
        <v>26</v>
      </c>
      <c r="AC270" s="24">
        <f>$I$114</f>
        <v>26</v>
      </c>
      <c r="AD270" s="24">
        <f>$I$114</f>
        <v>26</v>
      </c>
      <c r="AE270" s="24">
        <f>$I$114</f>
        <v>26</v>
      </c>
      <c r="AF270" s="34"/>
      <c r="AG270" s="24"/>
      <c r="AH270" s="24"/>
      <c r="AI270" s="24"/>
      <c r="AJ270" s="24"/>
      <c r="AK270" s="24">
        <f t="shared" ref="AK270:CA270" si="199">$I$114</f>
        <v>26</v>
      </c>
      <c r="AL270" s="24">
        <f t="shared" si="199"/>
        <v>26</v>
      </c>
      <c r="AM270" s="24">
        <f t="shared" si="199"/>
        <v>26</v>
      </c>
      <c r="AN270" s="24">
        <f t="shared" si="199"/>
        <v>26</v>
      </c>
      <c r="AO270" s="24">
        <f t="shared" si="199"/>
        <v>26</v>
      </c>
      <c r="AP270" s="24">
        <f t="shared" si="199"/>
        <v>26</v>
      </c>
      <c r="AQ270" s="24">
        <f t="shared" si="199"/>
        <v>26</v>
      </c>
      <c r="AR270" s="24">
        <f t="shared" si="199"/>
        <v>26</v>
      </c>
      <c r="AS270" s="24">
        <f t="shared" si="199"/>
        <v>26</v>
      </c>
      <c r="AT270" s="24">
        <f t="shared" si="199"/>
        <v>26</v>
      </c>
      <c r="AU270" s="24">
        <f t="shared" si="199"/>
        <v>26</v>
      </c>
      <c r="AV270" s="24">
        <f t="shared" si="199"/>
        <v>26</v>
      </c>
      <c r="AW270" s="24">
        <f t="shared" si="199"/>
        <v>26</v>
      </c>
      <c r="AX270" s="24">
        <f t="shared" si="199"/>
        <v>26</v>
      </c>
      <c r="AY270" s="24">
        <f t="shared" si="199"/>
        <v>26</v>
      </c>
      <c r="AZ270" s="34">
        <f t="shared" si="199"/>
        <v>26</v>
      </c>
      <c r="BA270" s="24">
        <f t="shared" si="199"/>
        <v>26</v>
      </c>
      <c r="BB270" s="24">
        <f t="shared" si="199"/>
        <v>26</v>
      </c>
      <c r="BC270" s="24">
        <f t="shared" si="199"/>
        <v>26</v>
      </c>
      <c r="BD270" s="24">
        <f t="shared" si="199"/>
        <v>26</v>
      </c>
      <c r="BE270" s="24">
        <f t="shared" si="199"/>
        <v>26</v>
      </c>
      <c r="BF270" s="24">
        <f t="shared" si="199"/>
        <v>26</v>
      </c>
      <c r="BG270" s="24">
        <f t="shared" si="199"/>
        <v>26</v>
      </c>
      <c r="BH270" s="24">
        <f t="shared" si="199"/>
        <v>26</v>
      </c>
      <c r="BI270" s="24">
        <f t="shared" si="199"/>
        <v>26</v>
      </c>
      <c r="BJ270" s="24">
        <f t="shared" si="199"/>
        <v>26</v>
      </c>
      <c r="BK270" s="24">
        <f t="shared" si="199"/>
        <v>26</v>
      </c>
      <c r="BL270" s="24">
        <f t="shared" si="199"/>
        <v>26</v>
      </c>
      <c r="BM270" s="24">
        <f t="shared" si="199"/>
        <v>26</v>
      </c>
      <c r="BN270" s="24">
        <f t="shared" si="199"/>
        <v>26</v>
      </c>
      <c r="BO270" s="24">
        <f t="shared" si="199"/>
        <v>26</v>
      </c>
      <c r="BP270" s="24">
        <f t="shared" si="199"/>
        <v>26</v>
      </c>
      <c r="BQ270" s="24">
        <f t="shared" si="199"/>
        <v>26</v>
      </c>
      <c r="BR270" s="24">
        <f t="shared" si="199"/>
        <v>26</v>
      </c>
      <c r="BS270" s="24">
        <f t="shared" si="199"/>
        <v>26</v>
      </c>
      <c r="BT270" s="24">
        <f t="shared" si="199"/>
        <v>26</v>
      </c>
      <c r="BU270" s="24">
        <f t="shared" si="199"/>
        <v>26</v>
      </c>
      <c r="BV270" s="24">
        <f t="shared" si="199"/>
        <v>26</v>
      </c>
      <c r="BW270" s="24">
        <f t="shared" si="199"/>
        <v>26</v>
      </c>
      <c r="BX270" s="24">
        <f t="shared" si="199"/>
        <v>26</v>
      </c>
      <c r="BY270" s="24">
        <f t="shared" si="199"/>
        <v>26</v>
      </c>
      <c r="BZ270" s="24">
        <f t="shared" si="199"/>
        <v>26</v>
      </c>
      <c r="CA270" s="24">
        <f t="shared" si="199"/>
        <v>26</v>
      </c>
      <c r="CB270" s="34"/>
      <c r="CC270" s="24"/>
      <c r="CD270" s="24"/>
      <c r="CE270" s="24"/>
      <c r="CF270" s="24"/>
      <c r="CG270" s="24"/>
      <c r="CH270" s="24"/>
      <c r="CI270" s="24"/>
      <c r="CJ270" s="24">
        <f t="shared" ref="CJ270:CR270" si="200">$I$114</f>
        <v>26</v>
      </c>
      <c r="CK270" s="24">
        <f t="shared" si="200"/>
        <v>26</v>
      </c>
      <c r="CL270" s="24">
        <f t="shared" si="200"/>
        <v>26</v>
      </c>
      <c r="CM270" s="24">
        <f t="shared" si="200"/>
        <v>26</v>
      </c>
      <c r="CN270" s="24">
        <f t="shared" si="200"/>
        <v>26</v>
      </c>
      <c r="CO270" s="24">
        <f t="shared" si="200"/>
        <v>26</v>
      </c>
      <c r="CP270" s="24">
        <f t="shared" si="200"/>
        <v>26</v>
      </c>
      <c r="CQ270" s="24">
        <f t="shared" si="200"/>
        <v>26</v>
      </c>
      <c r="CR270" s="24">
        <f t="shared" si="200"/>
        <v>26</v>
      </c>
      <c r="CS270" s="24"/>
      <c r="CT270" s="34">
        <f>$I$114</f>
        <v>26</v>
      </c>
      <c r="CU270" s="24">
        <f>$I$114</f>
        <v>26</v>
      </c>
      <c r="CV270" s="24">
        <f>$I$114</f>
        <v>26</v>
      </c>
      <c r="CW270" s="24"/>
      <c r="CX270" s="24">
        <f>$I$114</f>
        <v>26</v>
      </c>
      <c r="CY270" s="24">
        <f>$I$114</f>
        <v>26</v>
      </c>
      <c r="CZ270" s="24">
        <f>$I$114</f>
        <v>26</v>
      </c>
      <c r="DA270" s="24">
        <f>$I$114</f>
        <v>26</v>
      </c>
      <c r="DB270" s="24"/>
      <c r="DC270" s="24">
        <f>$I$114</f>
        <v>26</v>
      </c>
      <c r="DD270" s="24">
        <f>$I$114</f>
        <v>26</v>
      </c>
      <c r="DE270" s="24">
        <f>$I$114</f>
        <v>26</v>
      </c>
      <c r="DF270" s="24">
        <f>$I$114</f>
        <v>26</v>
      </c>
      <c r="DG270" s="24"/>
      <c r="DH270" s="24">
        <f>$I$114</f>
        <v>26</v>
      </c>
      <c r="DI270" s="24">
        <f>$I$114</f>
        <v>26</v>
      </c>
      <c r="DJ270" s="24">
        <f>$I$114</f>
        <v>26</v>
      </c>
      <c r="DK270" s="24">
        <f>$I$114</f>
        <v>26</v>
      </c>
      <c r="DL270" s="24"/>
    </row>
    <row r="271" spans="1:116" ht="14.1" customHeight="1" x14ac:dyDescent="0.2">
      <c r="A271" s="112" t="s">
        <v>50</v>
      </c>
      <c r="B271" s="44"/>
      <c r="C271" s="1"/>
      <c r="D271" s="1"/>
      <c r="E271" s="1" t="s">
        <v>11</v>
      </c>
      <c r="F271" s="1"/>
      <c r="G271" s="1"/>
      <c r="H271" s="1"/>
      <c r="I271" s="1"/>
      <c r="J271" s="34">
        <f t="shared" ref="J271:BV271" si="201">$I$150</f>
        <v>16</v>
      </c>
      <c r="K271" s="24">
        <f t="shared" si="201"/>
        <v>16</v>
      </c>
      <c r="L271" s="24">
        <f t="shared" si="201"/>
        <v>16</v>
      </c>
      <c r="M271" s="24">
        <f t="shared" si="201"/>
        <v>16</v>
      </c>
      <c r="N271" s="24">
        <f t="shared" si="201"/>
        <v>16</v>
      </c>
      <c r="O271" s="24">
        <f t="shared" si="201"/>
        <v>16</v>
      </c>
      <c r="P271" s="24">
        <f t="shared" si="201"/>
        <v>16</v>
      </c>
      <c r="Q271" s="24">
        <f t="shared" si="201"/>
        <v>16</v>
      </c>
      <c r="R271" s="24">
        <f t="shared" si="201"/>
        <v>16</v>
      </c>
      <c r="S271" s="24">
        <f t="shared" si="201"/>
        <v>16</v>
      </c>
      <c r="T271" s="24">
        <f t="shared" si="201"/>
        <v>16</v>
      </c>
      <c r="U271" s="24">
        <f t="shared" si="201"/>
        <v>16</v>
      </c>
      <c r="V271" s="24">
        <f t="shared" si="201"/>
        <v>16</v>
      </c>
      <c r="W271" s="24">
        <f t="shared" si="201"/>
        <v>16</v>
      </c>
      <c r="X271" s="24">
        <f t="shared" si="201"/>
        <v>16</v>
      </c>
      <c r="Y271" s="24">
        <f t="shared" si="201"/>
        <v>16</v>
      </c>
      <c r="Z271" s="24">
        <f t="shared" si="201"/>
        <v>16</v>
      </c>
      <c r="AA271" s="24">
        <f t="shared" si="201"/>
        <v>16</v>
      </c>
      <c r="AB271" s="24">
        <f t="shared" si="201"/>
        <v>16</v>
      </c>
      <c r="AC271" s="24">
        <f t="shared" si="201"/>
        <v>16</v>
      </c>
      <c r="AD271" s="24">
        <f t="shared" si="201"/>
        <v>16</v>
      </c>
      <c r="AE271" s="24">
        <f t="shared" si="201"/>
        <v>16</v>
      </c>
      <c r="AF271" s="34">
        <f t="shared" si="201"/>
        <v>16</v>
      </c>
      <c r="AG271" s="24">
        <f t="shared" si="201"/>
        <v>16</v>
      </c>
      <c r="AH271" s="24">
        <f t="shared" si="201"/>
        <v>16</v>
      </c>
      <c r="AI271" s="24">
        <f t="shared" si="201"/>
        <v>16</v>
      </c>
      <c r="AJ271" s="24">
        <f t="shared" si="201"/>
        <v>16</v>
      </c>
      <c r="AK271" s="24">
        <f t="shared" si="201"/>
        <v>16</v>
      </c>
      <c r="AL271" s="24">
        <f t="shared" si="201"/>
        <v>16</v>
      </c>
      <c r="AM271" s="24">
        <f t="shared" si="201"/>
        <v>16</v>
      </c>
      <c r="AN271" s="24">
        <f t="shared" si="201"/>
        <v>16</v>
      </c>
      <c r="AO271" s="24">
        <f t="shared" si="201"/>
        <v>16</v>
      </c>
      <c r="AP271" s="24">
        <f t="shared" si="201"/>
        <v>16</v>
      </c>
      <c r="AQ271" s="24">
        <f t="shared" si="201"/>
        <v>16</v>
      </c>
      <c r="AR271" s="24">
        <f t="shared" si="201"/>
        <v>16</v>
      </c>
      <c r="AS271" s="24">
        <f t="shared" si="201"/>
        <v>16</v>
      </c>
      <c r="AT271" s="24">
        <f t="shared" si="201"/>
        <v>16</v>
      </c>
      <c r="AU271" s="24">
        <f t="shared" si="201"/>
        <v>16</v>
      </c>
      <c r="AV271" s="24">
        <f t="shared" si="201"/>
        <v>16</v>
      </c>
      <c r="AW271" s="24">
        <f t="shared" si="201"/>
        <v>16</v>
      </c>
      <c r="AX271" s="24">
        <f t="shared" si="201"/>
        <v>16</v>
      </c>
      <c r="AY271" s="24">
        <f t="shared" si="201"/>
        <v>16</v>
      </c>
      <c r="AZ271" s="34">
        <f t="shared" si="201"/>
        <v>16</v>
      </c>
      <c r="BA271" s="24">
        <f t="shared" si="201"/>
        <v>16</v>
      </c>
      <c r="BB271" s="24">
        <f t="shared" si="201"/>
        <v>16</v>
      </c>
      <c r="BC271" s="24">
        <f t="shared" si="201"/>
        <v>16</v>
      </c>
      <c r="BD271" s="24">
        <f t="shared" si="201"/>
        <v>16</v>
      </c>
      <c r="BE271" s="24">
        <f t="shared" si="201"/>
        <v>16</v>
      </c>
      <c r="BF271" s="24">
        <f t="shared" si="201"/>
        <v>16</v>
      </c>
      <c r="BG271" s="24">
        <f t="shared" si="201"/>
        <v>16</v>
      </c>
      <c r="BH271" s="24">
        <f t="shared" si="201"/>
        <v>16</v>
      </c>
      <c r="BI271" s="24">
        <f t="shared" si="201"/>
        <v>16</v>
      </c>
      <c r="BJ271" s="24">
        <f t="shared" si="201"/>
        <v>16</v>
      </c>
      <c r="BK271" s="24">
        <f t="shared" si="201"/>
        <v>16</v>
      </c>
      <c r="BL271" s="24">
        <f t="shared" si="201"/>
        <v>16</v>
      </c>
      <c r="BM271" s="24">
        <f t="shared" si="201"/>
        <v>16</v>
      </c>
      <c r="BN271" s="24">
        <f t="shared" si="201"/>
        <v>16</v>
      </c>
      <c r="BO271" s="24">
        <f t="shared" si="201"/>
        <v>16</v>
      </c>
      <c r="BP271" s="24">
        <f t="shared" si="201"/>
        <v>16</v>
      </c>
      <c r="BQ271" s="24">
        <f t="shared" si="201"/>
        <v>16</v>
      </c>
      <c r="BR271" s="24">
        <f t="shared" si="201"/>
        <v>16</v>
      </c>
      <c r="BS271" s="24">
        <f t="shared" si="201"/>
        <v>16</v>
      </c>
      <c r="BT271" s="24">
        <f t="shared" si="201"/>
        <v>16</v>
      </c>
      <c r="BU271" s="24">
        <f t="shared" si="201"/>
        <v>16</v>
      </c>
      <c r="BV271" s="24">
        <f t="shared" si="201"/>
        <v>16</v>
      </c>
      <c r="BW271" s="24">
        <f t="shared" ref="BW271:DL271" si="202">$I$150</f>
        <v>16</v>
      </c>
      <c r="BX271" s="24">
        <f t="shared" si="202"/>
        <v>16</v>
      </c>
      <c r="BY271" s="24">
        <f t="shared" si="202"/>
        <v>16</v>
      </c>
      <c r="BZ271" s="24">
        <f t="shared" si="202"/>
        <v>16</v>
      </c>
      <c r="CA271" s="24">
        <f t="shared" si="202"/>
        <v>16</v>
      </c>
      <c r="CB271" s="34">
        <f t="shared" si="202"/>
        <v>16</v>
      </c>
      <c r="CC271" s="24">
        <f t="shared" si="202"/>
        <v>16</v>
      </c>
      <c r="CD271" s="24">
        <f t="shared" si="202"/>
        <v>16</v>
      </c>
      <c r="CE271" s="24">
        <f t="shared" si="202"/>
        <v>16</v>
      </c>
      <c r="CF271" s="24">
        <f t="shared" si="202"/>
        <v>16</v>
      </c>
      <c r="CG271" s="24">
        <f t="shared" si="202"/>
        <v>16</v>
      </c>
      <c r="CH271" s="24">
        <f t="shared" si="202"/>
        <v>16</v>
      </c>
      <c r="CI271" s="24">
        <f t="shared" si="202"/>
        <v>16</v>
      </c>
      <c r="CJ271" s="24">
        <f t="shared" si="202"/>
        <v>16</v>
      </c>
      <c r="CK271" s="24">
        <f t="shared" si="202"/>
        <v>16</v>
      </c>
      <c r="CL271" s="24">
        <f t="shared" si="202"/>
        <v>16</v>
      </c>
      <c r="CM271" s="24">
        <f t="shared" si="202"/>
        <v>16</v>
      </c>
      <c r="CN271" s="24">
        <f t="shared" si="202"/>
        <v>16</v>
      </c>
      <c r="CO271" s="24">
        <f t="shared" si="202"/>
        <v>16</v>
      </c>
      <c r="CP271" s="24">
        <f t="shared" si="202"/>
        <v>16</v>
      </c>
      <c r="CQ271" s="24">
        <f t="shared" si="202"/>
        <v>16</v>
      </c>
      <c r="CR271" s="24">
        <f t="shared" si="202"/>
        <v>16</v>
      </c>
      <c r="CS271" s="24">
        <f t="shared" si="202"/>
        <v>16</v>
      </c>
      <c r="CT271" s="34">
        <f t="shared" si="202"/>
        <v>16</v>
      </c>
      <c r="CU271" s="24">
        <f t="shared" si="202"/>
        <v>16</v>
      </c>
      <c r="CV271" s="24">
        <f t="shared" si="202"/>
        <v>16</v>
      </c>
      <c r="CW271" s="24">
        <f t="shared" si="202"/>
        <v>16</v>
      </c>
      <c r="CX271" s="24">
        <f t="shared" si="202"/>
        <v>16</v>
      </c>
      <c r="CY271" s="24">
        <f t="shared" si="202"/>
        <v>16</v>
      </c>
      <c r="CZ271" s="24">
        <f t="shared" si="202"/>
        <v>16</v>
      </c>
      <c r="DA271" s="24">
        <f t="shared" si="202"/>
        <v>16</v>
      </c>
      <c r="DB271" s="24">
        <f t="shared" si="202"/>
        <v>16</v>
      </c>
      <c r="DC271" s="24">
        <f t="shared" si="202"/>
        <v>16</v>
      </c>
      <c r="DD271" s="24">
        <f t="shared" si="202"/>
        <v>16</v>
      </c>
      <c r="DE271" s="24">
        <f t="shared" si="202"/>
        <v>16</v>
      </c>
      <c r="DF271" s="24">
        <f t="shared" si="202"/>
        <v>16</v>
      </c>
      <c r="DG271" s="24">
        <f t="shared" si="202"/>
        <v>16</v>
      </c>
      <c r="DH271" s="24">
        <f t="shared" si="202"/>
        <v>16</v>
      </c>
      <c r="DI271" s="24">
        <f t="shared" si="202"/>
        <v>16</v>
      </c>
      <c r="DJ271" s="24">
        <f t="shared" si="202"/>
        <v>16</v>
      </c>
      <c r="DK271" s="24">
        <f t="shared" si="202"/>
        <v>16</v>
      </c>
      <c r="DL271" s="24">
        <f t="shared" si="202"/>
        <v>16</v>
      </c>
    </row>
    <row r="272" spans="1:116" ht="14.1" customHeight="1" x14ac:dyDescent="0.2">
      <c r="A272" s="94">
        <v>1107</v>
      </c>
      <c r="B272" s="44"/>
      <c r="C272" s="1"/>
      <c r="D272" s="1"/>
      <c r="E272" s="1" t="s">
        <v>11</v>
      </c>
      <c r="F272" s="1"/>
      <c r="G272" s="1"/>
      <c r="H272" s="1"/>
      <c r="I272" s="1"/>
      <c r="J272" s="119">
        <f>$I$126</f>
        <v>30</v>
      </c>
      <c r="K272" s="119">
        <f t="shared" ref="K272:S272" si="203">$I$126</f>
        <v>30</v>
      </c>
      <c r="L272" s="119">
        <f t="shared" si="203"/>
        <v>30</v>
      </c>
      <c r="M272" s="119">
        <f t="shared" si="203"/>
        <v>30</v>
      </c>
      <c r="N272" s="119">
        <f t="shared" si="203"/>
        <v>30</v>
      </c>
      <c r="O272" s="119">
        <f t="shared" si="203"/>
        <v>30</v>
      </c>
      <c r="P272" s="119">
        <f t="shared" si="203"/>
        <v>30</v>
      </c>
      <c r="Q272" s="119">
        <f t="shared" si="203"/>
        <v>30</v>
      </c>
      <c r="R272" s="119">
        <f t="shared" si="203"/>
        <v>30</v>
      </c>
      <c r="S272" s="119">
        <f t="shared" si="203"/>
        <v>30</v>
      </c>
      <c r="T272" s="118">
        <f t="shared" ref="T272:AJ272" si="204">$I$128</f>
        <v>22</v>
      </c>
      <c r="U272" s="118">
        <f t="shared" si="204"/>
        <v>22</v>
      </c>
      <c r="V272" s="118">
        <f t="shared" si="204"/>
        <v>22</v>
      </c>
      <c r="W272" s="118">
        <f t="shared" si="204"/>
        <v>22</v>
      </c>
      <c r="X272" s="118">
        <f t="shared" si="204"/>
        <v>22</v>
      </c>
      <c r="Y272" s="118">
        <f t="shared" si="204"/>
        <v>22</v>
      </c>
      <c r="Z272" s="118">
        <f t="shared" si="204"/>
        <v>22</v>
      </c>
      <c r="AA272" s="118">
        <f t="shared" si="204"/>
        <v>22</v>
      </c>
      <c r="AB272" s="118">
        <f t="shared" si="204"/>
        <v>22</v>
      </c>
      <c r="AC272" s="118">
        <f t="shared" si="204"/>
        <v>22</v>
      </c>
      <c r="AD272" s="118">
        <f t="shared" si="204"/>
        <v>22</v>
      </c>
      <c r="AE272" s="118">
        <f t="shared" si="204"/>
        <v>22</v>
      </c>
      <c r="AF272" s="119">
        <f t="shared" si="204"/>
        <v>22</v>
      </c>
      <c r="AG272" s="118">
        <f t="shared" si="204"/>
        <v>22</v>
      </c>
      <c r="AH272" s="118">
        <f t="shared" si="204"/>
        <v>22</v>
      </c>
      <c r="AI272" s="118">
        <f t="shared" si="204"/>
        <v>22</v>
      </c>
      <c r="AJ272" s="118">
        <f t="shared" si="204"/>
        <v>22</v>
      </c>
      <c r="AK272" s="118">
        <f>$I$130</f>
        <v>24</v>
      </c>
      <c r="AL272" s="118">
        <f>$I$130</f>
        <v>24</v>
      </c>
      <c r="AM272" s="118">
        <f>$I$130</f>
        <v>24</v>
      </c>
      <c r="AN272" s="118">
        <f>$I$130</f>
        <v>24</v>
      </c>
      <c r="AO272" s="118">
        <f t="shared" ref="AO272:BF272" si="205">$I$136</f>
        <v>24</v>
      </c>
      <c r="AP272" s="118">
        <f t="shared" si="205"/>
        <v>24</v>
      </c>
      <c r="AQ272" s="118">
        <f t="shared" si="205"/>
        <v>24</v>
      </c>
      <c r="AR272" s="118">
        <f t="shared" si="205"/>
        <v>24</v>
      </c>
      <c r="AS272" s="118">
        <f t="shared" si="205"/>
        <v>24</v>
      </c>
      <c r="AT272" s="118">
        <f t="shared" si="205"/>
        <v>24</v>
      </c>
      <c r="AU272" s="118">
        <f t="shared" si="205"/>
        <v>24</v>
      </c>
      <c r="AV272" s="118">
        <f t="shared" si="205"/>
        <v>24</v>
      </c>
      <c r="AW272" s="118">
        <f t="shared" si="205"/>
        <v>24</v>
      </c>
      <c r="AX272" s="118">
        <f t="shared" si="205"/>
        <v>24</v>
      </c>
      <c r="AY272" s="118">
        <f t="shared" si="205"/>
        <v>24</v>
      </c>
      <c r="AZ272" s="119">
        <f t="shared" si="205"/>
        <v>24</v>
      </c>
      <c r="BA272" s="118">
        <f t="shared" si="205"/>
        <v>24</v>
      </c>
      <c r="BB272" s="118">
        <f t="shared" si="205"/>
        <v>24</v>
      </c>
      <c r="BC272" s="118">
        <f t="shared" si="205"/>
        <v>24</v>
      </c>
      <c r="BD272" s="118">
        <f t="shared" si="205"/>
        <v>24</v>
      </c>
      <c r="BE272" s="118">
        <f t="shared" si="205"/>
        <v>24</v>
      </c>
      <c r="BF272" s="118">
        <f t="shared" si="205"/>
        <v>24</v>
      </c>
      <c r="BG272" s="118">
        <f>$I$134</f>
        <v>24</v>
      </c>
      <c r="BH272" s="118">
        <f t="shared" ref="BH272:CB272" si="206">$I$134</f>
        <v>24</v>
      </c>
      <c r="BI272" s="118">
        <f t="shared" si="206"/>
        <v>24</v>
      </c>
      <c r="BJ272" s="118">
        <f t="shared" si="206"/>
        <v>24</v>
      </c>
      <c r="BK272" s="118">
        <f t="shared" si="206"/>
        <v>24</v>
      </c>
      <c r="BL272" s="118">
        <f t="shared" si="206"/>
        <v>24</v>
      </c>
      <c r="BM272" s="118">
        <f t="shared" si="206"/>
        <v>24</v>
      </c>
      <c r="BN272" s="118">
        <f t="shared" si="206"/>
        <v>24</v>
      </c>
      <c r="BO272" s="118">
        <f t="shared" si="206"/>
        <v>24</v>
      </c>
      <c r="BP272" s="118">
        <f t="shared" si="206"/>
        <v>24</v>
      </c>
      <c r="BQ272" s="118">
        <f t="shared" si="206"/>
        <v>24</v>
      </c>
      <c r="BR272" s="118">
        <f t="shared" si="206"/>
        <v>24</v>
      </c>
      <c r="BS272" s="118">
        <f t="shared" si="206"/>
        <v>24</v>
      </c>
      <c r="BT272" s="118">
        <f t="shared" si="206"/>
        <v>24</v>
      </c>
      <c r="BU272" s="118">
        <f t="shared" si="206"/>
        <v>24</v>
      </c>
      <c r="BV272" s="118">
        <f t="shared" si="206"/>
        <v>24</v>
      </c>
      <c r="BW272" s="118">
        <f t="shared" si="206"/>
        <v>24</v>
      </c>
      <c r="BX272" s="118">
        <f t="shared" si="206"/>
        <v>24</v>
      </c>
      <c r="BY272" s="118">
        <f t="shared" si="206"/>
        <v>24</v>
      </c>
      <c r="BZ272" s="118">
        <f t="shared" si="206"/>
        <v>24</v>
      </c>
      <c r="CA272" s="118">
        <f t="shared" si="206"/>
        <v>24</v>
      </c>
      <c r="CB272" s="118">
        <f t="shared" si="206"/>
        <v>24</v>
      </c>
      <c r="CC272" s="118">
        <f t="shared" ref="CC272:CI272" si="207">$I$132</f>
        <v>26</v>
      </c>
      <c r="CD272" s="118">
        <f t="shared" si="207"/>
        <v>26</v>
      </c>
      <c r="CE272" s="118">
        <f t="shared" si="207"/>
        <v>26</v>
      </c>
      <c r="CF272" s="118">
        <f t="shared" si="207"/>
        <v>26</v>
      </c>
      <c r="CG272" s="118">
        <f t="shared" si="207"/>
        <v>26</v>
      </c>
      <c r="CH272" s="118">
        <f t="shared" si="207"/>
        <v>26</v>
      </c>
      <c r="CI272" s="118">
        <f t="shared" si="207"/>
        <v>26</v>
      </c>
      <c r="CJ272" s="118"/>
      <c r="CK272" s="118"/>
      <c r="CL272" s="118"/>
      <c r="CM272" s="118"/>
      <c r="CN272" s="118"/>
      <c r="CO272" s="118"/>
      <c r="CP272" s="118"/>
      <c r="CQ272" s="118"/>
      <c r="CR272" s="118"/>
      <c r="CS272" s="118"/>
      <c r="CT272" s="119"/>
      <c r="CU272" s="118"/>
      <c r="CV272" s="118"/>
      <c r="CW272" s="118"/>
      <c r="CX272" s="118"/>
      <c r="CY272" s="118"/>
      <c r="CZ272" s="118"/>
      <c r="DA272" s="118"/>
      <c r="DB272" s="118"/>
      <c r="DC272" s="118"/>
      <c r="DD272" s="118"/>
      <c r="DE272" s="118"/>
      <c r="DF272" s="118"/>
      <c r="DG272" s="118"/>
      <c r="DH272" s="118"/>
      <c r="DI272" s="118"/>
      <c r="DJ272" s="118"/>
      <c r="DK272" s="118"/>
      <c r="DL272" s="118"/>
    </row>
    <row r="273" spans="1:116" ht="14.1" customHeight="1" x14ac:dyDescent="0.2">
      <c r="A273" s="94">
        <v>1142</v>
      </c>
      <c r="B273" s="44"/>
      <c r="C273" s="1"/>
      <c r="D273" s="1"/>
      <c r="E273" s="1" t="s">
        <v>11</v>
      </c>
      <c r="F273" s="1"/>
      <c r="G273" s="1"/>
      <c r="H273" s="1"/>
      <c r="I273" s="1"/>
      <c r="J273" s="119">
        <f t="shared" ref="J273:T273" si="208">$I$86</f>
        <v>28</v>
      </c>
      <c r="K273" s="118">
        <f t="shared" si="208"/>
        <v>28</v>
      </c>
      <c r="L273" s="118">
        <f t="shared" si="208"/>
        <v>28</v>
      </c>
      <c r="M273" s="118">
        <f t="shared" si="208"/>
        <v>28</v>
      </c>
      <c r="N273" s="118">
        <f t="shared" si="208"/>
        <v>28</v>
      </c>
      <c r="O273" s="118">
        <f t="shared" si="208"/>
        <v>28</v>
      </c>
      <c r="P273" s="118">
        <f t="shared" si="208"/>
        <v>28</v>
      </c>
      <c r="Q273" s="118">
        <f t="shared" si="208"/>
        <v>28</v>
      </c>
      <c r="R273" s="118">
        <f t="shared" si="208"/>
        <v>28</v>
      </c>
      <c r="S273" s="118">
        <f t="shared" si="208"/>
        <v>28</v>
      </c>
      <c r="T273" s="118">
        <f t="shared" si="208"/>
        <v>28</v>
      </c>
      <c r="U273" s="118">
        <f t="shared" ref="U273:AJ273" si="209">$I$76</f>
        <v>25</v>
      </c>
      <c r="V273" s="118">
        <f t="shared" si="209"/>
        <v>25</v>
      </c>
      <c r="W273" s="118">
        <f t="shared" si="209"/>
        <v>25</v>
      </c>
      <c r="X273" s="118">
        <f t="shared" si="209"/>
        <v>25</v>
      </c>
      <c r="Y273" s="118">
        <f t="shared" si="209"/>
        <v>25</v>
      </c>
      <c r="Z273" s="118">
        <f t="shared" si="209"/>
        <v>25</v>
      </c>
      <c r="AA273" s="118">
        <f t="shared" si="209"/>
        <v>25</v>
      </c>
      <c r="AB273" s="118">
        <f t="shared" si="209"/>
        <v>25</v>
      </c>
      <c r="AC273" s="118">
        <f t="shared" si="209"/>
        <v>25</v>
      </c>
      <c r="AD273" s="118">
        <f t="shared" si="209"/>
        <v>25</v>
      </c>
      <c r="AE273" s="118">
        <f t="shared" si="209"/>
        <v>25</v>
      </c>
      <c r="AF273" s="119">
        <f t="shared" si="209"/>
        <v>25</v>
      </c>
      <c r="AG273" s="118">
        <f t="shared" si="209"/>
        <v>25</v>
      </c>
      <c r="AH273" s="118">
        <f t="shared" si="209"/>
        <v>25</v>
      </c>
      <c r="AI273" s="118">
        <f t="shared" si="209"/>
        <v>25</v>
      </c>
      <c r="AJ273" s="118">
        <f t="shared" si="209"/>
        <v>25</v>
      </c>
      <c r="AK273" s="118">
        <f t="shared" ref="AK273:BF273" si="210">$I$74</f>
        <v>30</v>
      </c>
      <c r="AL273" s="118">
        <f t="shared" si="210"/>
        <v>30</v>
      </c>
      <c r="AM273" s="118">
        <f t="shared" si="210"/>
        <v>30</v>
      </c>
      <c r="AN273" s="118">
        <f t="shared" si="210"/>
        <v>30</v>
      </c>
      <c r="AO273" s="118">
        <f t="shared" si="210"/>
        <v>30</v>
      </c>
      <c r="AP273" s="118">
        <f t="shared" si="210"/>
        <v>30</v>
      </c>
      <c r="AQ273" s="118">
        <f t="shared" si="210"/>
        <v>30</v>
      </c>
      <c r="AR273" s="118">
        <f t="shared" si="210"/>
        <v>30</v>
      </c>
      <c r="AS273" s="118">
        <f t="shared" si="210"/>
        <v>30</v>
      </c>
      <c r="AT273" s="118">
        <f t="shared" si="210"/>
        <v>30</v>
      </c>
      <c r="AU273" s="118">
        <f t="shared" si="210"/>
        <v>30</v>
      </c>
      <c r="AV273" s="118">
        <f t="shared" si="210"/>
        <v>30</v>
      </c>
      <c r="AW273" s="118">
        <f t="shared" si="210"/>
        <v>30</v>
      </c>
      <c r="AX273" s="118">
        <f t="shared" si="210"/>
        <v>30</v>
      </c>
      <c r="AY273" s="118">
        <f t="shared" si="210"/>
        <v>30</v>
      </c>
      <c r="AZ273" s="119">
        <f t="shared" si="210"/>
        <v>30</v>
      </c>
      <c r="BA273" s="118">
        <f t="shared" si="210"/>
        <v>30</v>
      </c>
      <c r="BB273" s="118">
        <f t="shared" si="210"/>
        <v>30</v>
      </c>
      <c r="BC273" s="118">
        <f t="shared" si="210"/>
        <v>30</v>
      </c>
      <c r="BD273" s="118">
        <f t="shared" si="210"/>
        <v>30</v>
      </c>
      <c r="BE273" s="118">
        <f t="shared" si="210"/>
        <v>30</v>
      </c>
      <c r="BF273" s="118">
        <f t="shared" si="210"/>
        <v>30</v>
      </c>
      <c r="BG273" s="118">
        <f t="shared" ref="BG273:BS273" si="211">$I$78</f>
        <v>30</v>
      </c>
      <c r="BH273" s="118">
        <f t="shared" si="211"/>
        <v>30</v>
      </c>
      <c r="BI273" s="118">
        <f t="shared" si="211"/>
        <v>30</v>
      </c>
      <c r="BJ273" s="118">
        <f t="shared" si="211"/>
        <v>30</v>
      </c>
      <c r="BK273" s="118">
        <f t="shared" si="211"/>
        <v>30</v>
      </c>
      <c r="BL273" s="118">
        <f t="shared" si="211"/>
        <v>30</v>
      </c>
      <c r="BM273" s="118">
        <f t="shared" si="211"/>
        <v>30</v>
      </c>
      <c r="BN273" s="118">
        <f t="shared" si="211"/>
        <v>30</v>
      </c>
      <c r="BO273" s="118">
        <f t="shared" si="211"/>
        <v>30</v>
      </c>
      <c r="BP273" s="118">
        <f t="shared" si="211"/>
        <v>30</v>
      </c>
      <c r="BQ273" s="118">
        <f t="shared" si="211"/>
        <v>30</v>
      </c>
      <c r="BR273" s="118">
        <f t="shared" si="211"/>
        <v>30</v>
      </c>
      <c r="BS273" s="118">
        <f t="shared" si="211"/>
        <v>30</v>
      </c>
      <c r="BT273" s="118">
        <f>$I$84</f>
        <v>30</v>
      </c>
      <c r="BU273" s="118">
        <f>$I$84</f>
        <v>30</v>
      </c>
      <c r="BV273" s="118">
        <f>$I$84</f>
        <v>30</v>
      </c>
      <c r="BW273" s="118">
        <f t="shared" ref="BW273:CC273" si="212">$I$84</f>
        <v>30</v>
      </c>
      <c r="BX273" s="118">
        <f t="shared" si="212"/>
        <v>30</v>
      </c>
      <c r="BY273" s="118">
        <f t="shared" si="212"/>
        <v>30</v>
      </c>
      <c r="BZ273" s="118">
        <f t="shared" si="212"/>
        <v>30</v>
      </c>
      <c r="CA273" s="118">
        <f t="shared" si="212"/>
        <v>30</v>
      </c>
      <c r="CB273" s="119">
        <f t="shared" si="212"/>
        <v>30</v>
      </c>
      <c r="CC273" s="118">
        <f t="shared" si="212"/>
        <v>30</v>
      </c>
      <c r="CD273" s="118">
        <f>$I$78</f>
        <v>30</v>
      </c>
      <c r="CE273" s="118"/>
      <c r="CF273" s="118"/>
      <c r="CG273" s="118"/>
      <c r="CH273" s="118"/>
      <c r="CI273" s="118"/>
      <c r="CJ273" s="118"/>
      <c r="CK273" s="118"/>
      <c r="CL273" s="118"/>
      <c r="CM273" s="118"/>
      <c r="CN273" s="118"/>
      <c r="CO273" s="118"/>
      <c r="CP273" s="118"/>
      <c r="CQ273" s="118"/>
      <c r="CR273" s="118"/>
      <c r="CS273" s="118"/>
      <c r="CT273" s="118">
        <f>$I$80</f>
        <v>25</v>
      </c>
      <c r="CU273" s="118">
        <f>$I$80</f>
        <v>25</v>
      </c>
      <c r="CV273" s="118">
        <f t="shared" ref="CV273:DB273" si="213">$I$80</f>
        <v>25</v>
      </c>
      <c r="CW273" s="118">
        <f t="shared" si="213"/>
        <v>25</v>
      </c>
      <c r="CX273" s="118">
        <f t="shared" si="213"/>
        <v>25</v>
      </c>
      <c r="CY273" s="118">
        <f t="shared" si="213"/>
        <v>25</v>
      </c>
      <c r="CZ273" s="118">
        <f t="shared" si="213"/>
        <v>25</v>
      </c>
      <c r="DA273" s="118">
        <f t="shared" si="213"/>
        <v>25</v>
      </c>
      <c r="DB273" s="118">
        <f t="shared" si="213"/>
        <v>25</v>
      </c>
      <c r="DC273" s="118">
        <f>$I$82</f>
        <v>25</v>
      </c>
      <c r="DD273" s="118">
        <f>$I$82</f>
        <v>25</v>
      </c>
      <c r="DE273" s="118">
        <f>$I$82</f>
        <v>25</v>
      </c>
      <c r="DF273" s="118">
        <f>$I$82</f>
        <v>25</v>
      </c>
      <c r="DG273" s="118"/>
      <c r="DH273" s="118"/>
      <c r="DI273" s="118"/>
      <c r="DJ273" s="118"/>
      <c r="DK273" s="118"/>
      <c r="DL273" s="118"/>
    </row>
    <row r="274" spans="1:116" ht="14.1" customHeight="1" x14ac:dyDescent="0.2">
      <c r="A274" s="94">
        <v>1140</v>
      </c>
      <c r="B274" s="44"/>
      <c r="C274" s="1"/>
      <c r="D274" s="1"/>
      <c r="E274" s="1" t="s">
        <v>11</v>
      </c>
      <c r="F274" s="1"/>
      <c r="G274" s="1"/>
      <c r="H274" s="1"/>
      <c r="I274" s="1"/>
      <c r="J274" s="34">
        <f t="shared" ref="J274:P274" si="214">$I$188</f>
        <v>24</v>
      </c>
      <c r="K274" s="24">
        <f t="shared" si="214"/>
        <v>24</v>
      </c>
      <c r="L274" s="24">
        <f t="shared" si="214"/>
        <v>24</v>
      </c>
      <c r="M274" s="24">
        <f t="shared" si="214"/>
        <v>24</v>
      </c>
      <c r="N274" s="24">
        <f t="shared" si="214"/>
        <v>24</v>
      </c>
      <c r="O274" s="24">
        <f t="shared" si="214"/>
        <v>24</v>
      </c>
      <c r="P274" s="24">
        <f t="shared" si="214"/>
        <v>24</v>
      </c>
      <c r="Q274" s="24">
        <f t="shared" ref="Q274:CC274" si="215">$I$190</f>
        <v>30</v>
      </c>
      <c r="R274" s="24">
        <f t="shared" si="215"/>
        <v>30</v>
      </c>
      <c r="S274" s="24">
        <f t="shared" si="215"/>
        <v>30</v>
      </c>
      <c r="T274" s="24">
        <f t="shared" si="215"/>
        <v>30</v>
      </c>
      <c r="U274" s="24">
        <f t="shared" si="215"/>
        <v>30</v>
      </c>
      <c r="V274" s="24">
        <f t="shared" si="215"/>
        <v>30</v>
      </c>
      <c r="W274" s="24">
        <f t="shared" si="215"/>
        <v>30</v>
      </c>
      <c r="X274" s="24">
        <f t="shared" si="215"/>
        <v>30</v>
      </c>
      <c r="Y274" s="24">
        <f t="shared" si="215"/>
        <v>30</v>
      </c>
      <c r="Z274" s="24">
        <f t="shared" si="215"/>
        <v>30</v>
      </c>
      <c r="AA274" s="24">
        <f t="shared" si="215"/>
        <v>30</v>
      </c>
      <c r="AB274" s="24">
        <f t="shared" si="215"/>
        <v>30</v>
      </c>
      <c r="AC274" s="24">
        <f t="shared" si="215"/>
        <v>30</v>
      </c>
      <c r="AD274" s="24">
        <f t="shared" si="215"/>
        <v>30</v>
      </c>
      <c r="AE274" s="24">
        <f t="shared" si="215"/>
        <v>30</v>
      </c>
      <c r="AF274" s="34">
        <f t="shared" si="215"/>
        <v>30</v>
      </c>
      <c r="AG274" s="24">
        <f t="shared" si="215"/>
        <v>30</v>
      </c>
      <c r="AH274" s="24">
        <f t="shared" si="215"/>
        <v>30</v>
      </c>
      <c r="AI274" s="24">
        <f t="shared" si="215"/>
        <v>30</v>
      </c>
      <c r="AJ274" s="24">
        <f t="shared" si="215"/>
        <v>30</v>
      </c>
      <c r="AK274" s="24">
        <f t="shared" si="215"/>
        <v>30</v>
      </c>
      <c r="AL274" s="24">
        <f t="shared" si="215"/>
        <v>30</v>
      </c>
      <c r="AM274" s="24">
        <f t="shared" si="215"/>
        <v>30</v>
      </c>
      <c r="AN274" s="24">
        <f t="shared" si="215"/>
        <v>30</v>
      </c>
      <c r="AO274" s="24">
        <f t="shared" si="215"/>
        <v>30</v>
      </c>
      <c r="AP274" s="24">
        <f t="shared" si="215"/>
        <v>30</v>
      </c>
      <c r="AQ274" s="24">
        <f t="shared" si="215"/>
        <v>30</v>
      </c>
      <c r="AR274" s="24">
        <f t="shared" si="215"/>
        <v>30</v>
      </c>
      <c r="AS274" s="24">
        <f t="shared" si="215"/>
        <v>30</v>
      </c>
      <c r="AT274" s="24">
        <f t="shared" si="215"/>
        <v>30</v>
      </c>
      <c r="AU274" s="24">
        <f t="shared" si="215"/>
        <v>30</v>
      </c>
      <c r="AV274" s="24">
        <f t="shared" si="215"/>
        <v>30</v>
      </c>
      <c r="AW274" s="24">
        <f t="shared" si="215"/>
        <v>30</v>
      </c>
      <c r="AX274" s="24">
        <f t="shared" si="215"/>
        <v>30</v>
      </c>
      <c r="AY274" s="24">
        <f t="shared" si="215"/>
        <v>30</v>
      </c>
      <c r="AZ274" s="34">
        <f t="shared" si="215"/>
        <v>30</v>
      </c>
      <c r="BA274" s="24">
        <f t="shared" si="215"/>
        <v>30</v>
      </c>
      <c r="BB274" s="24">
        <f t="shared" si="215"/>
        <v>30</v>
      </c>
      <c r="BC274" s="24">
        <f t="shared" si="215"/>
        <v>30</v>
      </c>
      <c r="BD274" s="24">
        <f t="shared" si="215"/>
        <v>30</v>
      </c>
      <c r="BE274" s="24">
        <f t="shared" si="215"/>
        <v>30</v>
      </c>
      <c r="BF274" s="24">
        <f t="shared" si="215"/>
        <v>30</v>
      </c>
      <c r="BG274" s="24">
        <f t="shared" si="215"/>
        <v>30</v>
      </c>
      <c r="BH274" s="24">
        <f t="shared" si="215"/>
        <v>30</v>
      </c>
      <c r="BI274" s="24">
        <f t="shared" si="215"/>
        <v>30</v>
      </c>
      <c r="BJ274" s="24">
        <f t="shared" si="215"/>
        <v>30</v>
      </c>
      <c r="BK274" s="24">
        <f t="shared" si="215"/>
        <v>30</v>
      </c>
      <c r="BL274" s="24">
        <f t="shared" si="215"/>
        <v>30</v>
      </c>
      <c r="BM274" s="24">
        <f t="shared" si="215"/>
        <v>30</v>
      </c>
      <c r="BN274" s="24">
        <f t="shared" si="215"/>
        <v>30</v>
      </c>
      <c r="BO274" s="24">
        <f t="shared" si="215"/>
        <v>30</v>
      </c>
      <c r="BP274" s="24">
        <f t="shared" si="215"/>
        <v>30</v>
      </c>
      <c r="BQ274" s="24">
        <f t="shared" si="215"/>
        <v>30</v>
      </c>
      <c r="BR274" s="24">
        <f t="shared" si="215"/>
        <v>30</v>
      </c>
      <c r="BS274" s="24">
        <f t="shared" si="215"/>
        <v>30</v>
      </c>
      <c r="BT274" s="24">
        <f t="shared" si="215"/>
        <v>30</v>
      </c>
      <c r="BU274" s="24">
        <f t="shared" si="215"/>
        <v>30</v>
      </c>
      <c r="BV274" s="24">
        <f t="shared" si="215"/>
        <v>30</v>
      </c>
      <c r="BW274" s="24">
        <f t="shared" si="215"/>
        <v>30</v>
      </c>
      <c r="BX274" s="24">
        <f t="shared" si="215"/>
        <v>30</v>
      </c>
      <c r="BY274" s="24">
        <f t="shared" si="215"/>
        <v>30</v>
      </c>
      <c r="BZ274" s="24">
        <f t="shared" si="215"/>
        <v>30</v>
      </c>
      <c r="CA274" s="24">
        <f t="shared" si="215"/>
        <v>30</v>
      </c>
      <c r="CB274" s="34">
        <f t="shared" si="215"/>
        <v>30</v>
      </c>
      <c r="CC274" s="24">
        <f t="shared" si="215"/>
        <v>30</v>
      </c>
      <c r="CD274" s="24">
        <f t="shared" ref="CD274:DL274" si="216">$I$190</f>
        <v>30</v>
      </c>
      <c r="CE274" s="24">
        <f t="shared" si="216"/>
        <v>30</v>
      </c>
      <c r="CF274" s="24">
        <f t="shared" si="216"/>
        <v>30</v>
      </c>
      <c r="CG274" s="24">
        <f t="shared" si="216"/>
        <v>30</v>
      </c>
      <c r="CH274" s="24">
        <f t="shared" si="216"/>
        <v>30</v>
      </c>
      <c r="CI274" s="24">
        <f t="shared" si="216"/>
        <v>30</v>
      </c>
      <c r="CJ274" s="24">
        <f t="shared" si="216"/>
        <v>30</v>
      </c>
      <c r="CK274" s="24">
        <f t="shared" si="216"/>
        <v>30</v>
      </c>
      <c r="CL274" s="24">
        <f t="shared" si="216"/>
        <v>30</v>
      </c>
      <c r="CM274" s="24">
        <f t="shared" si="216"/>
        <v>30</v>
      </c>
      <c r="CN274" s="24">
        <f t="shared" si="216"/>
        <v>30</v>
      </c>
      <c r="CO274" s="24">
        <f t="shared" si="216"/>
        <v>30</v>
      </c>
      <c r="CP274" s="24">
        <f t="shared" si="216"/>
        <v>30</v>
      </c>
      <c r="CQ274" s="24">
        <f t="shared" si="216"/>
        <v>30</v>
      </c>
      <c r="CR274" s="24">
        <f t="shared" si="216"/>
        <v>30</v>
      </c>
      <c r="CS274" s="24">
        <f t="shared" si="216"/>
        <v>30</v>
      </c>
      <c r="CT274" s="34">
        <f t="shared" si="216"/>
        <v>30</v>
      </c>
      <c r="CU274" s="24">
        <f t="shared" si="216"/>
        <v>30</v>
      </c>
      <c r="CV274" s="24">
        <f t="shared" si="216"/>
        <v>30</v>
      </c>
      <c r="CW274" s="24">
        <f t="shared" si="216"/>
        <v>30</v>
      </c>
      <c r="CX274" s="24">
        <f t="shared" si="216"/>
        <v>30</v>
      </c>
      <c r="CY274" s="24">
        <f t="shared" si="216"/>
        <v>30</v>
      </c>
      <c r="CZ274" s="24">
        <f t="shared" si="216"/>
        <v>30</v>
      </c>
      <c r="DA274" s="24">
        <f t="shared" si="216"/>
        <v>30</v>
      </c>
      <c r="DB274" s="24">
        <f t="shared" si="216"/>
        <v>30</v>
      </c>
      <c r="DC274" s="24">
        <f t="shared" si="216"/>
        <v>30</v>
      </c>
      <c r="DD274" s="24">
        <f t="shared" si="216"/>
        <v>30</v>
      </c>
      <c r="DE274" s="24">
        <f t="shared" si="216"/>
        <v>30</v>
      </c>
      <c r="DF274" s="24">
        <f t="shared" si="216"/>
        <v>30</v>
      </c>
      <c r="DG274" s="24">
        <f t="shared" si="216"/>
        <v>30</v>
      </c>
      <c r="DH274" s="24">
        <f t="shared" si="216"/>
        <v>30</v>
      </c>
      <c r="DI274" s="24">
        <f t="shared" si="216"/>
        <v>30</v>
      </c>
      <c r="DJ274" s="24">
        <f t="shared" si="216"/>
        <v>30</v>
      </c>
      <c r="DK274" s="24">
        <f t="shared" si="216"/>
        <v>30</v>
      </c>
      <c r="DL274" s="24">
        <f t="shared" si="216"/>
        <v>30</v>
      </c>
    </row>
    <row r="275" spans="1:116" ht="14.1" customHeight="1" x14ac:dyDescent="0.2">
      <c r="A275" s="95">
        <v>1115</v>
      </c>
      <c r="B275" s="44"/>
      <c r="C275" s="1"/>
      <c r="D275" s="1"/>
      <c r="E275" s="1" t="s">
        <v>11</v>
      </c>
      <c r="F275" s="1"/>
      <c r="G275" s="1"/>
      <c r="H275" s="1"/>
      <c r="I275" s="1"/>
      <c r="J275" s="34">
        <f t="shared" ref="J275:R275" si="217">$I$38</f>
        <v>30</v>
      </c>
      <c r="K275" s="24">
        <f t="shared" si="217"/>
        <v>30</v>
      </c>
      <c r="L275" s="24">
        <f t="shared" si="217"/>
        <v>30</v>
      </c>
      <c r="M275" s="24">
        <f t="shared" si="217"/>
        <v>30</v>
      </c>
      <c r="N275" s="24">
        <f t="shared" si="217"/>
        <v>30</v>
      </c>
      <c r="O275" s="24">
        <f t="shared" si="217"/>
        <v>30</v>
      </c>
      <c r="P275" s="24">
        <f t="shared" si="217"/>
        <v>30</v>
      </c>
      <c r="Q275" s="24">
        <f t="shared" si="217"/>
        <v>30</v>
      </c>
      <c r="R275" s="24">
        <f t="shared" si="217"/>
        <v>30</v>
      </c>
      <c r="S275" s="24">
        <f t="shared" ref="S275:AK275" si="218">$I$44</f>
        <v>28</v>
      </c>
      <c r="T275" s="24">
        <f t="shared" si="218"/>
        <v>28</v>
      </c>
      <c r="U275" s="24">
        <f t="shared" si="218"/>
        <v>28</v>
      </c>
      <c r="V275" s="24">
        <f t="shared" si="218"/>
        <v>28</v>
      </c>
      <c r="W275" s="24">
        <f t="shared" si="218"/>
        <v>28</v>
      </c>
      <c r="X275" s="24">
        <f t="shared" si="218"/>
        <v>28</v>
      </c>
      <c r="Y275" s="24">
        <f t="shared" si="218"/>
        <v>28</v>
      </c>
      <c r="Z275" s="24">
        <f t="shared" si="218"/>
        <v>28</v>
      </c>
      <c r="AA275" s="24">
        <f t="shared" si="218"/>
        <v>28</v>
      </c>
      <c r="AB275" s="24">
        <f t="shared" si="218"/>
        <v>28</v>
      </c>
      <c r="AC275" s="24">
        <f t="shared" si="218"/>
        <v>28</v>
      </c>
      <c r="AD275" s="24">
        <f t="shared" si="218"/>
        <v>28</v>
      </c>
      <c r="AE275" s="24">
        <f t="shared" si="218"/>
        <v>28</v>
      </c>
      <c r="AF275" s="34">
        <f t="shared" si="218"/>
        <v>28</v>
      </c>
      <c r="AG275" s="24">
        <f t="shared" si="218"/>
        <v>28</v>
      </c>
      <c r="AH275" s="24">
        <f t="shared" si="218"/>
        <v>28</v>
      </c>
      <c r="AI275" s="24">
        <f t="shared" si="218"/>
        <v>28</v>
      </c>
      <c r="AJ275" s="24">
        <f t="shared" si="218"/>
        <v>28</v>
      </c>
      <c r="AK275" s="24">
        <f t="shared" si="218"/>
        <v>28</v>
      </c>
      <c r="AL275" s="24">
        <f t="shared" ref="AL275:BN275" si="219">$I$42</f>
        <v>30</v>
      </c>
      <c r="AM275" s="24">
        <f t="shared" si="219"/>
        <v>30</v>
      </c>
      <c r="AN275" s="24">
        <f t="shared" si="219"/>
        <v>30</v>
      </c>
      <c r="AO275" s="24">
        <f t="shared" si="219"/>
        <v>30</v>
      </c>
      <c r="AP275" s="24">
        <f t="shared" si="219"/>
        <v>30</v>
      </c>
      <c r="AQ275" s="24">
        <f t="shared" si="219"/>
        <v>30</v>
      </c>
      <c r="AR275" s="24">
        <f t="shared" si="219"/>
        <v>30</v>
      </c>
      <c r="AS275" s="24">
        <f t="shared" si="219"/>
        <v>30</v>
      </c>
      <c r="AT275" s="24">
        <f t="shared" si="219"/>
        <v>30</v>
      </c>
      <c r="AU275" s="24">
        <f t="shared" si="219"/>
        <v>30</v>
      </c>
      <c r="AV275" s="24">
        <f t="shared" si="219"/>
        <v>30</v>
      </c>
      <c r="AW275" s="24">
        <f t="shared" si="219"/>
        <v>30</v>
      </c>
      <c r="AX275" s="24">
        <f t="shared" si="219"/>
        <v>30</v>
      </c>
      <c r="AY275" s="24">
        <f t="shared" si="219"/>
        <v>30</v>
      </c>
      <c r="AZ275" s="34">
        <f t="shared" si="219"/>
        <v>30</v>
      </c>
      <c r="BA275" s="24">
        <f t="shared" si="219"/>
        <v>30</v>
      </c>
      <c r="BB275" s="24">
        <f t="shared" si="219"/>
        <v>30</v>
      </c>
      <c r="BC275" s="24">
        <f t="shared" si="219"/>
        <v>30</v>
      </c>
      <c r="BD275" s="24">
        <f t="shared" si="219"/>
        <v>30</v>
      </c>
      <c r="BE275" s="24">
        <f t="shared" si="219"/>
        <v>30</v>
      </c>
      <c r="BF275" s="24">
        <f t="shared" si="219"/>
        <v>30</v>
      </c>
      <c r="BG275" s="24">
        <f t="shared" si="219"/>
        <v>30</v>
      </c>
      <c r="BH275" s="24">
        <f t="shared" si="219"/>
        <v>30</v>
      </c>
      <c r="BI275" s="24">
        <f t="shared" si="219"/>
        <v>30</v>
      </c>
      <c r="BJ275" s="24">
        <f t="shared" si="219"/>
        <v>30</v>
      </c>
      <c r="BK275" s="24">
        <f t="shared" si="219"/>
        <v>30</v>
      </c>
      <c r="BL275" s="24">
        <f t="shared" si="219"/>
        <v>30</v>
      </c>
      <c r="BM275" s="24">
        <f t="shared" si="219"/>
        <v>30</v>
      </c>
      <c r="BN275" s="24">
        <f t="shared" si="219"/>
        <v>30</v>
      </c>
      <c r="BO275" s="24">
        <f t="shared" ref="BO275:BT275" si="220">$I$40</f>
        <v>30</v>
      </c>
      <c r="BP275" s="24">
        <f t="shared" si="220"/>
        <v>30</v>
      </c>
      <c r="BQ275" s="24">
        <f t="shared" si="220"/>
        <v>30</v>
      </c>
      <c r="BR275" s="24">
        <f t="shared" si="220"/>
        <v>30</v>
      </c>
      <c r="BS275" s="24">
        <f t="shared" si="220"/>
        <v>30</v>
      </c>
      <c r="BT275" s="24">
        <f t="shared" si="220"/>
        <v>30</v>
      </c>
      <c r="BU275" s="24">
        <f>$I$40</f>
        <v>30</v>
      </c>
      <c r="BV275" s="24">
        <f>$I$40</f>
        <v>30</v>
      </c>
      <c r="BW275" s="24">
        <f t="shared" ref="BW275:CG275" si="221">$I$40</f>
        <v>30</v>
      </c>
      <c r="BX275" s="24">
        <f t="shared" si="221"/>
        <v>30</v>
      </c>
      <c r="BY275" s="24">
        <f t="shared" si="221"/>
        <v>30</v>
      </c>
      <c r="BZ275" s="24">
        <f t="shared" si="221"/>
        <v>30</v>
      </c>
      <c r="CA275" s="24">
        <f t="shared" si="221"/>
        <v>30</v>
      </c>
      <c r="CB275" s="34">
        <f t="shared" si="221"/>
        <v>30</v>
      </c>
      <c r="CC275" s="24">
        <f t="shared" si="221"/>
        <v>30</v>
      </c>
      <c r="CD275" s="24">
        <f t="shared" si="221"/>
        <v>30</v>
      </c>
      <c r="CE275" s="24">
        <f t="shared" si="221"/>
        <v>30</v>
      </c>
      <c r="CF275" s="24">
        <f t="shared" si="221"/>
        <v>30</v>
      </c>
      <c r="CG275" s="24">
        <f t="shared" si="221"/>
        <v>30</v>
      </c>
      <c r="CH275" s="24"/>
      <c r="CI275" s="24"/>
      <c r="CJ275" s="24"/>
      <c r="CK275" s="24"/>
      <c r="CL275" s="24"/>
      <c r="CM275" s="24"/>
      <c r="CN275" s="24"/>
      <c r="CO275" s="24"/>
      <c r="CP275" s="24"/>
      <c r="CQ275" s="24"/>
      <c r="CR275" s="24"/>
      <c r="CS275" s="24"/>
      <c r="CT275" s="34"/>
      <c r="CU275" s="24"/>
      <c r="CV275" s="24"/>
      <c r="CW275" s="24"/>
      <c r="CX275" s="24"/>
      <c r="CY275" s="24"/>
      <c r="CZ275" s="24"/>
      <c r="DA275" s="24"/>
      <c r="DB275" s="24"/>
      <c r="DC275" s="24"/>
      <c r="DD275" s="24"/>
      <c r="DE275" s="24"/>
      <c r="DF275" s="24"/>
      <c r="DG275" s="24"/>
      <c r="DH275" s="24"/>
      <c r="DI275" s="24"/>
      <c r="DJ275" s="24"/>
      <c r="DK275" s="24"/>
      <c r="DL275" s="24"/>
    </row>
    <row r="276" spans="1:116" ht="14.1" customHeight="1" x14ac:dyDescent="0.2">
      <c r="A276" s="94">
        <v>1119</v>
      </c>
      <c r="B276" s="44"/>
      <c r="C276" s="1"/>
      <c r="D276" s="1"/>
      <c r="E276" s="1" t="s">
        <v>11</v>
      </c>
      <c r="F276" s="1"/>
      <c r="G276" s="1"/>
      <c r="H276" s="1"/>
      <c r="I276" s="1"/>
      <c r="J276" s="34">
        <f t="shared" ref="J276:R276" si="222">$I$116</f>
        <v>30</v>
      </c>
      <c r="K276" s="24">
        <f t="shared" si="222"/>
        <v>30</v>
      </c>
      <c r="L276" s="24">
        <f t="shared" si="222"/>
        <v>30</v>
      </c>
      <c r="M276" s="24">
        <f t="shared" si="222"/>
        <v>30</v>
      </c>
      <c r="N276" s="24">
        <f t="shared" si="222"/>
        <v>30</v>
      </c>
      <c r="O276" s="24">
        <f t="shared" si="222"/>
        <v>30</v>
      </c>
      <c r="P276" s="24">
        <f t="shared" si="222"/>
        <v>30</v>
      </c>
      <c r="Q276" s="24">
        <f t="shared" si="222"/>
        <v>30</v>
      </c>
      <c r="R276" s="24">
        <f t="shared" si="222"/>
        <v>30</v>
      </c>
      <c r="S276" s="24">
        <f t="shared" ref="S276:AH276" si="223">$I$122</f>
        <v>28</v>
      </c>
      <c r="T276" s="24">
        <f t="shared" si="223"/>
        <v>28</v>
      </c>
      <c r="U276" s="24">
        <f t="shared" si="223"/>
        <v>28</v>
      </c>
      <c r="V276" s="24">
        <f t="shared" si="223"/>
        <v>28</v>
      </c>
      <c r="W276" s="24">
        <f t="shared" si="223"/>
        <v>28</v>
      </c>
      <c r="X276" s="24">
        <f t="shared" si="223"/>
        <v>28</v>
      </c>
      <c r="Y276" s="24">
        <f t="shared" si="223"/>
        <v>28</v>
      </c>
      <c r="Z276" s="24">
        <f t="shared" si="223"/>
        <v>28</v>
      </c>
      <c r="AA276" s="24">
        <f t="shared" si="223"/>
        <v>28</v>
      </c>
      <c r="AB276" s="24">
        <f t="shared" si="223"/>
        <v>28</v>
      </c>
      <c r="AC276" s="24">
        <f t="shared" si="223"/>
        <v>28</v>
      </c>
      <c r="AD276" s="24">
        <f t="shared" si="223"/>
        <v>28</v>
      </c>
      <c r="AE276" s="24">
        <f t="shared" si="223"/>
        <v>28</v>
      </c>
      <c r="AF276" s="34">
        <f t="shared" si="223"/>
        <v>28</v>
      </c>
      <c r="AG276" s="24">
        <f t="shared" si="223"/>
        <v>28</v>
      </c>
      <c r="AH276" s="24">
        <f t="shared" si="223"/>
        <v>28</v>
      </c>
      <c r="AI276" s="24">
        <f t="shared" ref="AI276:AY276" si="224">$I$118</f>
        <v>15</v>
      </c>
      <c r="AJ276" s="24">
        <f t="shared" si="224"/>
        <v>15</v>
      </c>
      <c r="AK276" s="24">
        <f t="shared" si="224"/>
        <v>15</v>
      </c>
      <c r="AL276" s="24">
        <f t="shared" si="224"/>
        <v>15</v>
      </c>
      <c r="AM276" s="24">
        <f t="shared" si="224"/>
        <v>15</v>
      </c>
      <c r="AN276" s="24">
        <f t="shared" si="224"/>
        <v>15</v>
      </c>
      <c r="AO276" s="24">
        <f t="shared" si="224"/>
        <v>15</v>
      </c>
      <c r="AP276" s="24">
        <f t="shared" si="224"/>
        <v>15</v>
      </c>
      <c r="AQ276" s="24">
        <f t="shared" si="224"/>
        <v>15</v>
      </c>
      <c r="AR276" s="24">
        <f t="shared" si="224"/>
        <v>15</v>
      </c>
      <c r="AS276" s="24">
        <f t="shared" si="224"/>
        <v>15</v>
      </c>
      <c r="AT276" s="24">
        <f t="shared" si="224"/>
        <v>15</v>
      </c>
      <c r="AU276" s="24">
        <f t="shared" si="224"/>
        <v>15</v>
      </c>
      <c r="AV276" s="24">
        <f t="shared" si="224"/>
        <v>15</v>
      </c>
      <c r="AW276" s="24">
        <f t="shared" si="224"/>
        <v>15</v>
      </c>
      <c r="AX276" s="24">
        <f t="shared" si="224"/>
        <v>15</v>
      </c>
      <c r="AY276" s="24">
        <f t="shared" si="224"/>
        <v>15</v>
      </c>
      <c r="AZ276" s="34">
        <f>$I$120</f>
        <v>15</v>
      </c>
      <c r="BA276" s="24">
        <f t="shared" ref="BA276:DL276" si="225">$I$120</f>
        <v>15</v>
      </c>
      <c r="BB276" s="24">
        <f t="shared" si="225"/>
        <v>15</v>
      </c>
      <c r="BC276" s="24">
        <f t="shared" si="225"/>
        <v>15</v>
      </c>
      <c r="BD276" s="24">
        <f t="shared" si="225"/>
        <v>15</v>
      </c>
      <c r="BE276" s="24">
        <f t="shared" si="225"/>
        <v>15</v>
      </c>
      <c r="BF276" s="24">
        <f t="shared" si="225"/>
        <v>15</v>
      </c>
      <c r="BG276" s="24">
        <f t="shared" si="225"/>
        <v>15</v>
      </c>
      <c r="BH276" s="24">
        <f t="shared" si="225"/>
        <v>15</v>
      </c>
      <c r="BI276" s="24">
        <f t="shared" si="225"/>
        <v>15</v>
      </c>
      <c r="BJ276" s="24">
        <f t="shared" si="225"/>
        <v>15</v>
      </c>
      <c r="BK276" s="24">
        <f t="shared" si="225"/>
        <v>15</v>
      </c>
      <c r="BL276" s="24">
        <f t="shared" si="225"/>
        <v>15</v>
      </c>
      <c r="BM276" s="24">
        <f t="shared" si="225"/>
        <v>15</v>
      </c>
      <c r="BN276" s="24">
        <f t="shared" si="225"/>
        <v>15</v>
      </c>
      <c r="BO276" s="24">
        <f t="shared" si="225"/>
        <v>15</v>
      </c>
      <c r="BP276" s="24">
        <f t="shared" si="225"/>
        <v>15</v>
      </c>
      <c r="BQ276" s="24">
        <f t="shared" si="225"/>
        <v>15</v>
      </c>
      <c r="BR276" s="24">
        <f t="shared" si="225"/>
        <v>15</v>
      </c>
      <c r="BS276" s="24">
        <f t="shared" si="225"/>
        <v>15</v>
      </c>
      <c r="BT276" s="24">
        <f t="shared" si="225"/>
        <v>15</v>
      </c>
      <c r="BU276" s="24">
        <f t="shared" si="225"/>
        <v>15</v>
      </c>
      <c r="BV276" s="24">
        <f t="shared" si="225"/>
        <v>15</v>
      </c>
      <c r="BW276" s="24">
        <f t="shared" si="225"/>
        <v>15</v>
      </c>
      <c r="BX276" s="24">
        <f t="shared" si="225"/>
        <v>15</v>
      </c>
      <c r="BY276" s="24">
        <f t="shared" si="225"/>
        <v>15</v>
      </c>
      <c r="BZ276" s="24">
        <f t="shared" si="225"/>
        <v>15</v>
      </c>
      <c r="CA276" s="24">
        <f t="shared" si="225"/>
        <v>15</v>
      </c>
      <c r="CB276" s="34">
        <f t="shared" si="225"/>
        <v>15</v>
      </c>
      <c r="CC276" s="24">
        <f t="shared" si="225"/>
        <v>15</v>
      </c>
      <c r="CD276" s="24">
        <f t="shared" si="225"/>
        <v>15</v>
      </c>
      <c r="CE276" s="24">
        <f t="shared" si="225"/>
        <v>15</v>
      </c>
      <c r="CF276" s="24">
        <f t="shared" si="225"/>
        <v>15</v>
      </c>
      <c r="CG276" s="24">
        <f t="shared" si="225"/>
        <v>15</v>
      </c>
      <c r="CH276" s="24">
        <f t="shared" si="225"/>
        <v>15</v>
      </c>
      <c r="CI276" s="24">
        <f t="shared" si="225"/>
        <v>15</v>
      </c>
      <c r="CJ276" s="24">
        <f t="shared" si="225"/>
        <v>15</v>
      </c>
      <c r="CK276" s="24">
        <f t="shared" si="225"/>
        <v>15</v>
      </c>
      <c r="CL276" s="24">
        <f t="shared" si="225"/>
        <v>15</v>
      </c>
      <c r="CM276" s="24">
        <f t="shared" si="225"/>
        <v>15</v>
      </c>
      <c r="CN276" s="24">
        <f t="shared" si="225"/>
        <v>15</v>
      </c>
      <c r="CO276" s="24">
        <f t="shared" si="225"/>
        <v>15</v>
      </c>
      <c r="CP276" s="24">
        <f t="shared" si="225"/>
        <v>15</v>
      </c>
      <c r="CQ276" s="24">
        <f t="shared" si="225"/>
        <v>15</v>
      </c>
      <c r="CR276" s="24">
        <f t="shared" si="225"/>
        <v>15</v>
      </c>
      <c r="CS276" s="24">
        <f t="shared" si="225"/>
        <v>15</v>
      </c>
      <c r="CT276" s="24">
        <f t="shared" si="225"/>
        <v>15</v>
      </c>
      <c r="CU276" s="24">
        <f t="shared" si="225"/>
        <v>15</v>
      </c>
      <c r="CV276" s="24">
        <f t="shared" si="225"/>
        <v>15</v>
      </c>
      <c r="CW276" s="24">
        <f t="shared" si="225"/>
        <v>15</v>
      </c>
      <c r="CX276" s="24">
        <f t="shared" si="225"/>
        <v>15</v>
      </c>
      <c r="CY276" s="24">
        <f t="shared" si="225"/>
        <v>15</v>
      </c>
      <c r="CZ276" s="24">
        <f t="shared" si="225"/>
        <v>15</v>
      </c>
      <c r="DA276" s="24">
        <f t="shared" si="225"/>
        <v>15</v>
      </c>
      <c r="DB276" s="24">
        <f t="shared" si="225"/>
        <v>15</v>
      </c>
      <c r="DC276" s="24">
        <f t="shared" si="225"/>
        <v>15</v>
      </c>
      <c r="DD276" s="24">
        <f t="shared" si="225"/>
        <v>15</v>
      </c>
      <c r="DE276" s="24">
        <f t="shared" si="225"/>
        <v>15</v>
      </c>
      <c r="DF276" s="24">
        <f t="shared" si="225"/>
        <v>15</v>
      </c>
      <c r="DG276" s="24">
        <f t="shared" si="225"/>
        <v>15</v>
      </c>
      <c r="DH276" s="24">
        <f t="shared" si="225"/>
        <v>15</v>
      </c>
      <c r="DI276" s="24">
        <f t="shared" si="225"/>
        <v>15</v>
      </c>
      <c r="DJ276" s="24">
        <f t="shared" si="225"/>
        <v>15</v>
      </c>
      <c r="DK276" s="24">
        <f t="shared" si="225"/>
        <v>15</v>
      </c>
      <c r="DL276" s="24">
        <f t="shared" si="225"/>
        <v>15</v>
      </c>
    </row>
    <row r="277" spans="1:116" ht="14.1" customHeight="1" x14ac:dyDescent="0.2">
      <c r="A277" s="94">
        <v>1156</v>
      </c>
      <c r="B277" s="44"/>
      <c r="C277" s="1"/>
      <c r="D277" s="1"/>
      <c r="E277" s="1" t="s">
        <v>11</v>
      </c>
      <c r="F277" s="1"/>
      <c r="G277" s="1"/>
      <c r="H277" s="1"/>
      <c r="I277" s="1"/>
      <c r="J277" s="34">
        <f t="shared" ref="J277:P277" si="226">$I$148</f>
        <v>23</v>
      </c>
      <c r="K277" s="24">
        <f t="shared" si="226"/>
        <v>23</v>
      </c>
      <c r="L277" s="24">
        <f t="shared" si="226"/>
        <v>23</v>
      </c>
      <c r="M277" s="24">
        <f t="shared" si="226"/>
        <v>23</v>
      </c>
      <c r="N277" s="24">
        <f t="shared" si="226"/>
        <v>23</v>
      </c>
      <c r="O277" s="24">
        <f t="shared" si="226"/>
        <v>23</v>
      </c>
      <c r="P277" s="24">
        <f t="shared" si="226"/>
        <v>23</v>
      </c>
      <c r="Q277" s="24">
        <f t="shared" ref="Q277:CC277" si="227">$I$146</f>
        <v>19</v>
      </c>
      <c r="R277" s="24">
        <f t="shared" si="227"/>
        <v>19</v>
      </c>
      <c r="S277" s="24">
        <f t="shared" si="227"/>
        <v>19</v>
      </c>
      <c r="T277" s="24">
        <f t="shared" si="227"/>
        <v>19</v>
      </c>
      <c r="U277" s="24">
        <f t="shared" si="227"/>
        <v>19</v>
      </c>
      <c r="V277" s="24">
        <f t="shared" si="227"/>
        <v>19</v>
      </c>
      <c r="W277" s="24">
        <f t="shared" si="227"/>
        <v>19</v>
      </c>
      <c r="X277" s="24">
        <f t="shared" si="227"/>
        <v>19</v>
      </c>
      <c r="Y277" s="24">
        <f t="shared" si="227"/>
        <v>19</v>
      </c>
      <c r="Z277" s="24">
        <f t="shared" si="227"/>
        <v>19</v>
      </c>
      <c r="AA277" s="24">
        <f t="shared" si="227"/>
        <v>19</v>
      </c>
      <c r="AB277" s="24">
        <f t="shared" si="227"/>
        <v>19</v>
      </c>
      <c r="AC277" s="24">
        <f t="shared" si="227"/>
        <v>19</v>
      </c>
      <c r="AD277" s="24">
        <f t="shared" si="227"/>
        <v>19</v>
      </c>
      <c r="AE277" s="24">
        <f t="shared" si="227"/>
        <v>19</v>
      </c>
      <c r="AF277" s="34">
        <f t="shared" si="227"/>
        <v>19</v>
      </c>
      <c r="AG277" s="24">
        <f t="shared" si="227"/>
        <v>19</v>
      </c>
      <c r="AH277" s="24">
        <f t="shared" si="227"/>
        <v>19</v>
      </c>
      <c r="AI277" s="24">
        <f t="shared" si="227"/>
        <v>19</v>
      </c>
      <c r="AJ277" s="24">
        <f t="shared" si="227"/>
        <v>19</v>
      </c>
      <c r="AK277" s="24">
        <f t="shared" si="227"/>
        <v>19</v>
      </c>
      <c r="AL277" s="24">
        <f t="shared" si="227"/>
        <v>19</v>
      </c>
      <c r="AM277" s="24">
        <f t="shared" si="227"/>
        <v>19</v>
      </c>
      <c r="AN277" s="24">
        <f t="shared" si="227"/>
        <v>19</v>
      </c>
      <c r="AO277" s="24">
        <f t="shared" si="227"/>
        <v>19</v>
      </c>
      <c r="AP277" s="24">
        <f t="shared" si="227"/>
        <v>19</v>
      </c>
      <c r="AQ277" s="24">
        <f t="shared" si="227"/>
        <v>19</v>
      </c>
      <c r="AR277" s="24">
        <f t="shared" si="227"/>
        <v>19</v>
      </c>
      <c r="AS277" s="24">
        <f t="shared" si="227"/>
        <v>19</v>
      </c>
      <c r="AT277" s="24">
        <f t="shared" si="227"/>
        <v>19</v>
      </c>
      <c r="AU277" s="24">
        <f t="shared" si="227"/>
        <v>19</v>
      </c>
      <c r="AV277" s="24">
        <f t="shared" si="227"/>
        <v>19</v>
      </c>
      <c r="AW277" s="24">
        <f t="shared" si="227"/>
        <v>19</v>
      </c>
      <c r="AX277" s="24">
        <f t="shared" si="227"/>
        <v>19</v>
      </c>
      <c r="AY277" s="24">
        <f t="shared" si="227"/>
        <v>19</v>
      </c>
      <c r="AZ277" s="34">
        <f t="shared" si="227"/>
        <v>19</v>
      </c>
      <c r="BA277" s="24">
        <f t="shared" si="227"/>
        <v>19</v>
      </c>
      <c r="BB277" s="24">
        <f t="shared" si="227"/>
        <v>19</v>
      </c>
      <c r="BC277" s="24">
        <f t="shared" si="227"/>
        <v>19</v>
      </c>
      <c r="BD277" s="24">
        <f t="shared" si="227"/>
        <v>19</v>
      </c>
      <c r="BE277" s="24">
        <f t="shared" si="227"/>
        <v>19</v>
      </c>
      <c r="BF277" s="24">
        <f t="shared" si="227"/>
        <v>19</v>
      </c>
      <c r="BG277" s="24">
        <f t="shared" si="227"/>
        <v>19</v>
      </c>
      <c r="BH277" s="24">
        <f t="shared" si="227"/>
        <v>19</v>
      </c>
      <c r="BI277" s="24">
        <f t="shared" si="227"/>
        <v>19</v>
      </c>
      <c r="BJ277" s="24">
        <f t="shared" si="227"/>
        <v>19</v>
      </c>
      <c r="BK277" s="24">
        <f t="shared" si="227"/>
        <v>19</v>
      </c>
      <c r="BL277" s="24">
        <f t="shared" si="227"/>
        <v>19</v>
      </c>
      <c r="BM277" s="24">
        <f t="shared" si="227"/>
        <v>19</v>
      </c>
      <c r="BN277" s="24">
        <f t="shared" si="227"/>
        <v>19</v>
      </c>
      <c r="BO277" s="24">
        <f t="shared" si="227"/>
        <v>19</v>
      </c>
      <c r="BP277" s="24">
        <f t="shared" si="227"/>
        <v>19</v>
      </c>
      <c r="BQ277" s="24">
        <f t="shared" si="227"/>
        <v>19</v>
      </c>
      <c r="BR277" s="24">
        <f t="shared" si="227"/>
        <v>19</v>
      </c>
      <c r="BS277" s="24">
        <f t="shared" si="227"/>
        <v>19</v>
      </c>
      <c r="BT277" s="24">
        <f t="shared" si="227"/>
        <v>19</v>
      </c>
      <c r="BU277" s="24">
        <f t="shared" si="227"/>
        <v>19</v>
      </c>
      <c r="BV277" s="24">
        <f t="shared" si="227"/>
        <v>19</v>
      </c>
      <c r="BW277" s="24">
        <f t="shared" si="227"/>
        <v>19</v>
      </c>
      <c r="BX277" s="24">
        <f t="shared" si="227"/>
        <v>19</v>
      </c>
      <c r="BY277" s="24">
        <f t="shared" si="227"/>
        <v>19</v>
      </c>
      <c r="BZ277" s="24">
        <f t="shared" si="227"/>
        <v>19</v>
      </c>
      <c r="CA277" s="24">
        <f t="shared" si="227"/>
        <v>19</v>
      </c>
      <c r="CB277" s="34">
        <f t="shared" si="227"/>
        <v>19</v>
      </c>
      <c r="CC277" s="24">
        <f t="shared" si="227"/>
        <v>19</v>
      </c>
      <c r="CD277" s="24">
        <f t="shared" ref="CD277:CI277" si="228">$I$146</f>
        <v>19</v>
      </c>
      <c r="CE277" s="24">
        <f t="shared" si="228"/>
        <v>19</v>
      </c>
      <c r="CF277" s="24">
        <f t="shared" si="228"/>
        <v>19</v>
      </c>
      <c r="CG277" s="24">
        <f t="shared" si="228"/>
        <v>19</v>
      </c>
      <c r="CH277" s="24">
        <f t="shared" si="228"/>
        <v>19</v>
      </c>
      <c r="CI277" s="24">
        <f t="shared" si="228"/>
        <v>19</v>
      </c>
      <c r="CJ277" s="24"/>
      <c r="CK277" s="24"/>
      <c r="CL277" s="24"/>
      <c r="CM277" s="24"/>
      <c r="CN277" s="24"/>
      <c r="CO277" s="24"/>
      <c r="CP277" s="24"/>
      <c r="CQ277" s="24"/>
      <c r="CR277" s="24"/>
      <c r="CS277" s="24"/>
      <c r="CT277" s="34"/>
      <c r="CU277" s="24"/>
      <c r="CV277" s="24"/>
      <c r="CW277" s="24"/>
      <c r="CX277" s="24"/>
      <c r="CY277" s="24"/>
      <c r="CZ277" s="24"/>
      <c r="DA277" s="24"/>
      <c r="DB277" s="24"/>
      <c r="DC277" s="24"/>
      <c r="DD277" s="24"/>
      <c r="DE277" s="24"/>
      <c r="DF277" s="24"/>
      <c r="DG277" s="24"/>
      <c r="DH277" s="24"/>
      <c r="DI277" s="24"/>
      <c r="DJ277" s="24"/>
      <c r="DK277" s="24"/>
      <c r="DL277" s="24"/>
    </row>
    <row r="278" spans="1:116" s="32" customFormat="1" ht="14.1" customHeight="1" x14ac:dyDescent="0.2">
      <c r="A278" s="43" t="s">
        <v>20</v>
      </c>
      <c r="B278" s="43"/>
      <c r="C278" s="18"/>
      <c r="D278" s="18"/>
      <c r="E278" s="18"/>
      <c r="F278" s="18"/>
      <c r="G278" s="18"/>
      <c r="H278" s="18"/>
      <c r="I278" s="18"/>
      <c r="J278" s="33"/>
      <c r="AF278" s="33"/>
      <c r="AZ278" s="33"/>
      <c r="CB278" s="33"/>
      <c r="CT278" s="33"/>
    </row>
    <row r="279" spans="1:116" ht="14.1" customHeight="1" x14ac:dyDescent="0.2">
      <c r="A279" s="44" t="s">
        <v>0</v>
      </c>
      <c r="B279" s="44"/>
      <c r="C279" s="5" t="s">
        <v>1</v>
      </c>
      <c r="D279" s="5" t="s">
        <v>2</v>
      </c>
      <c r="E279" s="5" t="s">
        <v>17</v>
      </c>
      <c r="F279" s="5"/>
      <c r="G279" s="5" t="s">
        <v>3</v>
      </c>
      <c r="H279" s="5" t="s">
        <v>10</v>
      </c>
      <c r="I279" s="5" t="s">
        <v>11</v>
      </c>
    </row>
    <row r="280" spans="1:116" ht="14.1" customHeight="1" x14ac:dyDescent="0.2">
      <c r="A280" s="94">
        <v>1169</v>
      </c>
      <c r="B280" s="44"/>
      <c r="C280" s="1"/>
      <c r="D280" s="1"/>
      <c r="E280" s="1" t="s">
        <v>22</v>
      </c>
      <c r="F280" s="1"/>
      <c r="G280" s="1"/>
      <c r="H280" s="1"/>
      <c r="I280" s="1"/>
      <c r="J280" s="36">
        <f>J163</f>
        <v>0.15</v>
      </c>
      <c r="K280" s="35">
        <f>K163</f>
        <v>0.45</v>
      </c>
      <c r="L280" s="35">
        <f t="shared" ref="L280:R280" si="229">L165</f>
        <v>0.6</v>
      </c>
      <c r="M280" s="35">
        <f t="shared" si="229"/>
        <v>0.7</v>
      </c>
      <c r="N280" s="35">
        <f t="shared" si="229"/>
        <v>0</v>
      </c>
      <c r="O280" s="35">
        <f t="shared" si="229"/>
        <v>0.85</v>
      </c>
      <c r="P280" s="35">
        <f t="shared" si="229"/>
        <v>0.85</v>
      </c>
      <c r="Q280" s="35">
        <f t="shared" si="229"/>
        <v>0.85</v>
      </c>
      <c r="R280" s="35">
        <f t="shared" si="229"/>
        <v>0.85</v>
      </c>
      <c r="S280" s="35">
        <f t="shared" ref="S280:AK280" si="230">S167</f>
        <v>0.1</v>
      </c>
      <c r="T280" s="35">
        <f t="shared" si="230"/>
        <v>0.4</v>
      </c>
      <c r="U280" s="35">
        <f t="shared" si="230"/>
        <v>0.55000000000000004</v>
      </c>
      <c r="V280" s="35">
        <f t="shared" si="230"/>
        <v>0.6</v>
      </c>
      <c r="W280" s="35">
        <f t="shared" si="230"/>
        <v>0.65</v>
      </c>
      <c r="X280" s="35">
        <f t="shared" si="230"/>
        <v>0.7</v>
      </c>
      <c r="Y280" s="35">
        <f t="shared" si="230"/>
        <v>0.75</v>
      </c>
      <c r="Z280" s="35">
        <f t="shared" si="230"/>
        <v>0.8</v>
      </c>
      <c r="AA280" s="35">
        <f t="shared" si="230"/>
        <v>0.8</v>
      </c>
      <c r="AB280" s="35">
        <f t="shared" si="230"/>
        <v>0.8</v>
      </c>
      <c r="AC280" s="35">
        <f t="shared" si="230"/>
        <v>0.8</v>
      </c>
      <c r="AD280" s="35">
        <f t="shared" si="230"/>
        <v>0.8</v>
      </c>
      <c r="AE280" s="35">
        <f t="shared" si="230"/>
        <v>0.8</v>
      </c>
      <c r="AF280" s="36">
        <f t="shared" si="230"/>
        <v>0.8</v>
      </c>
      <c r="AG280" s="35">
        <f t="shared" si="230"/>
        <v>0.8</v>
      </c>
      <c r="AH280" s="35">
        <f t="shared" si="230"/>
        <v>0.8</v>
      </c>
      <c r="AI280" s="35">
        <f t="shared" si="230"/>
        <v>0.8</v>
      </c>
      <c r="AJ280" s="35">
        <f t="shared" si="230"/>
        <v>0.8</v>
      </c>
      <c r="AK280" s="35">
        <f t="shared" si="230"/>
        <v>0.8</v>
      </c>
      <c r="AL280" s="36">
        <f t="shared" ref="AL280:CX280" si="231">AL161</f>
        <v>0.1</v>
      </c>
      <c r="AM280" s="36">
        <f t="shared" si="231"/>
        <v>0</v>
      </c>
      <c r="AN280" s="36">
        <f t="shared" si="231"/>
        <v>0.25</v>
      </c>
      <c r="AO280" s="36">
        <f t="shared" si="231"/>
        <v>0.35</v>
      </c>
      <c r="AP280" s="36">
        <f t="shared" si="231"/>
        <v>0.45</v>
      </c>
      <c r="AQ280" s="36">
        <f t="shared" si="231"/>
        <v>0.55000000000000004</v>
      </c>
      <c r="AR280" s="36">
        <f t="shared" si="231"/>
        <v>0.6</v>
      </c>
      <c r="AS280" s="36">
        <f t="shared" si="231"/>
        <v>0.4</v>
      </c>
      <c r="AT280" s="36">
        <f t="shared" si="231"/>
        <v>0.45</v>
      </c>
      <c r="AU280" s="36">
        <f t="shared" si="231"/>
        <v>0.5</v>
      </c>
      <c r="AV280" s="36">
        <f t="shared" si="231"/>
        <v>0.55000000000000004</v>
      </c>
      <c r="AW280" s="36">
        <f t="shared" si="231"/>
        <v>0.6</v>
      </c>
      <c r="AX280" s="36">
        <f t="shared" si="231"/>
        <v>0.6</v>
      </c>
      <c r="AY280" s="36">
        <f t="shared" si="231"/>
        <v>0.6</v>
      </c>
      <c r="AZ280" s="36">
        <f t="shared" si="231"/>
        <v>0.65</v>
      </c>
      <c r="BA280" s="36">
        <f t="shared" si="231"/>
        <v>0.65</v>
      </c>
      <c r="BB280" s="36">
        <f t="shared" si="231"/>
        <v>0.65</v>
      </c>
      <c r="BC280" s="36">
        <f t="shared" si="231"/>
        <v>0.65</v>
      </c>
      <c r="BD280" s="36">
        <f t="shared" si="231"/>
        <v>0.7</v>
      </c>
      <c r="BE280" s="36">
        <f t="shared" si="231"/>
        <v>0.7</v>
      </c>
      <c r="BF280" s="36">
        <f t="shared" si="231"/>
        <v>0.7</v>
      </c>
      <c r="BG280" s="36">
        <f t="shared" si="231"/>
        <v>0.7</v>
      </c>
      <c r="BH280" s="36">
        <f t="shared" si="231"/>
        <v>0</v>
      </c>
      <c r="BI280" s="36">
        <f t="shared" si="231"/>
        <v>0.7</v>
      </c>
      <c r="BJ280" s="36">
        <f>BJ161</f>
        <v>0.7</v>
      </c>
      <c r="BK280" s="36">
        <f t="shared" si="231"/>
        <v>0.7</v>
      </c>
      <c r="BL280" s="36">
        <f t="shared" si="231"/>
        <v>0.7</v>
      </c>
      <c r="BM280" s="36">
        <f t="shared" si="231"/>
        <v>0.7</v>
      </c>
      <c r="BN280" s="36">
        <f t="shared" si="231"/>
        <v>0.7</v>
      </c>
      <c r="BO280" s="36">
        <f t="shared" si="231"/>
        <v>0.7</v>
      </c>
      <c r="BP280" s="36">
        <f t="shared" si="231"/>
        <v>0.7</v>
      </c>
      <c r="BQ280" s="36">
        <f t="shared" si="231"/>
        <v>0.7</v>
      </c>
      <c r="BR280" s="36">
        <f t="shared" si="231"/>
        <v>0.7</v>
      </c>
      <c r="BS280" s="36">
        <f t="shared" si="231"/>
        <v>0.7</v>
      </c>
      <c r="BT280" s="36">
        <f t="shared" si="231"/>
        <v>0.7</v>
      </c>
      <c r="BU280" s="36">
        <f t="shared" si="231"/>
        <v>0.7</v>
      </c>
      <c r="BV280" s="36">
        <f t="shared" si="231"/>
        <v>0.7</v>
      </c>
      <c r="BW280" s="36">
        <f t="shared" si="231"/>
        <v>0.7</v>
      </c>
      <c r="BX280" s="36">
        <f t="shared" si="231"/>
        <v>0.7</v>
      </c>
      <c r="BY280" s="36">
        <f t="shared" si="231"/>
        <v>0.7</v>
      </c>
      <c r="BZ280" s="36">
        <f t="shared" si="231"/>
        <v>0.7</v>
      </c>
      <c r="CA280" s="36">
        <f t="shared" si="231"/>
        <v>0.7</v>
      </c>
      <c r="CB280" s="36">
        <f t="shared" si="231"/>
        <v>0.7</v>
      </c>
      <c r="CC280" s="36">
        <f t="shared" si="231"/>
        <v>0.7</v>
      </c>
      <c r="CD280" s="36">
        <f t="shared" si="231"/>
        <v>0</v>
      </c>
      <c r="CE280" s="36">
        <f t="shared" si="231"/>
        <v>0</v>
      </c>
      <c r="CF280" s="36">
        <f t="shared" si="231"/>
        <v>0</v>
      </c>
      <c r="CG280" s="36">
        <f t="shared" si="231"/>
        <v>0</v>
      </c>
      <c r="CH280" s="36">
        <f t="shared" si="231"/>
        <v>0</v>
      </c>
      <c r="CI280" s="36">
        <f t="shared" si="231"/>
        <v>0</v>
      </c>
      <c r="CJ280" s="36">
        <f t="shared" si="231"/>
        <v>0</v>
      </c>
      <c r="CK280" s="36">
        <f t="shared" si="231"/>
        <v>0</v>
      </c>
      <c r="CL280" s="36">
        <f t="shared" si="231"/>
        <v>0</v>
      </c>
      <c r="CM280" s="36">
        <f t="shared" si="231"/>
        <v>0</v>
      </c>
      <c r="CN280" s="36">
        <f t="shared" si="231"/>
        <v>0</v>
      </c>
      <c r="CO280" s="36">
        <f t="shared" si="231"/>
        <v>0</v>
      </c>
      <c r="CP280" s="36">
        <f t="shared" si="231"/>
        <v>0</v>
      </c>
      <c r="CQ280" s="36">
        <f t="shared" si="231"/>
        <v>0</v>
      </c>
      <c r="CR280" s="36">
        <f t="shared" si="231"/>
        <v>0</v>
      </c>
      <c r="CS280" s="36">
        <f t="shared" si="231"/>
        <v>0</v>
      </c>
      <c r="CT280" s="36">
        <f t="shared" si="231"/>
        <v>0</v>
      </c>
      <c r="CU280" s="36">
        <f t="shared" si="231"/>
        <v>0</v>
      </c>
      <c r="CV280" s="36">
        <f t="shared" si="231"/>
        <v>0</v>
      </c>
      <c r="CW280" s="36">
        <f t="shared" si="231"/>
        <v>0</v>
      </c>
      <c r="CX280" s="36">
        <f t="shared" si="231"/>
        <v>0</v>
      </c>
      <c r="CY280" s="36">
        <f t="shared" ref="CY280:DL280" si="232">CY161</f>
        <v>0</v>
      </c>
      <c r="CZ280" s="36">
        <f t="shared" si="232"/>
        <v>0</v>
      </c>
      <c r="DA280" s="36">
        <f t="shared" si="232"/>
        <v>0</v>
      </c>
      <c r="DB280" s="36">
        <f t="shared" si="232"/>
        <v>0</v>
      </c>
      <c r="DC280" s="36">
        <f t="shared" si="232"/>
        <v>0</v>
      </c>
      <c r="DD280" s="36">
        <f t="shared" si="232"/>
        <v>0</v>
      </c>
      <c r="DE280" s="36">
        <f t="shared" si="232"/>
        <v>0</v>
      </c>
      <c r="DF280" s="36">
        <f t="shared" si="232"/>
        <v>0</v>
      </c>
      <c r="DG280" s="36">
        <f t="shared" si="232"/>
        <v>0</v>
      </c>
      <c r="DH280" s="36">
        <f t="shared" si="232"/>
        <v>0</v>
      </c>
      <c r="DI280" s="36">
        <f t="shared" si="232"/>
        <v>0</v>
      </c>
      <c r="DJ280" s="36">
        <f t="shared" si="232"/>
        <v>0</v>
      </c>
      <c r="DK280" s="36">
        <f t="shared" si="232"/>
        <v>0</v>
      </c>
      <c r="DL280" s="36">
        <f t="shared" si="232"/>
        <v>0</v>
      </c>
    </row>
    <row r="281" spans="1:116" ht="14.1" customHeight="1" thickBot="1" x14ac:dyDescent="0.25">
      <c r="A281" s="94">
        <v>1170</v>
      </c>
      <c r="B281" s="44"/>
      <c r="C281" s="1"/>
      <c r="D281" s="1"/>
      <c r="E281" s="1" t="s">
        <v>22</v>
      </c>
      <c r="F281" s="1"/>
      <c r="G281" s="1"/>
      <c r="H281" s="1"/>
      <c r="I281" s="1"/>
      <c r="J281" s="38">
        <f>J23</f>
        <v>0.1</v>
      </c>
      <c r="K281" s="37">
        <f>K23</f>
        <v>0.25</v>
      </c>
      <c r="L281" s="37">
        <f>L23</f>
        <v>0.35</v>
      </c>
      <c r="M281" s="37">
        <f>M31</f>
        <v>0.05</v>
      </c>
      <c r="N281" s="37">
        <f>N31</f>
        <v>0</v>
      </c>
      <c r="O281" s="37">
        <f t="shared" ref="O281:U281" si="233">O31</f>
        <v>0.1</v>
      </c>
      <c r="P281" s="37">
        <f t="shared" si="233"/>
        <v>0.2</v>
      </c>
      <c r="Q281" s="37">
        <f t="shared" si="233"/>
        <v>0.3</v>
      </c>
      <c r="R281" s="37">
        <f t="shared" si="233"/>
        <v>0.4</v>
      </c>
      <c r="S281" s="37">
        <f t="shared" si="233"/>
        <v>0.5</v>
      </c>
      <c r="T281" s="37">
        <f t="shared" si="233"/>
        <v>0.6</v>
      </c>
      <c r="U281" s="37">
        <f t="shared" si="233"/>
        <v>0.65</v>
      </c>
      <c r="V281" s="37">
        <f t="shared" ref="V281:AO281" si="234">V29</f>
        <v>0.4</v>
      </c>
      <c r="W281" s="37">
        <f t="shared" si="234"/>
        <v>0.6</v>
      </c>
      <c r="X281" s="37">
        <f t="shared" si="234"/>
        <v>0.65</v>
      </c>
      <c r="Y281" s="37">
        <f t="shared" si="234"/>
        <v>0</v>
      </c>
      <c r="Z281" s="37">
        <f t="shared" si="234"/>
        <v>0</v>
      </c>
      <c r="AA281" s="37">
        <f t="shared" si="234"/>
        <v>0</v>
      </c>
      <c r="AB281" s="37">
        <f t="shared" si="234"/>
        <v>0</v>
      </c>
      <c r="AC281" s="37">
        <f t="shared" si="234"/>
        <v>0</v>
      </c>
      <c r="AD281" s="37">
        <f t="shared" si="234"/>
        <v>0</v>
      </c>
      <c r="AE281" s="37">
        <f t="shared" si="234"/>
        <v>0</v>
      </c>
      <c r="AF281" s="37">
        <f t="shared" si="234"/>
        <v>0</v>
      </c>
      <c r="AG281" s="37">
        <f t="shared" si="234"/>
        <v>0</v>
      </c>
      <c r="AH281" s="37">
        <f t="shared" si="234"/>
        <v>0</v>
      </c>
      <c r="AI281" s="37">
        <f t="shared" si="234"/>
        <v>0</v>
      </c>
      <c r="AJ281" s="37">
        <f t="shared" si="234"/>
        <v>0.25</v>
      </c>
      <c r="AK281" s="37">
        <f t="shared" si="234"/>
        <v>0.45</v>
      </c>
      <c r="AL281" s="37">
        <f t="shared" si="234"/>
        <v>0.65</v>
      </c>
      <c r="AM281" s="37">
        <f t="shared" si="234"/>
        <v>0</v>
      </c>
      <c r="AN281" s="37">
        <f t="shared" si="234"/>
        <v>0.75</v>
      </c>
      <c r="AO281" s="37">
        <f t="shared" si="234"/>
        <v>0.75</v>
      </c>
      <c r="AP281" s="37">
        <f t="shared" ref="AP281:CS281" si="235">AP27</f>
        <v>0</v>
      </c>
      <c r="AQ281" s="37">
        <f t="shared" si="235"/>
        <v>0</v>
      </c>
      <c r="AR281" s="37">
        <f t="shared" si="235"/>
        <v>0</v>
      </c>
      <c r="AS281" s="37">
        <f t="shared" si="235"/>
        <v>0</v>
      </c>
      <c r="AT281" s="37">
        <f t="shared" si="235"/>
        <v>0</v>
      </c>
      <c r="AU281" s="37">
        <f t="shared" si="235"/>
        <v>0</v>
      </c>
      <c r="AV281" s="37">
        <f t="shared" si="235"/>
        <v>0</v>
      </c>
      <c r="AW281" s="37">
        <f t="shared" si="235"/>
        <v>0</v>
      </c>
      <c r="AX281" s="37">
        <f t="shared" si="235"/>
        <v>0</v>
      </c>
      <c r="AY281" s="37">
        <f t="shared" si="235"/>
        <v>0</v>
      </c>
      <c r="AZ281" s="38">
        <f t="shared" si="235"/>
        <v>0</v>
      </c>
      <c r="BA281" s="37">
        <f t="shared" si="235"/>
        <v>0</v>
      </c>
      <c r="BB281" s="37">
        <f t="shared" si="235"/>
        <v>0</v>
      </c>
      <c r="BC281" s="37">
        <f t="shared" si="235"/>
        <v>0</v>
      </c>
      <c r="BD281" s="37">
        <f t="shared" si="235"/>
        <v>0</v>
      </c>
      <c r="BE281" s="37">
        <f t="shared" si="235"/>
        <v>0</v>
      </c>
      <c r="BF281" s="37">
        <f t="shared" si="235"/>
        <v>0</v>
      </c>
      <c r="BG281" s="37">
        <f t="shared" si="235"/>
        <v>0</v>
      </c>
      <c r="BH281" s="37">
        <f t="shared" si="235"/>
        <v>0</v>
      </c>
      <c r="BI281" s="37">
        <f t="shared" si="235"/>
        <v>0</v>
      </c>
      <c r="BJ281" s="37">
        <f>BJ27</f>
        <v>0</v>
      </c>
      <c r="BK281" s="37">
        <f t="shared" si="235"/>
        <v>0</v>
      </c>
      <c r="BL281" s="37">
        <f t="shared" si="235"/>
        <v>0</v>
      </c>
      <c r="BM281" s="37">
        <f t="shared" si="235"/>
        <v>0</v>
      </c>
      <c r="BN281" s="37">
        <f t="shared" si="235"/>
        <v>0</v>
      </c>
      <c r="BO281" s="37">
        <f t="shared" si="235"/>
        <v>0</v>
      </c>
      <c r="BP281" s="37">
        <f t="shared" si="235"/>
        <v>0</v>
      </c>
      <c r="BQ281" s="37">
        <f t="shared" si="235"/>
        <v>0</v>
      </c>
      <c r="BR281" s="37">
        <f t="shared" si="235"/>
        <v>0</v>
      </c>
      <c r="BS281" s="37">
        <f t="shared" si="235"/>
        <v>0</v>
      </c>
      <c r="BT281" s="37">
        <f t="shared" si="235"/>
        <v>0</v>
      </c>
      <c r="BU281" s="37">
        <f t="shared" si="235"/>
        <v>0</v>
      </c>
      <c r="BV281" s="37">
        <f t="shared" si="235"/>
        <v>0</v>
      </c>
      <c r="BW281" s="37">
        <f t="shared" si="235"/>
        <v>0</v>
      </c>
      <c r="BX281" s="37">
        <f t="shared" si="235"/>
        <v>0</v>
      </c>
      <c r="BY281" s="37">
        <f t="shared" si="235"/>
        <v>0</v>
      </c>
      <c r="BZ281" s="37">
        <f t="shared" si="235"/>
        <v>0</v>
      </c>
      <c r="CA281" s="37">
        <f t="shared" si="235"/>
        <v>0</v>
      </c>
      <c r="CB281" s="38">
        <f t="shared" si="235"/>
        <v>0.75</v>
      </c>
      <c r="CC281" s="37">
        <f t="shared" si="235"/>
        <v>0.75</v>
      </c>
      <c r="CD281" s="37">
        <f t="shared" si="235"/>
        <v>0.75</v>
      </c>
      <c r="CE281" s="37">
        <f t="shared" si="235"/>
        <v>0.75</v>
      </c>
      <c r="CF281" s="37">
        <f t="shared" si="235"/>
        <v>0.75</v>
      </c>
      <c r="CG281" s="37">
        <f t="shared" si="235"/>
        <v>0.75</v>
      </c>
      <c r="CH281" s="37">
        <f t="shared" si="235"/>
        <v>0.75</v>
      </c>
      <c r="CI281" s="37">
        <f t="shared" si="235"/>
        <v>0.75</v>
      </c>
      <c r="CJ281" s="37">
        <f t="shared" si="235"/>
        <v>0.75</v>
      </c>
      <c r="CK281" s="37">
        <f t="shared" si="235"/>
        <v>0.75</v>
      </c>
      <c r="CL281" s="37">
        <f t="shared" si="235"/>
        <v>0.75</v>
      </c>
      <c r="CM281" s="37">
        <f t="shared" si="235"/>
        <v>0.75</v>
      </c>
      <c r="CN281" s="37">
        <f t="shared" si="235"/>
        <v>0.75</v>
      </c>
      <c r="CO281" s="37">
        <f t="shared" si="235"/>
        <v>0.75</v>
      </c>
      <c r="CP281" s="37">
        <f t="shared" si="235"/>
        <v>0.75</v>
      </c>
      <c r="CQ281" s="37">
        <f t="shared" si="235"/>
        <v>0.75</v>
      </c>
      <c r="CR281" s="37">
        <f t="shared" si="235"/>
        <v>0.75</v>
      </c>
      <c r="CS281" s="37">
        <f t="shared" si="235"/>
        <v>0.75</v>
      </c>
      <c r="CT281" s="37">
        <f>CT25</f>
        <v>0.05</v>
      </c>
      <c r="CU281" s="37">
        <f>CU25</f>
        <v>0.1</v>
      </c>
      <c r="CV281" s="37">
        <f t="shared" ref="CV281:DH281" si="236">CV25</f>
        <v>0.2</v>
      </c>
      <c r="CW281" s="37">
        <f t="shared" si="236"/>
        <v>0.3</v>
      </c>
      <c r="CX281" s="37">
        <f t="shared" si="236"/>
        <v>0.4</v>
      </c>
      <c r="CY281" s="37">
        <f t="shared" si="236"/>
        <v>0.5</v>
      </c>
      <c r="CZ281" s="37">
        <f t="shared" si="236"/>
        <v>0.55000000000000004</v>
      </c>
      <c r="DA281" s="37">
        <f t="shared" si="236"/>
        <v>0.6</v>
      </c>
      <c r="DB281" s="37">
        <f t="shared" si="236"/>
        <v>0.65</v>
      </c>
      <c r="DC281" s="37">
        <f t="shared" si="236"/>
        <v>0.65</v>
      </c>
      <c r="DD281" s="37">
        <f t="shared" si="236"/>
        <v>0.65</v>
      </c>
      <c r="DE281" s="37">
        <f t="shared" si="236"/>
        <v>0.65</v>
      </c>
      <c r="DF281" s="37">
        <f t="shared" si="236"/>
        <v>0.65</v>
      </c>
      <c r="DG281" s="37">
        <f t="shared" si="236"/>
        <v>0.65</v>
      </c>
      <c r="DH281" s="37">
        <f t="shared" si="236"/>
        <v>0.65</v>
      </c>
      <c r="DI281" s="37">
        <f>DI27</f>
        <v>0</v>
      </c>
      <c r="DJ281" s="37">
        <f>DJ27</f>
        <v>0</v>
      </c>
      <c r="DK281" s="37">
        <f>DK27</f>
        <v>0</v>
      </c>
      <c r="DL281" s="37">
        <f>DL27</f>
        <v>0</v>
      </c>
    </row>
    <row r="282" spans="1:116" ht="14.1" customHeight="1" x14ac:dyDescent="0.2">
      <c r="A282" s="112">
        <v>1116</v>
      </c>
      <c r="B282" s="44"/>
      <c r="C282" s="1"/>
      <c r="D282" s="1"/>
      <c r="E282" s="1" t="s">
        <v>22</v>
      </c>
      <c r="F282" s="1"/>
      <c r="G282" s="1"/>
      <c r="H282" s="1"/>
      <c r="I282" s="1"/>
      <c r="J282" s="36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6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6">
        <f>AZ91</f>
        <v>0.15</v>
      </c>
      <c r="BA282" s="35">
        <f>BA91</f>
        <v>0.35</v>
      </c>
      <c r="BB282" s="35">
        <f t="shared" ref="BB282:CG282" si="237">BB91</f>
        <v>0.5</v>
      </c>
      <c r="BC282" s="35">
        <f t="shared" si="237"/>
        <v>0.65</v>
      </c>
      <c r="BD282" s="35">
        <f t="shared" si="237"/>
        <v>0.75</v>
      </c>
      <c r="BE282" s="35">
        <f t="shared" si="237"/>
        <v>0.8</v>
      </c>
      <c r="BF282" s="35">
        <f t="shared" si="237"/>
        <v>0.85</v>
      </c>
      <c r="BG282" s="35">
        <f t="shared" si="237"/>
        <v>0.9</v>
      </c>
      <c r="BH282" s="35">
        <f t="shared" si="237"/>
        <v>0</v>
      </c>
      <c r="BI282" s="35">
        <f t="shared" si="237"/>
        <v>0.9</v>
      </c>
      <c r="BJ282" s="35">
        <f>BJ91</f>
        <v>0.9</v>
      </c>
      <c r="BK282" s="35">
        <f t="shared" si="237"/>
        <v>0.9</v>
      </c>
      <c r="BL282" s="35">
        <f t="shared" si="237"/>
        <v>0.9</v>
      </c>
      <c r="BM282" s="35">
        <f t="shared" si="237"/>
        <v>0.9</v>
      </c>
      <c r="BN282" s="35">
        <f t="shared" si="237"/>
        <v>0.9</v>
      </c>
      <c r="BO282" s="35">
        <f t="shared" si="237"/>
        <v>0.9</v>
      </c>
      <c r="BP282" s="35">
        <f t="shared" si="237"/>
        <v>0.9</v>
      </c>
      <c r="BQ282" s="35">
        <f t="shared" si="237"/>
        <v>0.9</v>
      </c>
      <c r="BR282" s="35">
        <f t="shared" si="237"/>
        <v>0.9</v>
      </c>
      <c r="BS282" s="35">
        <f t="shared" si="237"/>
        <v>0.9</v>
      </c>
      <c r="BT282" s="35">
        <f t="shared" si="237"/>
        <v>0.9</v>
      </c>
      <c r="BU282" s="35">
        <f t="shared" si="237"/>
        <v>0.9</v>
      </c>
      <c r="BV282" s="35">
        <f t="shared" si="237"/>
        <v>0.9</v>
      </c>
      <c r="BW282" s="35">
        <f t="shared" si="237"/>
        <v>0.9</v>
      </c>
      <c r="BX282" s="35">
        <f t="shared" si="237"/>
        <v>0.9</v>
      </c>
      <c r="BY282" s="35">
        <f t="shared" si="237"/>
        <v>0.9</v>
      </c>
      <c r="BZ282" s="35">
        <f t="shared" si="237"/>
        <v>0.9</v>
      </c>
      <c r="CA282" s="35">
        <f t="shared" si="237"/>
        <v>0.9</v>
      </c>
      <c r="CB282" s="36">
        <f t="shared" si="237"/>
        <v>0.9</v>
      </c>
      <c r="CC282" s="35">
        <f t="shared" si="237"/>
        <v>0.9</v>
      </c>
      <c r="CD282" s="35">
        <f t="shared" si="237"/>
        <v>0.9</v>
      </c>
      <c r="CE282" s="35">
        <f t="shared" si="237"/>
        <v>0.9</v>
      </c>
      <c r="CF282" s="35">
        <f t="shared" si="237"/>
        <v>0.9</v>
      </c>
      <c r="CG282" s="35">
        <f t="shared" si="237"/>
        <v>0.9</v>
      </c>
      <c r="CH282" s="35"/>
      <c r="CI282" s="35"/>
      <c r="CJ282" s="35"/>
      <c r="CK282" s="35"/>
      <c r="CL282" s="35"/>
      <c r="CM282" s="35"/>
      <c r="CN282" s="35"/>
      <c r="CO282" s="35"/>
      <c r="CP282" s="35"/>
      <c r="CQ282" s="35"/>
      <c r="CR282" s="35"/>
      <c r="CS282" s="35"/>
      <c r="CT282" s="36"/>
      <c r="CU282" s="35"/>
      <c r="CV282" s="35"/>
      <c r="CW282" s="35"/>
      <c r="CX282" s="35"/>
      <c r="CY282" s="35"/>
      <c r="CZ282" s="35"/>
      <c r="DA282" s="35"/>
      <c r="DB282" s="35"/>
      <c r="DC282" s="35"/>
      <c r="DD282" s="35"/>
      <c r="DE282" s="35"/>
      <c r="DF282" s="35"/>
      <c r="DG282" s="35"/>
      <c r="DH282" s="35"/>
      <c r="DI282" s="35"/>
      <c r="DJ282" s="35"/>
      <c r="DK282" s="35"/>
      <c r="DL282" s="35"/>
    </row>
    <row r="283" spans="1:116" ht="14.1" customHeight="1" x14ac:dyDescent="0.2">
      <c r="A283" s="44">
        <v>1163</v>
      </c>
      <c r="B283" s="44"/>
      <c r="C283" s="25"/>
      <c r="D283" s="25"/>
      <c r="E283" s="25" t="s">
        <v>22</v>
      </c>
      <c r="F283" s="25"/>
      <c r="G283" s="25"/>
      <c r="H283" s="25"/>
      <c r="I283" s="25"/>
      <c r="J283" s="36">
        <f t="shared" ref="J283:Q283" si="238">J63</f>
        <v>0.55000000000000004</v>
      </c>
      <c r="K283" s="35">
        <f t="shared" si="238"/>
        <v>0.65</v>
      </c>
      <c r="L283" s="35">
        <f t="shared" si="238"/>
        <v>0.65</v>
      </c>
      <c r="M283" s="35">
        <f t="shared" si="238"/>
        <v>0.65</v>
      </c>
      <c r="N283" s="35">
        <f t="shared" si="238"/>
        <v>0.65</v>
      </c>
      <c r="O283" s="35">
        <f t="shared" si="238"/>
        <v>0.65</v>
      </c>
      <c r="P283" s="35">
        <f t="shared" si="238"/>
        <v>0.65</v>
      </c>
      <c r="Q283" s="35">
        <f t="shared" si="238"/>
        <v>0.65</v>
      </c>
      <c r="R283" s="35">
        <f t="shared" ref="R283:AG283" si="239">R61</f>
        <v>0.05</v>
      </c>
      <c r="S283" s="35">
        <f t="shared" si="239"/>
        <v>0.1</v>
      </c>
      <c r="T283" s="35">
        <f t="shared" si="239"/>
        <v>0.2</v>
      </c>
      <c r="U283" s="35">
        <f t="shared" si="239"/>
        <v>0.35</v>
      </c>
      <c r="V283" s="35">
        <f t="shared" si="239"/>
        <v>0.45</v>
      </c>
      <c r="W283" s="35">
        <f t="shared" si="239"/>
        <v>0.55000000000000004</v>
      </c>
      <c r="X283" s="35">
        <f t="shared" si="239"/>
        <v>0.6</v>
      </c>
      <c r="Y283" s="35">
        <f t="shared" si="239"/>
        <v>0.65</v>
      </c>
      <c r="Z283" s="35">
        <f t="shared" si="239"/>
        <v>0.65</v>
      </c>
      <c r="AA283" s="35">
        <f t="shared" si="239"/>
        <v>0.7</v>
      </c>
      <c r="AB283" s="35">
        <f t="shared" si="239"/>
        <v>0.7</v>
      </c>
      <c r="AC283" s="35">
        <f t="shared" si="239"/>
        <v>0.7</v>
      </c>
      <c r="AD283" s="35">
        <f t="shared" si="239"/>
        <v>0.75</v>
      </c>
      <c r="AE283" s="35">
        <f t="shared" si="239"/>
        <v>0.75</v>
      </c>
      <c r="AF283" s="36">
        <f t="shared" si="239"/>
        <v>0.75</v>
      </c>
      <c r="AG283" s="35">
        <f t="shared" si="239"/>
        <v>0.75</v>
      </c>
      <c r="AH283" s="35">
        <f>AH61</f>
        <v>0.75</v>
      </c>
      <c r="AI283" s="35">
        <f>AI61</f>
        <v>0.75</v>
      </c>
      <c r="AJ283" s="35">
        <f>AJ61</f>
        <v>0.75</v>
      </c>
      <c r="AK283" s="35">
        <f t="shared" ref="AK283:CW283" si="240">AK69</f>
        <v>0.05</v>
      </c>
      <c r="AL283" s="35">
        <f t="shared" si="240"/>
        <v>0.1</v>
      </c>
      <c r="AM283" s="35">
        <f t="shared" si="240"/>
        <v>0</v>
      </c>
      <c r="AN283" s="35">
        <f t="shared" si="240"/>
        <v>0.2</v>
      </c>
      <c r="AO283" s="35">
        <f t="shared" si="240"/>
        <v>0.3</v>
      </c>
      <c r="AP283" s="35">
        <f t="shared" si="240"/>
        <v>0.4</v>
      </c>
      <c r="AQ283" s="35">
        <f t="shared" si="240"/>
        <v>0.5</v>
      </c>
      <c r="AR283" s="35">
        <f t="shared" si="240"/>
        <v>0.55000000000000004</v>
      </c>
      <c r="AS283" s="35">
        <f t="shared" si="240"/>
        <v>0.6</v>
      </c>
      <c r="AT283" s="35">
        <f t="shared" si="240"/>
        <v>0.65</v>
      </c>
      <c r="AU283" s="35">
        <f t="shared" si="240"/>
        <v>0.7</v>
      </c>
      <c r="AV283" s="35">
        <f t="shared" si="240"/>
        <v>0.7</v>
      </c>
      <c r="AW283" s="35">
        <f t="shared" si="240"/>
        <v>0.7</v>
      </c>
      <c r="AX283" s="35">
        <f t="shared" si="240"/>
        <v>0.7</v>
      </c>
      <c r="AY283" s="35">
        <f t="shared" si="240"/>
        <v>0.7</v>
      </c>
      <c r="AZ283" s="36">
        <f t="shared" si="240"/>
        <v>0.7</v>
      </c>
      <c r="BA283" s="35">
        <f t="shared" si="240"/>
        <v>0.7</v>
      </c>
      <c r="BB283" s="35">
        <f t="shared" si="240"/>
        <v>0.7</v>
      </c>
      <c r="BC283" s="35">
        <f t="shared" si="240"/>
        <v>0.7</v>
      </c>
      <c r="BD283" s="35">
        <f t="shared" si="240"/>
        <v>0.7</v>
      </c>
      <c r="BE283" s="35">
        <f t="shared" si="240"/>
        <v>0.7</v>
      </c>
      <c r="BF283" s="35">
        <f t="shared" si="240"/>
        <v>0.7</v>
      </c>
      <c r="BG283" s="35">
        <f t="shared" si="240"/>
        <v>0.7</v>
      </c>
      <c r="BH283" s="35">
        <f t="shared" si="240"/>
        <v>0</v>
      </c>
      <c r="BI283" s="35">
        <f>BI65</f>
        <v>0.05</v>
      </c>
      <c r="BJ283" s="35">
        <f>BJ65</f>
        <v>0.15</v>
      </c>
      <c r="BK283" s="35">
        <f>BK65</f>
        <v>0.25</v>
      </c>
      <c r="BL283" s="35">
        <f t="shared" ref="BL283:BT283" si="241">BL65</f>
        <v>0.35</v>
      </c>
      <c r="BM283" s="35">
        <f t="shared" si="241"/>
        <v>0.45</v>
      </c>
      <c r="BN283" s="35">
        <f t="shared" si="241"/>
        <v>0.55000000000000004</v>
      </c>
      <c r="BO283" s="35">
        <f t="shared" si="241"/>
        <v>0.6</v>
      </c>
      <c r="BP283" s="35">
        <f t="shared" si="241"/>
        <v>0.65</v>
      </c>
      <c r="BQ283" s="35">
        <f t="shared" si="241"/>
        <v>0.65</v>
      </c>
      <c r="BR283" s="35">
        <f t="shared" si="241"/>
        <v>0.65</v>
      </c>
      <c r="BS283" s="35">
        <f t="shared" si="241"/>
        <v>0.65</v>
      </c>
      <c r="BT283" s="35">
        <f t="shared" si="241"/>
        <v>0.65</v>
      </c>
      <c r="BU283" s="35">
        <f t="shared" ref="BU283:BZ283" si="242">BU67</f>
        <v>0.05</v>
      </c>
      <c r="BV283" s="35">
        <f t="shared" si="242"/>
        <v>0.25</v>
      </c>
      <c r="BW283" s="35">
        <f t="shared" si="242"/>
        <v>0.45</v>
      </c>
      <c r="BX283" s="35">
        <f t="shared" si="242"/>
        <v>0.65</v>
      </c>
      <c r="BY283" s="35">
        <f t="shared" si="242"/>
        <v>0.7</v>
      </c>
      <c r="BZ283" s="35">
        <f t="shared" si="242"/>
        <v>0.7</v>
      </c>
      <c r="CA283" s="35">
        <f t="shared" si="240"/>
        <v>0.05</v>
      </c>
      <c r="CB283" s="35">
        <f t="shared" si="240"/>
        <v>0.25</v>
      </c>
      <c r="CC283" s="35">
        <f t="shared" si="240"/>
        <v>0.45</v>
      </c>
      <c r="CD283" s="35">
        <f t="shared" si="240"/>
        <v>0.65</v>
      </c>
      <c r="CE283" s="35">
        <f t="shared" si="240"/>
        <v>0.7</v>
      </c>
      <c r="CF283" s="35">
        <f t="shared" si="240"/>
        <v>0.75</v>
      </c>
      <c r="CG283" s="35">
        <f t="shared" si="240"/>
        <v>0.75</v>
      </c>
      <c r="CH283" s="35">
        <f t="shared" si="240"/>
        <v>0.75</v>
      </c>
      <c r="CI283" s="35">
        <f t="shared" si="240"/>
        <v>0.75</v>
      </c>
      <c r="CJ283" s="35">
        <f t="shared" si="240"/>
        <v>0.75</v>
      </c>
      <c r="CK283" s="35">
        <f t="shared" si="240"/>
        <v>0.75</v>
      </c>
      <c r="CL283" s="35">
        <f t="shared" si="240"/>
        <v>0.75</v>
      </c>
      <c r="CM283" s="35">
        <f t="shared" si="240"/>
        <v>0.75</v>
      </c>
      <c r="CN283" s="35">
        <f t="shared" si="240"/>
        <v>0.75</v>
      </c>
      <c r="CO283" s="35">
        <f t="shared" si="240"/>
        <v>0</v>
      </c>
      <c r="CP283" s="35">
        <f t="shared" si="240"/>
        <v>0</v>
      </c>
      <c r="CQ283" s="35">
        <f t="shared" si="240"/>
        <v>0</v>
      </c>
      <c r="CR283" s="35">
        <f t="shared" si="240"/>
        <v>0</v>
      </c>
      <c r="CS283" s="35">
        <f t="shared" si="240"/>
        <v>0</v>
      </c>
      <c r="CT283" s="36">
        <f t="shared" si="240"/>
        <v>0</v>
      </c>
      <c r="CU283" s="35">
        <f t="shared" si="240"/>
        <v>0</v>
      </c>
      <c r="CV283" s="35">
        <f t="shared" si="240"/>
        <v>0</v>
      </c>
      <c r="CW283" s="35">
        <f t="shared" si="240"/>
        <v>0</v>
      </c>
      <c r="CX283" s="35">
        <f t="shared" ref="CX283:DL283" si="243">CX69</f>
        <v>0</v>
      </c>
      <c r="CY283" s="35">
        <f t="shared" si="243"/>
        <v>0</v>
      </c>
      <c r="CZ283" s="35">
        <f t="shared" si="243"/>
        <v>0</v>
      </c>
      <c r="DA283" s="35">
        <f t="shared" si="243"/>
        <v>0</v>
      </c>
      <c r="DB283" s="35">
        <f t="shared" si="243"/>
        <v>0</v>
      </c>
      <c r="DC283" s="35">
        <f t="shared" si="243"/>
        <v>0</v>
      </c>
      <c r="DD283" s="35">
        <f t="shared" si="243"/>
        <v>0</v>
      </c>
      <c r="DE283" s="35">
        <f t="shared" si="243"/>
        <v>0</v>
      </c>
      <c r="DF283" s="35">
        <f t="shared" si="243"/>
        <v>0</v>
      </c>
      <c r="DG283" s="35">
        <f t="shared" si="243"/>
        <v>0</v>
      </c>
      <c r="DH283" s="35">
        <f t="shared" si="243"/>
        <v>0</v>
      </c>
      <c r="DI283" s="35">
        <f t="shared" si="243"/>
        <v>0</v>
      </c>
      <c r="DJ283" s="35">
        <f t="shared" si="243"/>
        <v>0</v>
      </c>
      <c r="DK283" s="35">
        <f t="shared" si="243"/>
        <v>0</v>
      </c>
      <c r="DL283" s="35">
        <f t="shared" si="243"/>
        <v>0</v>
      </c>
    </row>
    <row r="284" spans="1:116" ht="14.1" customHeight="1" x14ac:dyDescent="0.2">
      <c r="A284" s="44"/>
      <c r="B284" s="44"/>
      <c r="C284" s="25"/>
      <c r="D284" s="25"/>
      <c r="E284" s="25"/>
      <c r="F284" s="25"/>
      <c r="G284" s="25"/>
      <c r="H284" s="25"/>
      <c r="I284" s="25"/>
      <c r="J284" s="36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6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6"/>
      <c r="BA284" s="35"/>
      <c r="BB284" s="35"/>
      <c r="BC284" s="35"/>
      <c r="BD284" s="35"/>
      <c r="BE284" s="35"/>
      <c r="BF284" s="35"/>
      <c r="BG284" s="35"/>
      <c r="BH284" s="35"/>
      <c r="BI284" s="35"/>
      <c r="BJ284" s="35"/>
      <c r="BK284" s="35"/>
      <c r="BL284" s="35"/>
      <c r="BM284" s="35"/>
      <c r="BN284" s="35"/>
      <c r="BO284" s="35"/>
      <c r="BP284" s="35"/>
      <c r="BQ284" s="35"/>
      <c r="BR284" s="35"/>
      <c r="BS284" s="35"/>
      <c r="BT284" s="35"/>
      <c r="BU284" s="35"/>
      <c r="BV284" s="35"/>
      <c r="BW284" s="35"/>
      <c r="BX284" s="35"/>
      <c r="BY284" s="35"/>
      <c r="BZ284" s="35"/>
      <c r="CA284" s="35"/>
      <c r="CB284" s="36"/>
      <c r="CC284" s="35"/>
      <c r="CD284" s="35"/>
      <c r="CE284" s="35"/>
      <c r="CF284" s="35"/>
      <c r="CG284" s="35"/>
      <c r="CH284" s="35"/>
      <c r="CI284" s="35"/>
      <c r="CJ284" s="35"/>
      <c r="CK284" s="35"/>
      <c r="CL284" s="35"/>
      <c r="CM284" s="35"/>
      <c r="CN284" s="35"/>
      <c r="CO284" s="35"/>
      <c r="CP284" s="35"/>
      <c r="CQ284" s="35"/>
      <c r="CR284" s="35"/>
      <c r="CS284" s="35"/>
      <c r="CT284" s="36"/>
      <c r="CU284" s="35"/>
      <c r="CV284" s="35"/>
      <c r="CW284" s="35"/>
      <c r="CX284" s="35"/>
      <c r="CY284" s="35"/>
      <c r="CZ284" s="35"/>
      <c r="DA284" s="35"/>
      <c r="DB284" s="35"/>
      <c r="DC284" s="35"/>
      <c r="DD284" s="35"/>
      <c r="DE284" s="35"/>
      <c r="DF284" s="35"/>
      <c r="DG284" s="35"/>
      <c r="DH284" s="35"/>
      <c r="DI284" s="35"/>
      <c r="DJ284" s="35"/>
      <c r="DK284" s="35"/>
      <c r="DL284" s="35"/>
    </row>
    <row r="285" spans="1:116" ht="14.1" customHeight="1" x14ac:dyDescent="0.2">
      <c r="A285" s="44"/>
      <c r="B285" s="44"/>
      <c r="C285" s="1"/>
      <c r="D285" s="1"/>
      <c r="E285" s="1"/>
      <c r="F285" s="1"/>
      <c r="G285" s="1"/>
      <c r="H285" s="1"/>
      <c r="I285" s="1"/>
      <c r="J285" s="74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4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4"/>
      <c r="BA285" s="73"/>
      <c r="BB285" s="73"/>
      <c r="BC285" s="73"/>
      <c r="BD285" s="73"/>
      <c r="BE285" s="73"/>
      <c r="BF285" s="73"/>
      <c r="BG285" s="73"/>
      <c r="BH285" s="73"/>
      <c r="BI285" s="73"/>
      <c r="BJ285" s="73"/>
      <c r="BK285" s="73"/>
      <c r="BL285" s="73"/>
      <c r="BM285" s="73"/>
      <c r="BN285" s="73"/>
      <c r="BO285" s="73"/>
      <c r="BP285" s="73"/>
      <c r="BQ285" s="73"/>
      <c r="BR285" s="73"/>
      <c r="BS285" s="73"/>
      <c r="BT285" s="73"/>
      <c r="BU285" s="73"/>
      <c r="BV285" s="73"/>
      <c r="BW285" s="73"/>
      <c r="BX285" s="73"/>
      <c r="BY285" s="73"/>
      <c r="BZ285" s="73"/>
      <c r="CA285" s="73"/>
      <c r="CB285" s="74"/>
      <c r="CC285" s="73"/>
      <c r="CD285" s="73"/>
      <c r="CE285" s="73"/>
      <c r="CF285" s="73"/>
      <c r="CG285" s="73"/>
      <c r="CH285" s="73"/>
      <c r="CI285" s="73"/>
      <c r="CJ285" s="73"/>
      <c r="CK285" s="73"/>
      <c r="CL285" s="73"/>
      <c r="CM285" s="73"/>
      <c r="CN285" s="73"/>
      <c r="CO285" s="73"/>
      <c r="CP285" s="73"/>
      <c r="CQ285" s="73"/>
      <c r="CR285" s="73"/>
      <c r="CS285" s="73"/>
      <c r="CT285" s="74"/>
      <c r="CU285" s="73"/>
      <c r="CV285" s="73"/>
      <c r="CW285" s="73"/>
      <c r="CX285" s="73"/>
      <c r="CY285" s="73"/>
      <c r="CZ285" s="73"/>
      <c r="DA285" s="73"/>
      <c r="DB285" s="73"/>
      <c r="DC285" s="73"/>
      <c r="DD285" s="73"/>
      <c r="DE285" s="73"/>
      <c r="DF285" s="73"/>
      <c r="DG285" s="73"/>
      <c r="DH285" s="73"/>
      <c r="DI285" s="73"/>
      <c r="DJ285" s="73"/>
      <c r="DK285" s="73"/>
      <c r="DL285" s="73"/>
    </row>
    <row r="286" spans="1:116" ht="14.1" customHeight="1" x14ac:dyDescent="0.2">
      <c r="A286" s="94">
        <v>1121</v>
      </c>
      <c r="B286" s="44"/>
      <c r="C286" s="1"/>
      <c r="D286" s="1"/>
      <c r="E286" s="1" t="s">
        <v>22</v>
      </c>
      <c r="F286" s="1"/>
      <c r="G286" s="1"/>
      <c r="H286" s="1"/>
      <c r="I286" s="1"/>
      <c r="J286" s="38">
        <f>J145</f>
        <v>0.7</v>
      </c>
      <c r="K286" s="37">
        <f>K145</f>
        <v>0.7</v>
      </c>
      <c r="L286" s="37">
        <f>L145</f>
        <v>0.7</v>
      </c>
      <c r="M286" s="37">
        <f>M145</f>
        <v>0.7</v>
      </c>
      <c r="N286" s="37">
        <f>N145</f>
        <v>0</v>
      </c>
      <c r="O286" s="37">
        <f>O139</f>
        <v>0.55000000000000004</v>
      </c>
      <c r="P286" s="37">
        <f>P139</f>
        <v>0.55000000000000004</v>
      </c>
      <c r="Q286" s="37">
        <f>Q139</f>
        <v>0.65</v>
      </c>
      <c r="R286" s="37">
        <f>R139</f>
        <v>0.7</v>
      </c>
      <c r="S286" s="37">
        <f>S139</f>
        <v>0.75</v>
      </c>
      <c r="T286" s="37">
        <f t="shared" ref="T286:AG286" si="244">T141</f>
        <v>0.05</v>
      </c>
      <c r="U286" s="37">
        <f t="shared" si="244"/>
        <v>0.1</v>
      </c>
      <c r="V286" s="37">
        <f t="shared" si="244"/>
        <v>0.2</v>
      </c>
      <c r="W286" s="37">
        <f t="shared" si="244"/>
        <v>0.35</v>
      </c>
      <c r="X286" s="37">
        <f t="shared" si="244"/>
        <v>0.45</v>
      </c>
      <c r="Y286" s="37">
        <f t="shared" si="244"/>
        <v>0.55000000000000004</v>
      </c>
      <c r="Z286" s="37">
        <f t="shared" si="244"/>
        <v>0.6</v>
      </c>
      <c r="AA286" s="37">
        <f t="shared" si="244"/>
        <v>0.65</v>
      </c>
      <c r="AB286" s="37">
        <f t="shared" si="244"/>
        <v>0.65</v>
      </c>
      <c r="AC286" s="37">
        <f t="shared" si="244"/>
        <v>0.7</v>
      </c>
      <c r="AD286" s="37">
        <f t="shared" si="244"/>
        <v>0.7</v>
      </c>
      <c r="AE286" s="37">
        <f t="shared" si="244"/>
        <v>0.7</v>
      </c>
      <c r="AF286" s="38">
        <f t="shared" si="244"/>
        <v>0.7</v>
      </c>
      <c r="AG286" s="37">
        <f t="shared" si="244"/>
        <v>0.7</v>
      </c>
      <c r="AH286" s="38">
        <f>AH141</f>
        <v>0.7</v>
      </c>
      <c r="AI286" s="38">
        <f>AI141</f>
        <v>0.7</v>
      </c>
      <c r="AJ286" s="38">
        <f>AJ141</f>
        <v>0.7</v>
      </c>
      <c r="AK286" s="37">
        <f t="shared" ref="AK286:BB286" si="245">AK145</f>
        <v>0.1</v>
      </c>
      <c r="AL286" s="37">
        <f t="shared" si="245"/>
        <v>0.35</v>
      </c>
      <c r="AM286" s="37">
        <f t="shared" si="245"/>
        <v>0</v>
      </c>
      <c r="AN286" s="37">
        <f t="shared" si="245"/>
        <v>0.5</v>
      </c>
      <c r="AO286" s="37">
        <f t="shared" si="245"/>
        <v>0.6</v>
      </c>
      <c r="AP286" s="37">
        <f t="shared" si="245"/>
        <v>0.65</v>
      </c>
      <c r="AQ286" s="37">
        <f t="shared" si="245"/>
        <v>0.7</v>
      </c>
      <c r="AR286" s="37">
        <f t="shared" si="245"/>
        <v>0.7</v>
      </c>
      <c r="AS286" s="37">
        <f t="shared" si="245"/>
        <v>0.7</v>
      </c>
      <c r="AT286" s="37">
        <f t="shared" si="245"/>
        <v>0.7</v>
      </c>
      <c r="AU286" s="37">
        <f t="shared" si="245"/>
        <v>0.7</v>
      </c>
      <c r="AV286" s="37">
        <f t="shared" si="245"/>
        <v>0.7</v>
      </c>
      <c r="AW286" s="37">
        <f t="shared" si="245"/>
        <v>0.7</v>
      </c>
      <c r="AX286" s="37">
        <f t="shared" si="245"/>
        <v>0.7</v>
      </c>
      <c r="AY286" s="37">
        <f t="shared" si="245"/>
        <v>0.7</v>
      </c>
      <c r="AZ286" s="38">
        <f t="shared" si="245"/>
        <v>0.7</v>
      </c>
      <c r="BA286" s="37">
        <f t="shared" si="245"/>
        <v>0.7</v>
      </c>
      <c r="BB286" s="37">
        <f t="shared" si="245"/>
        <v>0.7</v>
      </c>
      <c r="BC286" s="37">
        <f t="shared" ref="BC286:CG286" si="246">BC143</f>
        <v>0.05</v>
      </c>
      <c r="BD286" s="37">
        <f t="shared" si="246"/>
        <v>0.1</v>
      </c>
      <c r="BE286" s="37">
        <f t="shared" si="246"/>
        <v>0.2</v>
      </c>
      <c r="BF286" s="37">
        <f t="shared" si="246"/>
        <v>0.3</v>
      </c>
      <c r="BG286" s="37">
        <f t="shared" si="246"/>
        <v>0.4</v>
      </c>
      <c r="BH286" s="37">
        <f t="shared" si="246"/>
        <v>0</v>
      </c>
      <c r="BI286" s="37">
        <f t="shared" si="246"/>
        <v>0.5</v>
      </c>
      <c r="BJ286" s="37">
        <f>BJ143</f>
        <v>0.5</v>
      </c>
      <c r="BK286" s="37">
        <f t="shared" si="246"/>
        <v>0.5</v>
      </c>
      <c r="BL286" s="37">
        <f t="shared" si="246"/>
        <v>0.5</v>
      </c>
      <c r="BM286" s="37">
        <f t="shared" si="246"/>
        <v>0.5</v>
      </c>
      <c r="BN286" s="37">
        <f t="shared" si="246"/>
        <v>0.5</v>
      </c>
      <c r="BO286" s="37">
        <f t="shared" si="246"/>
        <v>0.5</v>
      </c>
      <c r="BP286" s="37">
        <f t="shared" si="246"/>
        <v>0.55000000000000004</v>
      </c>
      <c r="BQ286" s="37">
        <f t="shared" si="246"/>
        <v>0.55000000000000004</v>
      </c>
      <c r="BR286" s="37">
        <f t="shared" si="246"/>
        <v>0.55000000000000004</v>
      </c>
      <c r="BS286" s="37">
        <f t="shared" si="246"/>
        <v>0.55000000000000004</v>
      </c>
      <c r="BT286" s="37">
        <f t="shared" si="246"/>
        <v>0.55000000000000004</v>
      </c>
      <c r="BU286" s="37">
        <f t="shared" si="246"/>
        <v>0.55000000000000004</v>
      </c>
      <c r="BV286" s="37">
        <f t="shared" si="246"/>
        <v>0.55000000000000004</v>
      </c>
      <c r="BW286" s="37">
        <f t="shared" si="246"/>
        <v>0.55000000000000004</v>
      </c>
      <c r="BX286" s="37">
        <f t="shared" si="246"/>
        <v>0.55000000000000004</v>
      </c>
      <c r="BY286" s="37">
        <f t="shared" si="246"/>
        <v>0.55000000000000004</v>
      </c>
      <c r="BZ286" s="37">
        <f t="shared" si="246"/>
        <v>0.55000000000000004</v>
      </c>
      <c r="CA286" s="37">
        <f t="shared" si="246"/>
        <v>0.55000000000000004</v>
      </c>
      <c r="CB286" s="38">
        <f t="shared" si="246"/>
        <v>0.55000000000000004</v>
      </c>
      <c r="CC286" s="37">
        <f t="shared" si="246"/>
        <v>0</v>
      </c>
      <c r="CD286" s="37">
        <f t="shared" si="246"/>
        <v>0</v>
      </c>
      <c r="CE286" s="37">
        <f t="shared" si="246"/>
        <v>0</v>
      </c>
      <c r="CF286" s="37">
        <f t="shared" si="246"/>
        <v>0</v>
      </c>
      <c r="CG286" s="37">
        <f t="shared" si="246"/>
        <v>0</v>
      </c>
      <c r="CH286" s="37">
        <f t="shared" ref="CH286:DL286" si="247">CH145</f>
        <v>0</v>
      </c>
      <c r="CI286" s="37">
        <f t="shared" si="247"/>
        <v>0</v>
      </c>
      <c r="CJ286" s="37">
        <f t="shared" si="247"/>
        <v>0</v>
      </c>
      <c r="CK286" s="37">
        <f t="shared" si="247"/>
        <v>0</v>
      </c>
      <c r="CL286" s="37">
        <f t="shared" si="247"/>
        <v>0</v>
      </c>
      <c r="CM286" s="37">
        <f t="shared" si="247"/>
        <v>0</v>
      </c>
      <c r="CN286" s="37">
        <f t="shared" si="247"/>
        <v>0</v>
      </c>
      <c r="CO286" s="37">
        <f t="shared" si="247"/>
        <v>0</v>
      </c>
      <c r="CP286" s="37">
        <f t="shared" si="247"/>
        <v>0</v>
      </c>
      <c r="CQ286" s="37">
        <f t="shared" si="247"/>
        <v>0</v>
      </c>
      <c r="CR286" s="37">
        <f t="shared" si="247"/>
        <v>0</v>
      </c>
      <c r="CS286" s="37">
        <f t="shared" si="247"/>
        <v>0</v>
      </c>
      <c r="CT286" s="38">
        <f t="shared" si="247"/>
        <v>0</v>
      </c>
      <c r="CU286" s="37">
        <f t="shared" si="247"/>
        <v>0</v>
      </c>
      <c r="CV286" s="37">
        <f t="shared" si="247"/>
        <v>0</v>
      </c>
      <c r="CW286" s="37">
        <f t="shared" si="247"/>
        <v>0</v>
      </c>
      <c r="CX286" s="37">
        <f t="shared" si="247"/>
        <v>0</v>
      </c>
      <c r="CY286" s="37">
        <f t="shared" si="247"/>
        <v>0</v>
      </c>
      <c r="CZ286" s="37">
        <f t="shared" si="247"/>
        <v>0</v>
      </c>
      <c r="DA286" s="37">
        <f t="shared" si="247"/>
        <v>0</v>
      </c>
      <c r="DB286" s="37">
        <f t="shared" si="247"/>
        <v>0</v>
      </c>
      <c r="DC286" s="37">
        <f t="shared" si="247"/>
        <v>0</v>
      </c>
      <c r="DD286" s="37">
        <f t="shared" si="247"/>
        <v>0</v>
      </c>
      <c r="DE286" s="37">
        <f t="shared" si="247"/>
        <v>0</v>
      </c>
      <c r="DF286" s="37">
        <f t="shared" si="247"/>
        <v>0</v>
      </c>
      <c r="DG286" s="37">
        <f t="shared" si="247"/>
        <v>0</v>
      </c>
      <c r="DH286" s="37">
        <f t="shared" si="247"/>
        <v>0</v>
      </c>
      <c r="DI286" s="37">
        <f t="shared" si="247"/>
        <v>0</v>
      </c>
      <c r="DJ286" s="37">
        <f t="shared" si="247"/>
        <v>0</v>
      </c>
      <c r="DK286" s="37">
        <f t="shared" si="247"/>
        <v>0</v>
      </c>
      <c r="DL286" s="37">
        <f t="shared" si="247"/>
        <v>0</v>
      </c>
    </row>
    <row r="287" spans="1:116" ht="14.1" customHeight="1" x14ac:dyDescent="0.2">
      <c r="A287" s="45">
        <v>1101</v>
      </c>
      <c r="B287" s="44"/>
      <c r="C287" s="1"/>
      <c r="D287" s="1"/>
      <c r="E287" s="1" t="s">
        <v>22</v>
      </c>
      <c r="F287" s="1"/>
      <c r="G287" s="1"/>
      <c r="H287" s="1"/>
      <c r="I287" s="1"/>
      <c r="J287" s="38">
        <f t="shared" ref="J287:Q287" si="248">J95</f>
        <v>0.6</v>
      </c>
      <c r="K287" s="37">
        <f t="shared" si="248"/>
        <v>0.65</v>
      </c>
      <c r="L287" s="37">
        <f t="shared" si="248"/>
        <v>0.65</v>
      </c>
      <c r="M287" s="37">
        <f t="shared" si="248"/>
        <v>0.65</v>
      </c>
      <c r="N287" s="37">
        <f t="shared" si="248"/>
        <v>0.65</v>
      </c>
      <c r="O287" s="37">
        <f t="shared" si="248"/>
        <v>0.65</v>
      </c>
      <c r="P287" s="37">
        <f t="shared" si="248"/>
        <v>0.65</v>
      </c>
      <c r="Q287" s="37">
        <f t="shared" si="248"/>
        <v>0.65</v>
      </c>
      <c r="R287" s="37">
        <f t="shared" ref="R287:AK287" si="249">R99</f>
        <v>0.05</v>
      </c>
      <c r="S287" s="37">
        <f t="shared" si="249"/>
        <v>0.15</v>
      </c>
      <c r="T287" s="37">
        <f t="shared" si="249"/>
        <v>0.3</v>
      </c>
      <c r="U287" s="37">
        <f t="shared" si="249"/>
        <v>0.45</v>
      </c>
      <c r="V287" s="37">
        <f t="shared" si="249"/>
        <v>0.6</v>
      </c>
      <c r="W287" s="37">
        <f t="shared" si="249"/>
        <v>0.6</v>
      </c>
      <c r="X287" s="37">
        <f t="shared" si="249"/>
        <v>0.65</v>
      </c>
      <c r="Y287" s="37">
        <f t="shared" si="249"/>
        <v>0.65</v>
      </c>
      <c r="Z287" s="37">
        <f t="shared" si="249"/>
        <v>0.65</v>
      </c>
      <c r="AA287" s="37">
        <f t="shared" si="249"/>
        <v>0.7</v>
      </c>
      <c r="AB287" s="37">
        <f t="shared" si="249"/>
        <v>0.7</v>
      </c>
      <c r="AC287" s="37">
        <f t="shared" si="249"/>
        <v>0.7</v>
      </c>
      <c r="AD287" s="37">
        <f t="shared" si="249"/>
        <v>0.75</v>
      </c>
      <c r="AE287" s="37">
        <f t="shared" si="249"/>
        <v>0.75</v>
      </c>
      <c r="AF287" s="38">
        <f t="shared" si="249"/>
        <v>0.75</v>
      </c>
      <c r="AG287" s="37">
        <f t="shared" si="249"/>
        <v>0.75</v>
      </c>
      <c r="AH287" s="37">
        <f t="shared" si="249"/>
        <v>0.75</v>
      </c>
      <c r="AI287" s="37">
        <f t="shared" si="249"/>
        <v>0.75</v>
      </c>
      <c r="AJ287" s="37">
        <f t="shared" si="249"/>
        <v>0.75</v>
      </c>
      <c r="AK287" s="37">
        <f t="shared" si="249"/>
        <v>0.75</v>
      </c>
      <c r="AL287" s="37">
        <f t="shared" ref="AL287:BD287" si="250">AL103</f>
        <v>0.1</v>
      </c>
      <c r="AM287" s="37">
        <f t="shared" si="250"/>
        <v>0</v>
      </c>
      <c r="AN287" s="37">
        <f t="shared" si="250"/>
        <v>0.25</v>
      </c>
      <c r="AO287" s="37">
        <f t="shared" si="250"/>
        <v>0.35</v>
      </c>
      <c r="AP287" s="37">
        <f t="shared" si="250"/>
        <v>0.45</v>
      </c>
      <c r="AQ287" s="37">
        <f t="shared" si="250"/>
        <v>0.55000000000000004</v>
      </c>
      <c r="AR287" s="37">
        <f t="shared" si="250"/>
        <v>0.65</v>
      </c>
      <c r="AS287" s="37">
        <f t="shared" si="250"/>
        <v>0.7</v>
      </c>
      <c r="AT287" s="37">
        <f t="shared" si="250"/>
        <v>0.7</v>
      </c>
      <c r="AU287" s="37">
        <f t="shared" si="250"/>
        <v>0.7</v>
      </c>
      <c r="AV287" s="37">
        <f t="shared" si="250"/>
        <v>0.7</v>
      </c>
      <c r="AW287" s="37">
        <f t="shared" si="250"/>
        <v>0.7</v>
      </c>
      <c r="AX287" s="37">
        <f t="shared" si="250"/>
        <v>0.7</v>
      </c>
      <c r="AY287" s="37">
        <f t="shared" si="250"/>
        <v>0.7</v>
      </c>
      <c r="AZ287" s="38">
        <f t="shared" si="250"/>
        <v>0.7</v>
      </c>
      <c r="BA287" s="37">
        <f t="shared" si="250"/>
        <v>0.7</v>
      </c>
      <c r="BB287" s="37">
        <f t="shared" si="250"/>
        <v>0.7</v>
      </c>
      <c r="BC287" s="37">
        <f t="shared" si="250"/>
        <v>0.7</v>
      </c>
      <c r="BD287" s="37">
        <f t="shared" si="250"/>
        <v>0.7</v>
      </c>
      <c r="BE287" s="37">
        <f t="shared" ref="BE287:BU287" si="251">BE101</f>
        <v>0.15</v>
      </c>
      <c r="BF287" s="37">
        <f t="shared" si="251"/>
        <v>0.25</v>
      </c>
      <c r="BG287" s="37">
        <f t="shared" si="251"/>
        <v>0.35</v>
      </c>
      <c r="BH287" s="37">
        <f t="shared" si="251"/>
        <v>0</v>
      </c>
      <c r="BI287" s="37">
        <f t="shared" si="251"/>
        <v>0.45</v>
      </c>
      <c r="BJ287" s="37">
        <f t="shared" si="251"/>
        <v>0.55000000000000004</v>
      </c>
      <c r="BK287" s="37">
        <f t="shared" si="251"/>
        <v>0.65</v>
      </c>
      <c r="BL287" s="37">
        <f t="shared" si="251"/>
        <v>0.7</v>
      </c>
      <c r="BM287" s="37">
        <f t="shared" si="251"/>
        <v>0.7</v>
      </c>
      <c r="BN287" s="37">
        <f t="shared" si="251"/>
        <v>0.7</v>
      </c>
      <c r="BO287" s="37">
        <f t="shared" si="251"/>
        <v>0.7</v>
      </c>
      <c r="BP287" s="37">
        <f t="shared" si="251"/>
        <v>0.7</v>
      </c>
      <c r="BQ287" s="37">
        <f t="shared" si="251"/>
        <v>0.7</v>
      </c>
      <c r="BR287" s="37">
        <f t="shared" si="251"/>
        <v>0.7</v>
      </c>
      <c r="BS287" s="37">
        <f t="shared" si="251"/>
        <v>0.7</v>
      </c>
      <c r="BT287" s="37">
        <f t="shared" si="251"/>
        <v>0.7</v>
      </c>
      <c r="BU287" s="37">
        <f t="shared" si="251"/>
        <v>0.7</v>
      </c>
      <c r="BV287" s="37">
        <f t="shared" ref="BV287:CB287" si="252">BV101</f>
        <v>0.7</v>
      </c>
      <c r="BW287" s="37">
        <f t="shared" si="252"/>
        <v>0.7</v>
      </c>
      <c r="BX287" s="37">
        <f t="shared" si="252"/>
        <v>0.7</v>
      </c>
      <c r="BY287" s="37">
        <f t="shared" si="252"/>
        <v>0.7</v>
      </c>
      <c r="BZ287" s="37">
        <f t="shared" si="252"/>
        <v>0</v>
      </c>
      <c r="CA287" s="37">
        <f t="shared" si="252"/>
        <v>0</v>
      </c>
      <c r="CB287" s="37">
        <f t="shared" si="252"/>
        <v>0</v>
      </c>
      <c r="CC287" s="37">
        <f t="shared" ref="CC287:CH287" si="253">CC97</f>
        <v>0</v>
      </c>
      <c r="CD287" s="37">
        <f t="shared" si="253"/>
        <v>0</v>
      </c>
      <c r="CE287" s="37">
        <f t="shared" si="253"/>
        <v>0</v>
      </c>
      <c r="CF287" s="37">
        <f t="shared" si="253"/>
        <v>0</v>
      </c>
      <c r="CG287" s="37">
        <f t="shared" si="253"/>
        <v>0</v>
      </c>
      <c r="CH287" s="37">
        <f t="shared" si="253"/>
        <v>0</v>
      </c>
      <c r="CI287" s="37"/>
      <c r="CJ287" s="37"/>
      <c r="CK287" s="37"/>
      <c r="CL287" s="37"/>
      <c r="CM287" s="37"/>
      <c r="CN287" s="37"/>
      <c r="CO287" s="37"/>
      <c r="CP287" s="37">
        <f>CP103</f>
        <v>0</v>
      </c>
      <c r="CQ287" s="37">
        <f>CQ103</f>
        <v>0</v>
      </c>
      <c r="CR287" s="37">
        <f>CR103</f>
        <v>0</v>
      </c>
      <c r="CS287" s="37">
        <f>CS103</f>
        <v>0</v>
      </c>
      <c r="CT287" s="38"/>
      <c r="CU287" s="37">
        <f>CU103</f>
        <v>0</v>
      </c>
      <c r="CV287" s="37">
        <f>CV103</f>
        <v>0</v>
      </c>
      <c r="CW287" s="37">
        <f>CW103</f>
        <v>0</v>
      </c>
      <c r="CX287" s="37"/>
      <c r="CY287" s="37">
        <f>CY103</f>
        <v>0</v>
      </c>
      <c r="CZ287" s="37">
        <f>CZ103</f>
        <v>0</v>
      </c>
      <c r="DA287" s="37">
        <f>DA103</f>
        <v>0</v>
      </c>
      <c r="DB287" s="37">
        <f>DB103</f>
        <v>0</v>
      </c>
      <c r="DC287" s="37"/>
      <c r="DD287" s="37">
        <f>DD103</f>
        <v>0</v>
      </c>
      <c r="DE287" s="37">
        <f>DE103</f>
        <v>0</v>
      </c>
      <c r="DF287" s="37">
        <f>DF103</f>
        <v>0</v>
      </c>
      <c r="DG287" s="37">
        <f>DG103</f>
        <v>0</v>
      </c>
      <c r="DH287" s="37"/>
      <c r="DI287" s="37">
        <f>DI103</f>
        <v>0</v>
      </c>
      <c r="DJ287" s="37">
        <f>DJ103</f>
        <v>0</v>
      </c>
      <c r="DK287" s="37">
        <f>DK103</f>
        <v>0</v>
      </c>
      <c r="DL287" s="37">
        <f>DL103</f>
        <v>0</v>
      </c>
    </row>
    <row r="288" spans="1:116" ht="14.1" customHeight="1" x14ac:dyDescent="0.2">
      <c r="A288" s="94" t="s">
        <v>90</v>
      </c>
      <c r="B288" s="44"/>
      <c r="C288" s="1"/>
      <c r="D288" s="1"/>
      <c r="E288" s="1" t="s">
        <v>22</v>
      </c>
      <c r="F288" s="1"/>
      <c r="G288" s="1"/>
      <c r="H288" s="1"/>
      <c r="I288" s="1"/>
      <c r="J288" s="36">
        <f t="shared" ref="J288:AG288" si="254">J179</f>
        <v>0</v>
      </c>
      <c r="K288" s="35">
        <f t="shared" si="254"/>
        <v>0</v>
      </c>
      <c r="L288" s="35">
        <f t="shared" si="254"/>
        <v>0</v>
      </c>
      <c r="M288" s="35">
        <f t="shared" si="254"/>
        <v>0</v>
      </c>
      <c r="N288" s="35">
        <f t="shared" si="254"/>
        <v>0</v>
      </c>
      <c r="O288" s="35">
        <f t="shared" si="254"/>
        <v>0</v>
      </c>
      <c r="P288" s="35">
        <f t="shared" si="254"/>
        <v>0</v>
      </c>
      <c r="Q288" s="35">
        <f t="shared" si="254"/>
        <v>0</v>
      </c>
      <c r="R288" s="35">
        <f t="shared" si="254"/>
        <v>0</v>
      </c>
      <c r="S288" s="35">
        <f t="shared" si="254"/>
        <v>0</v>
      </c>
      <c r="T288" s="35">
        <f t="shared" si="254"/>
        <v>0</v>
      </c>
      <c r="U288" s="35">
        <f t="shared" si="254"/>
        <v>0</v>
      </c>
      <c r="V288" s="35">
        <f t="shared" si="254"/>
        <v>0</v>
      </c>
      <c r="W288" s="35">
        <f t="shared" si="254"/>
        <v>0</v>
      </c>
      <c r="X288" s="35">
        <f t="shared" si="254"/>
        <v>0</v>
      </c>
      <c r="Y288" s="35">
        <f t="shared" si="254"/>
        <v>0</v>
      </c>
      <c r="Z288" s="35">
        <f t="shared" si="254"/>
        <v>0</v>
      </c>
      <c r="AA288" s="35">
        <f t="shared" si="254"/>
        <v>0</v>
      </c>
      <c r="AB288" s="35">
        <f t="shared" si="254"/>
        <v>0</v>
      </c>
      <c r="AC288" s="35">
        <f t="shared" si="254"/>
        <v>0</v>
      </c>
      <c r="AD288" s="35">
        <f t="shared" si="254"/>
        <v>0</v>
      </c>
      <c r="AE288" s="35">
        <f t="shared" si="254"/>
        <v>0</v>
      </c>
      <c r="AF288" s="36">
        <f t="shared" si="254"/>
        <v>0</v>
      </c>
      <c r="AG288" s="35">
        <f t="shared" si="254"/>
        <v>0</v>
      </c>
      <c r="AH288" s="35">
        <f t="shared" ref="AH288:CT288" si="255">AH181</f>
        <v>0</v>
      </c>
      <c r="AI288" s="35">
        <f t="shared" si="255"/>
        <v>0</v>
      </c>
      <c r="AJ288" s="35">
        <f t="shared" si="255"/>
        <v>0</v>
      </c>
      <c r="AK288" s="35">
        <f t="shared" si="255"/>
        <v>0</v>
      </c>
      <c r="AL288" s="35">
        <f t="shared" si="255"/>
        <v>0</v>
      </c>
      <c r="AM288" s="35">
        <f t="shared" si="255"/>
        <v>0</v>
      </c>
      <c r="AN288" s="35">
        <f t="shared" si="255"/>
        <v>0</v>
      </c>
      <c r="AO288" s="35">
        <f t="shared" si="255"/>
        <v>0</v>
      </c>
      <c r="AP288" s="35">
        <f t="shared" si="255"/>
        <v>0</v>
      </c>
      <c r="AQ288" s="35">
        <f t="shared" si="255"/>
        <v>0</v>
      </c>
      <c r="AR288" s="35">
        <f t="shared" si="255"/>
        <v>0</v>
      </c>
      <c r="AS288" s="35">
        <f t="shared" si="255"/>
        <v>0</v>
      </c>
      <c r="AT288" s="35">
        <f t="shared" si="255"/>
        <v>0</v>
      </c>
      <c r="AU288" s="35">
        <f t="shared" si="255"/>
        <v>0</v>
      </c>
      <c r="AV288" s="35">
        <f t="shared" si="255"/>
        <v>0</v>
      </c>
      <c r="AW288" s="35">
        <f t="shared" si="255"/>
        <v>0</v>
      </c>
      <c r="AX288" s="35">
        <f t="shared" si="255"/>
        <v>0</v>
      </c>
      <c r="AY288" s="35">
        <f t="shared" si="255"/>
        <v>0</v>
      </c>
      <c r="AZ288" s="36">
        <f t="shared" si="255"/>
        <v>0</v>
      </c>
      <c r="BA288" s="35">
        <f t="shared" si="255"/>
        <v>0</v>
      </c>
      <c r="BB288" s="35">
        <f t="shared" si="255"/>
        <v>0</v>
      </c>
      <c r="BC288" s="35">
        <f t="shared" si="255"/>
        <v>0</v>
      </c>
      <c r="BD288" s="35">
        <f t="shared" si="255"/>
        <v>0</v>
      </c>
      <c r="BE288" s="35">
        <f t="shared" si="255"/>
        <v>0</v>
      </c>
      <c r="BF288" s="35">
        <f t="shared" si="255"/>
        <v>0</v>
      </c>
      <c r="BG288" s="36">
        <f t="shared" si="255"/>
        <v>0</v>
      </c>
      <c r="BH288" s="36">
        <f t="shared" si="255"/>
        <v>0</v>
      </c>
      <c r="BI288" s="36">
        <f t="shared" si="255"/>
        <v>0</v>
      </c>
      <c r="BJ288" s="36">
        <f>BJ181</f>
        <v>0</v>
      </c>
      <c r="BK288" s="36">
        <f t="shared" si="255"/>
        <v>0</v>
      </c>
      <c r="BL288" s="36">
        <f t="shared" si="255"/>
        <v>0</v>
      </c>
      <c r="BM288" s="36">
        <f t="shared" si="255"/>
        <v>0</v>
      </c>
      <c r="BN288" s="36">
        <f t="shared" si="255"/>
        <v>0</v>
      </c>
      <c r="BO288" s="36">
        <f t="shared" si="255"/>
        <v>0</v>
      </c>
      <c r="BP288" s="36">
        <f t="shared" si="255"/>
        <v>0</v>
      </c>
      <c r="BQ288" s="36">
        <f t="shared" si="255"/>
        <v>0</v>
      </c>
      <c r="BR288" s="36">
        <f t="shared" si="255"/>
        <v>0</v>
      </c>
      <c r="BS288" s="36">
        <f t="shared" si="255"/>
        <v>0</v>
      </c>
      <c r="BT288" s="36">
        <f t="shared" si="255"/>
        <v>0</v>
      </c>
      <c r="BU288" s="36">
        <f t="shared" si="255"/>
        <v>0</v>
      </c>
      <c r="BV288" s="36">
        <f t="shared" si="255"/>
        <v>0</v>
      </c>
      <c r="BW288" s="36">
        <f t="shared" si="255"/>
        <v>0</v>
      </c>
      <c r="BX288" s="36">
        <f t="shared" si="255"/>
        <v>0</v>
      </c>
      <c r="BY288" s="36">
        <f t="shared" si="255"/>
        <v>0</v>
      </c>
      <c r="BZ288" s="36">
        <f t="shared" si="255"/>
        <v>0</v>
      </c>
      <c r="CA288" s="36">
        <f t="shared" si="255"/>
        <v>0</v>
      </c>
      <c r="CB288" s="36">
        <f t="shared" si="255"/>
        <v>0</v>
      </c>
      <c r="CC288" s="36">
        <f t="shared" si="255"/>
        <v>0</v>
      </c>
      <c r="CD288" s="36">
        <f t="shared" si="255"/>
        <v>0</v>
      </c>
      <c r="CE288" s="36">
        <f t="shared" si="255"/>
        <v>0</v>
      </c>
      <c r="CF288" s="36">
        <f t="shared" si="255"/>
        <v>0</v>
      </c>
      <c r="CG288" s="36">
        <f t="shared" si="255"/>
        <v>0</v>
      </c>
      <c r="CH288" s="36">
        <f t="shared" si="255"/>
        <v>0</v>
      </c>
      <c r="CI288" s="36">
        <f t="shared" si="255"/>
        <v>0</v>
      </c>
      <c r="CJ288" s="36">
        <f t="shared" si="255"/>
        <v>0</v>
      </c>
      <c r="CK288" s="36">
        <f t="shared" si="255"/>
        <v>0</v>
      </c>
      <c r="CL288" s="36">
        <f t="shared" si="255"/>
        <v>0</v>
      </c>
      <c r="CM288" s="36">
        <f t="shared" si="255"/>
        <v>0</v>
      </c>
      <c r="CN288" s="36">
        <f t="shared" si="255"/>
        <v>0</v>
      </c>
      <c r="CO288" s="36">
        <f t="shared" si="255"/>
        <v>0</v>
      </c>
      <c r="CP288" s="36">
        <f t="shared" si="255"/>
        <v>0</v>
      </c>
      <c r="CQ288" s="36">
        <f t="shared" si="255"/>
        <v>0</v>
      </c>
      <c r="CR288" s="36">
        <f t="shared" si="255"/>
        <v>0</v>
      </c>
      <c r="CS288" s="36">
        <f t="shared" si="255"/>
        <v>0</v>
      </c>
      <c r="CT288" s="36">
        <f t="shared" si="255"/>
        <v>0</v>
      </c>
      <c r="CU288" s="36">
        <f t="shared" ref="CU288:DL288" si="256">CU181</f>
        <v>0</v>
      </c>
      <c r="CV288" s="36">
        <f t="shared" si="256"/>
        <v>0</v>
      </c>
      <c r="CW288" s="36">
        <f t="shared" si="256"/>
        <v>0</v>
      </c>
      <c r="CX288" s="36">
        <f t="shared" si="256"/>
        <v>0</v>
      </c>
      <c r="CY288" s="36">
        <f t="shared" si="256"/>
        <v>0</v>
      </c>
      <c r="CZ288" s="36">
        <f t="shared" si="256"/>
        <v>0</v>
      </c>
      <c r="DA288" s="36">
        <f t="shared" si="256"/>
        <v>0</v>
      </c>
      <c r="DB288" s="36">
        <f t="shared" si="256"/>
        <v>0</v>
      </c>
      <c r="DC288" s="36">
        <f t="shared" si="256"/>
        <v>0</v>
      </c>
      <c r="DD288" s="36">
        <f t="shared" si="256"/>
        <v>0</v>
      </c>
      <c r="DE288" s="36">
        <f t="shared" si="256"/>
        <v>0</v>
      </c>
      <c r="DF288" s="36">
        <f t="shared" si="256"/>
        <v>0</v>
      </c>
      <c r="DG288" s="36">
        <f t="shared" si="256"/>
        <v>0</v>
      </c>
      <c r="DH288" s="36">
        <f t="shared" si="256"/>
        <v>0</v>
      </c>
      <c r="DI288" s="36">
        <f t="shared" si="256"/>
        <v>0</v>
      </c>
      <c r="DJ288" s="36">
        <f t="shared" si="256"/>
        <v>0</v>
      </c>
      <c r="DK288" s="36">
        <f t="shared" si="256"/>
        <v>0</v>
      </c>
      <c r="DL288" s="36">
        <f t="shared" si="256"/>
        <v>0</v>
      </c>
    </row>
    <row r="289" spans="1:116" ht="14.1" customHeight="1" x14ac:dyDescent="0.2">
      <c r="A289" s="44" t="s">
        <v>42</v>
      </c>
      <c r="B289" s="44"/>
      <c r="C289" s="1"/>
      <c r="D289" s="1"/>
      <c r="E289" s="1" t="s">
        <v>22</v>
      </c>
      <c r="F289" s="1"/>
      <c r="G289" s="1"/>
      <c r="H289" s="1"/>
      <c r="I289" s="1"/>
      <c r="J289" s="36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6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6"/>
      <c r="BA289" s="35"/>
      <c r="BB289" s="35"/>
      <c r="BC289" s="35"/>
      <c r="BD289" s="35"/>
      <c r="BE289" s="35"/>
      <c r="BF289" s="35"/>
      <c r="BG289" s="35"/>
      <c r="BH289" s="35"/>
      <c r="BI289" s="35"/>
      <c r="BJ289" s="35"/>
      <c r="BK289" s="35"/>
      <c r="BL289" s="35"/>
      <c r="BM289" s="35"/>
      <c r="BN289" s="35"/>
      <c r="BO289" s="35"/>
      <c r="BP289" s="35"/>
      <c r="BQ289" s="35"/>
      <c r="BR289" s="35"/>
      <c r="BS289" s="35"/>
      <c r="BT289" s="35"/>
      <c r="BU289" s="35"/>
      <c r="BV289" s="35"/>
      <c r="BW289" s="35"/>
      <c r="BX289" s="35"/>
      <c r="BY289" s="35"/>
      <c r="BZ289" s="35"/>
      <c r="CA289" s="35"/>
      <c r="CB289" s="36"/>
      <c r="CC289" s="35"/>
      <c r="CD289" s="35"/>
      <c r="CE289" s="35"/>
      <c r="CF289" s="35"/>
      <c r="CG289" s="35"/>
      <c r="CH289" s="35"/>
      <c r="CI289" s="35"/>
      <c r="CJ289" s="35"/>
      <c r="CK289" s="35"/>
      <c r="CL289" s="35"/>
      <c r="CM289" s="35"/>
      <c r="CN289" s="35"/>
      <c r="CO289" s="35"/>
      <c r="CP289" s="35"/>
      <c r="CQ289" s="35"/>
      <c r="CR289" s="35"/>
      <c r="CS289" s="35"/>
      <c r="CT289" s="36"/>
      <c r="CU289" s="35"/>
      <c r="CV289" s="35"/>
      <c r="CW289" s="35"/>
      <c r="CX289" s="35"/>
      <c r="CY289" s="35"/>
      <c r="CZ289" s="35"/>
      <c r="DA289" s="35"/>
      <c r="DB289" s="35"/>
      <c r="DC289" s="35"/>
      <c r="DD289" s="35"/>
      <c r="DE289" s="35"/>
      <c r="DF289" s="35"/>
      <c r="DG289" s="35"/>
      <c r="DH289" s="35"/>
      <c r="DI289" s="35"/>
      <c r="DJ289" s="35"/>
      <c r="DK289" s="35"/>
      <c r="DL289" s="35"/>
    </row>
    <row r="290" spans="1:116" ht="14.1" customHeight="1" x14ac:dyDescent="0.2">
      <c r="A290" s="98">
        <v>1118</v>
      </c>
      <c r="B290" s="44"/>
      <c r="C290" s="1"/>
      <c r="D290" s="1"/>
      <c r="E290" s="1" t="s">
        <v>22</v>
      </c>
      <c r="F290" s="1"/>
      <c r="G290" s="1"/>
      <c r="H290" s="1"/>
      <c r="I290" s="1"/>
      <c r="J290" s="36">
        <f t="shared" ref="J290:R290" si="257">J183</f>
        <v>0</v>
      </c>
      <c r="K290" s="35">
        <f t="shared" si="257"/>
        <v>0</v>
      </c>
      <c r="L290" s="35">
        <f t="shared" si="257"/>
        <v>0</v>
      </c>
      <c r="M290" s="35">
        <f t="shared" si="257"/>
        <v>0</v>
      </c>
      <c r="N290" s="35">
        <f t="shared" si="257"/>
        <v>0</v>
      </c>
      <c r="O290" s="35">
        <f t="shared" si="257"/>
        <v>0</v>
      </c>
      <c r="P290" s="35">
        <f t="shared" si="257"/>
        <v>0</v>
      </c>
      <c r="Q290" s="35">
        <f t="shared" si="257"/>
        <v>0</v>
      </c>
      <c r="R290" s="35">
        <f t="shared" si="257"/>
        <v>0</v>
      </c>
      <c r="S290" s="35">
        <f>S183</f>
        <v>0</v>
      </c>
      <c r="T290" s="35">
        <f t="shared" ref="T290:CJ290" si="258">T183</f>
        <v>0</v>
      </c>
      <c r="U290" s="35">
        <f t="shared" si="258"/>
        <v>0</v>
      </c>
      <c r="V290" s="35">
        <f t="shared" si="258"/>
        <v>0</v>
      </c>
      <c r="W290" s="35">
        <f t="shared" si="258"/>
        <v>0</v>
      </c>
      <c r="X290" s="35">
        <f t="shared" si="258"/>
        <v>0</v>
      </c>
      <c r="Y290" s="35">
        <f t="shared" si="258"/>
        <v>0</v>
      </c>
      <c r="Z290" s="35">
        <f t="shared" si="258"/>
        <v>0</v>
      </c>
      <c r="AA290" s="35">
        <f t="shared" si="258"/>
        <v>0</v>
      </c>
      <c r="AB290" s="35">
        <f t="shared" si="258"/>
        <v>0</v>
      </c>
      <c r="AC290" s="35">
        <f t="shared" si="258"/>
        <v>0</v>
      </c>
      <c r="AD290" s="35">
        <f t="shared" si="258"/>
        <v>0</v>
      </c>
      <c r="AE290" s="35">
        <f t="shared" si="258"/>
        <v>0</v>
      </c>
      <c r="AF290" s="36">
        <f t="shared" si="258"/>
        <v>0</v>
      </c>
      <c r="AG290" s="35">
        <f t="shared" si="258"/>
        <v>0</v>
      </c>
      <c r="AH290" s="35">
        <f t="shared" si="258"/>
        <v>0</v>
      </c>
      <c r="AI290" s="35">
        <f t="shared" si="258"/>
        <v>0</v>
      </c>
      <c r="AJ290" s="35">
        <f t="shared" si="258"/>
        <v>0</v>
      </c>
      <c r="AK290" s="35">
        <f t="shared" si="258"/>
        <v>0.1</v>
      </c>
      <c r="AL290" s="35">
        <f t="shared" si="258"/>
        <v>0.3</v>
      </c>
      <c r="AM290" s="35">
        <f t="shared" si="258"/>
        <v>0</v>
      </c>
      <c r="AN290" s="35">
        <f t="shared" si="258"/>
        <v>0.5</v>
      </c>
      <c r="AO290" s="35">
        <f t="shared" si="258"/>
        <v>0.6</v>
      </c>
      <c r="AP290" s="35">
        <f t="shared" si="258"/>
        <v>0.75</v>
      </c>
      <c r="AQ290" s="35">
        <f t="shared" si="258"/>
        <v>0.75</v>
      </c>
      <c r="AR290" s="35">
        <f t="shared" si="258"/>
        <v>0.8</v>
      </c>
      <c r="AS290" s="35">
        <f t="shared" si="258"/>
        <v>0.8</v>
      </c>
      <c r="AT290" s="35">
        <f t="shared" si="258"/>
        <v>0.8</v>
      </c>
      <c r="AU290" s="35">
        <f t="shared" si="258"/>
        <v>0.8</v>
      </c>
      <c r="AV290" s="35">
        <f t="shared" si="258"/>
        <v>0.8</v>
      </c>
      <c r="AW290" s="35">
        <f t="shared" si="258"/>
        <v>0.8</v>
      </c>
      <c r="AX290" s="35">
        <f t="shared" si="258"/>
        <v>0.8</v>
      </c>
      <c r="AY290" s="35">
        <f t="shared" si="258"/>
        <v>0.8</v>
      </c>
      <c r="AZ290" s="36">
        <f t="shared" si="258"/>
        <v>0.8</v>
      </c>
      <c r="BA290" s="35">
        <f t="shared" si="258"/>
        <v>0.8</v>
      </c>
      <c r="BB290" s="35">
        <f t="shared" si="258"/>
        <v>0.8</v>
      </c>
      <c r="BC290" s="35">
        <f t="shared" si="258"/>
        <v>0.8</v>
      </c>
      <c r="BD290" s="35">
        <f t="shared" si="258"/>
        <v>0.8</v>
      </c>
      <c r="BE290" s="35">
        <f t="shared" si="258"/>
        <v>0.8</v>
      </c>
      <c r="BF290" s="35">
        <f t="shared" si="258"/>
        <v>0.8</v>
      </c>
      <c r="BG290" s="35">
        <f t="shared" si="258"/>
        <v>0.8</v>
      </c>
      <c r="BH290" s="35">
        <f>BH185</f>
        <v>0</v>
      </c>
      <c r="BI290" s="35">
        <f t="shared" ref="BI290:BW290" si="259">BI185</f>
        <v>0.15</v>
      </c>
      <c r="BJ290" s="35">
        <f>BJ185</f>
        <v>0.25</v>
      </c>
      <c r="BK290" s="35">
        <f t="shared" si="259"/>
        <v>0.35</v>
      </c>
      <c r="BL290" s="35">
        <f t="shared" si="259"/>
        <v>0.45</v>
      </c>
      <c r="BM290" s="35">
        <f t="shared" si="259"/>
        <v>0.55000000000000004</v>
      </c>
      <c r="BN290" s="35">
        <f t="shared" si="259"/>
        <v>0.55000000000000004</v>
      </c>
      <c r="BO290" s="35">
        <f t="shared" si="259"/>
        <v>0.65</v>
      </c>
      <c r="BP290" s="35">
        <f t="shared" si="259"/>
        <v>0.7</v>
      </c>
      <c r="BQ290" s="35">
        <f t="shared" si="259"/>
        <v>0.7</v>
      </c>
      <c r="BR290" s="35">
        <f t="shared" si="259"/>
        <v>0.7</v>
      </c>
      <c r="BS290" s="35">
        <f t="shared" si="259"/>
        <v>0.7</v>
      </c>
      <c r="BT290" s="35">
        <f t="shared" si="259"/>
        <v>0.7</v>
      </c>
      <c r="BU290" s="35">
        <f t="shared" si="259"/>
        <v>0.7</v>
      </c>
      <c r="BV290" s="35">
        <f t="shared" si="259"/>
        <v>0.7</v>
      </c>
      <c r="BW290" s="35">
        <f t="shared" si="259"/>
        <v>0.7</v>
      </c>
      <c r="BX290" s="35">
        <f t="shared" si="258"/>
        <v>0.25</v>
      </c>
      <c r="BY290" s="35">
        <f t="shared" si="258"/>
        <v>0.45</v>
      </c>
      <c r="BZ290" s="35">
        <f t="shared" si="258"/>
        <v>0.65</v>
      </c>
      <c r="CA290" s="35">
        <f t="shared" si="258"/>
        <v>0.8</v>
      </c>
      <c r="CB290" s="36">
        <f t="shared" si="258"/>
        <v>0.8</v>
      </c>
      <c r="CC290" s="35">
        <f t="shared" si="258"/>
        <v>0.8</v>
      </c>
      <c r="CD290" s="35">
        <f t="shared" si="258"/>
        <v>0.8</v>
      </c>
      <c r="CE290" s="35">
        <f t="shared" si="258"/>
        <v>0.8</v>
      </c>
      <c r="CF290" s="35">
        <f t="shared" si="258"/>
        <v>0.8</v>
      </c>
      <c r="CG290" s="35">
        <f t="shared" si="258"/>
        <v>0.8</v>
      </c>
      <c r="CH290" s="35">
        <f t="shared" si="258"/>
        <v>0.8</v>
      </c>
      <c r="CI290" s="35">
        <f t="shared" si="258"/>
        <v>0.8</v>
      </c>
      <c r="CJ290" s="35">
        <f t="shared" si="258"/>
        <v>0.8</v>
      </c>
      <c r="CK290" s="35">
        <f t="shared" ref="CK290:DL290" si="260">CK183</f>
        <v>0.8</v>
      </c>
      <c r="CL290" s="35">
        <f t="shared" si="260"/>
        <v>0.8</v>
      </c>
      <c r="CM290" s="35">
        <f t="shared" si="260"/>
        <v>0.8</v>
      </c>
      <c r="CN290" s="35">
        <f t="shared" si="260"/>
        <v>0.8</v>
      </c>
      <c r="CO290" s="35">
        <f t="shared" si="260"/>
        <v>0</v>
      </c>
      <c r="CP290" s="35">
        <f t="shared" si="260"/>
        <v>0</v>
      </c>
      <c r="CQ290" s="35">
        <f t="shared" si="260"/>
        <v>0</v>
      </c>
      <c r="CR290" s="35">
        <f t="shared" si="260"/>
        <v>0</v>
      </c>
      <c r="CS290" s="35">
        <f t="shared" si="260"/>
        <v>0</v>
      </c>
      <c r="CT290" s="36">
        <f t="shared" si="260"/>
        <v>0</v>
      </c>
      <c r="CU290" s="35">
        <f t="shared" si="260"/>
        <v>0</v>
      </c>
      <c r="CV290" s="35">
        <f t="shared" si="260"/>
        <v>0</v>
      </c>
      <c r="CW290" s="35">
        <f t="shared" si="260"/>
        <v>0</v>
      </c>
      <c r="CX290" s="35">
        <f t="shared" si="260"/>
        <v>0</v>
      </c>
      <c r="CY290" s="35">
        <f t="shared" si="260"/>
        <v>0</v>
      </c>
      <c r="CZ290" s="35">
        <f t="shared" si="260"/>
        <v>0</v>
      </c>
      <c r="DA290" s="35">
        <f t="shared" si="260"/>
        <v>0</v>
      </c>
      <c r="DB290" s="35">
        <f t="shared" si="260"/>
        <v>0</v>
      </c>
      <c r="DC290" s="35">
        <f t="shared" si="260"/>
        <v>0</v>
      </c>
      <c r="DD290" s="35">
        <f t="shared" si="260"/>
        <v>0</v>
      </c>
      <c r="DE290" s="35">
        <f t="shared" si="260"/>
        <v>0</v>
      </c>
      <c r="DF290" s="35">
        <f t="shared" si="260"/>
        <v>0</v>
      </c>
      <c r="DG290" s="35">
        <f t="shared" si="260"/>
        <v>0</v>
      </c>
      <c r="DH290" s="35">
        <f t="shared" si="260"/>
        <v>0</v>
      </c>
      <c r="DI290" s="35">
        <f t="shared" si="260"/>
        <v>0</v>
      </c>
      <c r="DJ290" s="35">
        <f t="shared" si="260"/>
        <v>0</v>
      </c>
      <c r="DK290" s="35">
        <f t="shared" si="260"/>
        <v>0</v>
      </c>
      <c r="DL290" s="35">
        <f t="shared" si="260"/>
        <v>0</v>
      </c>
    </row>
    <row r="291" spans="1:116" ht="14.1" customHeight="1" x14ac:dyDescent="0.2">
      <c r="A291" s="44" t="s">
        <v>43</v>
      </c>
      <c r="B291" s="44"/>
      <c r="C291" s="1"/>
      <c r="D291" s="1"/>
      <c r="E291" s="1" t="s">
        <v>22</v>
      </c>
      <c r="F291" s="1"/>
      <c r="G291" s="1"/>
      <c r="H291" s="1"/>
      <c r="I291" s="1"/>
      <c r="J291" s="38">
        <f t="shared" ref="J291:R291" si="261">J73</f>
        <v>0</v>
      </c>
      <c r="K291" s="37">
        <f t="shared" si="261"/>
        <v>0</v>
      </c>
      <c r="L291" s="37">
        <f t="shared" si="261"/>
        <v>0</v>
      </c>
      <c r="M291" s="37">
        <f t="shared" si="261"/>
        <v>0</v>
      </c>
      <c r="N291" s="37">
        <f t="shared" si="261"/>
        <v>0</v>
      </c>
      <c r="O291" s="37">
        <f t="shared" si="261"/>
        <v>0</v>
      </c>
      <c r="P291" s="37">
        <f t="shared" si="261"/>
        <v>0</v>
      </c>
      <c r="Q291" s="37">
        <f t="shared" si="261"/>
        <v>0</v>
      </c>
      <c r="R291" s="37">
        <f t="shared" si="261"/>
        <v>0</v>
      </c>
      <c r="S291" s="37">
        <f t="shared" ref="S291:BI291" si="262">S71</f>
        <v>0</v>
      </c>
      <c r="T291" s="37">
        <f t="shared" si="262"/>
        <v>0</v>
      </c>
      <c r="U291" s="37">
        <f t="shared" si="262"/>
        <v>0</v>
      </c>
      <c r="V291" s="37">
        <f t="shared" si="262"/>
        <v>0</v>
      </c>
      <c r="W291" s="37">
        <f t="shared" si="262"/>
        <v>0</v>
      </c>
      <c r="X291" s="37">
        <f t="shared" si="262"/>
        <v>0</v>
      </c>
      <c r="Y291" s="37">
        <f t="shared" si="262"/>
        <v>0</v>
      </c>
      <c r="Z291" s="37">
        <f t="shared" si="262"/>
        <v>0</v>
      </c>
      <c r="AA291" s="37">
        <f t="shared" si="262"/>
        <v>0</v>
      </c>
      <c r="AB291" s="37">
        <f t="shared" si="262"/>
        <v>0</v>
      </c>
      <c r="AC291" s="37">
        <f t="shared" si="262"/>
        <v>0</v>
      </c>
      <c r="AD291" s="37">
        <f t="shared" si="262"/>
        <v>0</v>
      </c>
      <c r="AE291" s="37">
        <f t="shared" si="262"/>
        <v>0</v>
      </c>
      <c r="AF291" s="38">
        <f t="shared" si="262"/>
        <v>0</v>
      </c>
      <c r="AG291" s="37">
        <f t="shared" si="262"/>
        <v>0</v>
      </c>
      <c r="AH291" s="37">
        <f t="shared" si="262"/>
        <v>0</v>
      </c>
      <c r="AI291" s="37">
        <f t="shared" si="262"/>
        <v>0</v>
      </c>
      <c r="AJ291" s="37">
        <f t="shared" si="262"/>
        <v>0</v>
      </c>
      <c r="AK291" s="37">
        <f t="shared" si="262"/>
        <v>0.1</v>
      </c>
      <c r="AL291" s="37">
        <f t="shared" si="262"/>
        <v>0.3</v>
      </c>
      <c r="AM291" s="37">
        <f t="shared" si="262"/>
        <v>0</v>
      </c>
      <c r="AN291" s="37">
        <f t="shared" si="262"/>
        <v>0.5</v>
      </c>
      <c r="AO291" s="37">
        <f t="shared" si="262"/>
        <v>0.6</v>
      </c>
      <c r="AP291" s="37">
        <f t="shared" si="262"/>
        <v>0.75</v>
      </c>
      <c r="AQ291" s="37">
        <f t="shared" si="262"/>
        <v>0.75</v>
      </c>
      <c r="AR291" s="37">
        <f t="shared" si="262"/>
        <v>0.8</v>
      </c>
      <c r="AS291" s="37">
        <f t="shared" si="262"/>
        <v>0.8</v>
      </c>
      <c r="AT291" s="37">
        <f t="shared" si="262"/>
        <v>0.8</v>
      </c>
      <c r="AU291" s="37">
        <f t="shared" si="262"/>
        <v>0.8</v>
      </c>
      <c r="AV291" s="37">
        <f t="shared" si="262"/>
        <v>0.8</v>
      </c>
      <c r="AW291" s="37">
        <f t="shared" si="262"/>
        <v>0.8</v>
      </c>
      <c r="AX291" s="37">
        <f t="shared" si="262"/>
        <v>0.8</v>
      </c>
      <c r="AY291" s="37">
        <f t="shared" si="262"/>
        <v>0.8</v>
      </c>
      <c r="AZ291" s="38">
        <f t="shared" si="262"/>
        <v>0.8</v>
      </c>
      <c r="BA291" s="37">
        <f t="shared" si="262"/>
        <v>0.8</v>
      </c>
      <c r="BB291" s="37">
        <f t="shared" si="262"/>
        <v>0.8</v>
      </c>
      <c r="BC291" s="37">
        <f t="shared" si="262"/>
        <v>0.8</v>
      </c>
      <c r="BD291" s="37">
        <f t="shared" si="262"/>
        <v>0.8</v>
      </c>
      <c r="BE291" s="37">
        <f t="shared" si="262"/>
        <v>0.8</v>
      </c>
      <c r="BF291" s="37">
        <f t="shared" si="262"/>
        <v>0.8</v>
      </c>
      <c r="BG291" s="37">
        <f t="shared" si="262"/>
        <v>0.8</v>
      </c>
      <c r="BH291" s="37">
        <f t="shared" si="262"/>
        <v>0</v>
      </c>
      <c r="BI291" s="37">
        <f t="shared" si="262"/>
        <v>0</v>
      </c>
      <c r="BJ291" s="37">
        <f>BJ71</f>
        <v>0</v>
      </c>
      <c r="BK291" s="37">
        <f>BK73</f>
        <v>0.05</v>
      </c>
      <c r="BL291" s="37">
        <f t="shared" ref="BL291:BQ291" si="263">BL73</f>
        <v>0.15</v>
      </c>
      <c r="BM291" s="37">
        <f t="shared" si="263"/>
        <v>0.25</v>
      </c>
      <c r="BN291" s="37">
        <f t="shared" si="263"/>
        <v>0.3</v>
      </c>
      <c r="BO291" s="37">
        <f t="shared" si="263"/>
        <v>0.3</v>
      </c>
      <c r="BP291" s="37">
        <f t="shared" si="263"/>
        <v>0.3</v>
      </c>
      <c r="BQ291" s="37">
        <f t="shared" si="263"/>
        <v>0</v>
      </c>
      <c r="BR291" s="37">
        <f>BR71</f>
        <v>0</v>
      </c>
      <c r="BS291" s="37">
        <f>BS71</f>
        <v>0</v>
      </c>
      <c r="BT291" s="37">
        <f>BT71</f>
        <v>0</v>
      </c>
      <c r="BU291" s="37">
        <f>BU71</f>
        <v>0</v>
      </c>
      <c r="BV291" s="37">
        <f>BV71</f>
        <v>0</v>
      </c>
      <c r="BW291" s="37">
        <f t="shared" ref="BW291:CR291" si="264">BW71</f>
        <v>0</v>
      </c>
      <c r="BX291" s="37">
        <f t="shared" si="264"/>
        <v>0</v>
      </c>
      <c r="BY291" s="37">
        <f t="shared" si="264"/>
        <v>0</v>
      </c>
      <c r="BZ291" s="37">
        <f t="shared" si="264"/>
        <v>0</v>
      </c>
      <c r="CA291" s="37">
        <f t="shared" si="264"/>
        <v>0</v>
      </c>
      <c r="CB291" s="38">
        <f t="shared" si="264"/>
        <v>0.15</v>
      </c>
      <c r="CC291" s="37">
        <f t="shared" si="264"/>
        <v>0.45</v>
      </c>
      <c r="CD291" s="37">
        <f t="shared" si="264"/>
        <v>0.65</v>
      </c>
      <c r="CE291" s="37">
        <f t="shared" si="264"/>
        <v>0.8</v>
      </c>
      <c r="CF291" s="37">
        <f t="shared" si="264"/>
        <v>0.8</v>
      </c>
      <c r="CG291" s="37">
        <f t="shared" si="264"/>
        <v>0.8</v>
      </c>
      <c r="CH291" s="37">
        <f t="shared" si="264"/>
        <v>0.8</v>
      </c>
      <c r="CI291" s="37">
        <f t="shared" si="264"/>
        <v>0.8</v>
      </c>
      <c r="CJ291" s="37">
        <f t="shared" si="264"/>
        <v>0.8</v>
      </c>
      <c r="CK291" s="37">
        <f t="shared" si="264"/>
        <v>0.8</v>
      </c>
      <c r="CL291" s="37">
        <f t="shared" si="264"/>
        <v>0.8</v>
      </c>
      <c r="CM291" s="37">
        <f t="shared" si="264"/>
        <v>0.8</v>
      </c>
      <c r="CN291" s="37">
        <f t="shared" si="264"/>
        <v>0.8</v>
      </c>
      <c r="CO291" s="37">
        <f t="shared" si="264"/>
        <v>0.8</v>
      </c>
      <c r="CP291" s="37">
        <f t="shared" si="264"/>
        <v>0</v>
      </c>
      <c r="CQ291" s="37">
        <f t="shared" si="264"/>
        <v>0</v>
      </c>
      <c r="CR291" s="37">
        <f t="shared" si="264"/>
        <v>0</v>
      </c>
      <c r="CS291" s="37">
        <f>CS71</f>
        <v>0</v>
      </c>
      <c r="CT291" s="38">
        <f>CT71</f>
        <v>0</v>
      </c>
      <c r="CU291" s="37">
        <f>CU71</f>
        <v>0</v>
      </c>
      <c r="CV291" s="37">
        <f>CV71</f>
        <v>0</v>
      </c>
      <c r="CW291" s="37">
        <f t="shared" ref="CW291:DL291" si="265">CW71</f>
        <v>0</v>
      </c>
      <c r="CX291" s="37">
        <f t="shared" si="265"/>
        <v>0</v>
      </c>
      <c r="CY291" s="37">
        <f t="shared" si="265"/>
        <v>0</v>
      </c>
      <c r="CZ291" s="37">
        <f t="shared" si="265"/>
        <v>0</v>
      </c>
      <c r="DA291" s="37">
        <f t="shared" si="265"/>
        <v>0</v>
      </c>
      <c r="DB291" s="37">
        <f t="shared" si="265"/>
        <v>0</v>
      </c>
      <c r="DC291" s="37">
        <f t="shared" si="265"/>
        <v>0</v>
      </c>
      <c r="DD291" s="37">
        <f t="shared" si="265"/>
        <v>0</v>
      </c>
      <c r="DE291" s="37">
        <f t="shared" si="265"/>
        <v>0</v>
      </c>
      <c r="DF291" s="37">
        <f t="shared" si="265"/>
        <v>0</v>
      </c>
      <c r="DG291" s="37">
        <f t="shared" si="265"/>
        <v>0</v>
      </c>
      <c r="DH291" s="37">
        <f t="shared" si="265"/>
        <v>0</v>
      </c>
      <c r="DI291" s="37">
        <f t="shared" si="265"/>
        <v>0</v>
      </c>
      <c r="DJ291" s="37">
        <f t="shared" si="265"/>
        <v>0</v>
      </c>
      <c r="DK291" s="37">
        <f t="shared" si="265"/>
        <v>0</v>
      </c>
      <c r="DL291" s="37">
        <f t="shared" si="265"/>
        <v>0</v>
      </c>
    </row>
    <row r="292" spans="1:116" ht="14.1" customHeight="1" x14ac:dyDescent="0.2">
      <c r="A292" s="5">
        <v>1106</v>
      </c>
      <c r="B292" s="44"/>
      <c r="C292" s="1"/>
      <c r="D292" s="1"/>
      <c r="E292" s="1" t="s">
        <v>22</v>
      </c>
      <c r="F292" s="1"/>
      <c r="G292" s="1"/>
      <c r="H292" s="1"/>
      <c r="I292" s="1"/>
      <c r="J292" s="36">
        <f>J19</f>
        <v>0.1</v>
      </c>
      <c r="K292" s="36">
        <f t="shared" ref="K292:S292" si="266">K19</f>
        <v>0.25</v>
      </c>
      <c r="L292" s="36">
        <f t="shared" si="266"/>
        <v>0.35</v>
      </c>
      <c r="M292" s="36">
        <f t="shared" si="266"/>
        <v>0.45</v>
      </c>
      <c r="N292" s="36">
        <f t="shared" si="266"/>
        <v>0</v>
      </c>
      <c r="O292" s="36">
        <f t="shared" si="266"/>
        <v>0.55000000000000004</v>
      </c>
      <c r="P292" s="36">
        <f t="shared" si="266"/>
        <v>0.6</v>
      </c>
      <c r="Q292" s="36">
        <f t="shared" si="266"/>
        <v>0.7</v>
      </c>
      <c r="R292" s="36">
        <f t="shared" si="266"/>
        <v>0.75</v>
      </c>
      <c r="S292" s="36">
        <f t="shared" si="266"/>
        <v>0.8</v>
      </c>
      <c r="T292" s="35">
        <f t="shared" ref="T292:AG292" si="267">T21</f>
        <v>0.05</v>
      </c>
      <c r="U292" s="35">
        <f t="shared" si="267"/>
        <v>0.15</v>
      </c>
      <c r="V292" s="35">
        <f t="shared" si="267"/>
        <v>0.3</v>
      </c>
      <c r="W292" s="35">
        <f t="shared" si="267"/>
        <v>0.45</v>
      </c>
      <c r="X292" s="35">
        <f t="shared" si="267"/>
        <v>0.6</v>
      </c>
      <c r="Y292" s="35">
        <f t="shared" si="267"/>
        <v>0.6</v>
      </c>
      <c r="Z292" s="35">
        <f t="shared" si="267"/>
        <v>0.65</v>
      </c>
      <c r="AA292" s="35">
        <f t="shared" si="267"/>
        <v>0.65</v>
      </c>
      <c r="AB292" s="35">
        <f t="shared" si="267"/>
        <v>0.65</v>
      </c>
      <c r="AC292" s="35">
        <f t="shared" si="267"/>
        <v>0.7</v>
      </c>
      <c r="AD292" s="35">
        <f t="shared" si="267"/>
        <v>0.7</v>
      </c>
      <c r="AE292" s="35">
        <f t="shared" si="267"/>
        <v>0.7</v>
      </c>
      <c r="AF292" s="36">
        <f t="shared" si="267"/>
        <v>0.7</v>
      </c>
      <c r="AG292" s="35">
        <f t="shared" si="267"/>
        <v>0.7</v>
      </c>
      <c r="AH292" s="35">
        <f>AH21</f>
        <v>0.7</v>
      </c>
      <c r="AI292" s="35">
        <f>AI21</f>
        <v>0.7</v>
      </c>
      <c r="AJ292" s="35">
        <f>AJ21</f>
        <v>0.7</v>
      </c>
      <c r="AK292" s="35">
        <f>AK21</f>
        <v>0.7</v>
      </c>
      <c r="AL292" s="35">
        <f t="shared" ref="AL292:BP292" si="268">AL15</f>
        <v>0</v>
      </c>
      <c r="AM292" s="35">
        <f t="shared" si="268"/>
        <v>0</v>
      </c>
      <c r="AN292" s="35">
        <f t="shared" si="268"/>
        <v>0</v>
      </c>
      <c r="AO292" s="35">
        <f t="shared" si="268"/>
        <v>0</v>
      </c>
      <c r="AP292" s="35">
        <f t="shared" si="268"/>
        <v>0</v>
      </c>
      <c r="AQ292" s="35">
        <f t="shared" si="268"/>
        <v>0</v>
      </c>
      <c r="AR292" s="35">
        <f t="shared" si="268"/>
        <v>0</v>
      </c>
      <c r="AS292" s="35">
        <f t="shared" si="268"/>
        <v>0</v>
      </c>
      <c r="AT292" s="35">
        <f t="shared" si="268"/>
        <v>0</v>
      </c>
      <c r="AU292" s="35">
        <f t="shared" si="268"/>
        <v>0</v>
      </c>
      <c r="AV292" s="35">
        <f t="shared" si="268"/>
        <v>0.05</v>
      </c>
      <c r="AW292" s="35">
        <f t="shared" si="268"/>
        <v>0.1</v>
      </c>
      <c r="AX292" s="35">
        <f t="shared" si="268"/>
        <v>0.2</v>
      </c>
      <c r="AY292" s="35">
        <f t="shared" si="268"/>
        <v>0.3</v>
      </c>
      <c r="AZ292" s="36">
        <f t="shared" si="268"/>
        <v>0.4</v>
      </c>
      <c r="BA292" s="35">
        <f t="shared" si="268"/>
        <v>0.5</v>
      </c>
      <c r="BB292" s="35">
        <f t="shared" si="268"/>
        <v>0.5</v>
      </c>
      <c r="BC292" s="35">
        <f t="shared" si="268"/>
        <v>0.5</v>
      </c>
      <c r="BD292" s="35">
        <f t="shared" si="268"/>
        <v>0.5</v>
      </c>
      <c r="BE292" s="35">
        <f t="shared" si="268"/>
        <v>0.55000000000000004</v>
      </c>
      <c r="BF292" s="35">
        <f t="shared" si="268"/>
        <v>0.55000000000000004</v>
      </c>
      <c r="BG292" s="35">
        <f t="shared" si="268"/>
        <v>0.55000000000000004</v>
      </c>
      <c r="BH292" s="35">
        <f t="shared" si="268"/>
        <v>0</v>
      </c>
      <c r="BI292" s="35">
        <f t="shared" si="268"/>
        <v>0.55000000000000004</v>
      </c>
      <c r="BJ292" s="35">
        <f>BJ15</f>
        <v>0.55000000000000004</v>
      </c>
      <c r="BK292" s="35">
        <f t="shared" si="268"/>
        <v>0.55000000000000004</v>
      </c>
      <c r="BL292" s="35">
        <f t="shared" si="268"/>
        <v>0.55000000000000004</v>
      </c>
      <c r="BM292" s="35">
        <f t="shared" si="268"/>
        <v>0.55000000000000004</v>
      </c>
      <c r="BN292" s="35">
        <f t="shared" si="268"/>
        <v>0.55000000000000004</v>
      </c>
      <c r="BO292" s="35">
        <f t="shared" si="268"/>
        <v>0.55000000000000004</v>
      </c>
      <c r="BP292" s="35">
        <f t="shared" si="268"/>
        <v>0.55000000000000004</v>
      </c>
      <c r="BQ292" s="35">
        <f>BQ15</f>
        <v>0.55000000000000004</v>
      </c>
      <c r="BR292" s="35">
        <f>BR15</f>
        <v>0.55000000000000004</v>
      </c>
      <c r="BS292" s="35">
        <f>BS15</f>
        <v>0.55000000000000004</v>
      </c>
      <c r="BT292" s="35">
        <f>BT15</f>
        <v>0.55000000000000004</v>
      </c>
      <c r="BU292" s="35">
        <f>BU15</f>
        <v>0.55000000000000004</v>
      </c>
      <c r="BV292" s="35">
        <f t="shared" ref="BV292:DL292" si="269">BV15</f>
        <v>0.55000000000000004</v>
      </c>
      <c r="BW292" s="35">
        <f t="shared" si="269"/>
        <v>0.55000000000000004</v>
      </c>
      <c r="BX292" s="35">
        <f t="shared" si="269"/>
        <v>0.55000000000000004</v>
      </c>
      <c r="BY292" s="35">
        <f t="shared" si="269"/>
        <v>0.55000000000000004</v>
      </c>
      <c r="BZ292" s="35">
        <f t="shared" si="269"/>
        <v>0.55000000000000004</v>
      </c>
      <c r="CA292" s="35">
        <f t="shared" si="269"/>
        <v>0.55000000000000004</v>
      </c>
      <c r="CB292" s="36">
        <f t="shared" si="269"/>
        <v>0.55000000000000004</v>
      </c>
      <c r="CC292" s="35">
        <f t="shared" si="269"/>
        <v>0</v>
      </c>
      <c r="CD292" s="35">
        <f t="shared" si="269"/>
        <v>0</v>
      </c>
      <c r="CE292" s="35">
        <f t="shared" si="269"/>
        <v>0</v>
      </c>
      <c r="CF292" s="35">
        <f t="shared" si="269"/>
        <v>0</v>
      </c>
      <c r="CG292" s="35">
        <f t="shared" si="269"/>
        <v>0</v>
      </c>
      <c r="CH292" s="35">
        <f t="shared" si="269"/>
        <v>0</v>
      </c>
      <c r="CI292" s="35">
        <f t="shared" si="269"/>
        <v>0</v>
      </c>
      <c r="CJ292" s="35">
        <f t="shared" si="269"/>
        <v>0</v>
      </c>
      <c r="CK292" s="35">
        <f t="shared" si="269"/>
        <v>0</v>
      </c>
      <c r="CL292" s="35">
        <f t="shared" si="269"/>
        <v>0</v>
      </c>
      <c r="CM292" s="35">
        <f t="shared" si="269"/>
        <v>0</v>
      </c>
      <c r="CN292" s="35">
        <f t="shared" si="269"/>
        <v>0</v>
      </c>
      <c r="CO292" s="35">
        <f t="shared" si="269"/>
        <v>0</v>
      </c>
      <c r="CP292" s="35">
        <f t="shared" si="269"/>
        <v>0</v>
      </c>
      <c r="CQ292" s="35">
        <f t="shared" si="269"/>
        <v>0</v>
      </c>
      <c r="CR292" s="35">
        <f t="shared" si="269"/>
        <v>0</v>
      </c>
      <c r="CS292" s="35">
        <f t="shared" si="269"/>
        <v>0</v>
      </c>
      <c r="CT292" s="36">
        <f t="shared" si="269"/>
        <v>0</v>
      </c>
      <c r="CU292" s="35">
        <f t="shared" si="269"/>
        <v>0</v>
      </c>
      <c r="CV292" s="35">
        <f t="shared" si="269"/>
        <v>0</v>
      </c>
      <c r="CW292" s="35">
        <f t="shared" si="269"/>
        <v>0</v>
      </c>
      <c r="CX292" s="35">
        <f t="shared" si="269"/>
        <v>0</v>
      </c>
      <c r="CY292" s="35">
        <f t="shared" si="269"/>
        <v>0</v>
      </c>
      <c r="CZ292" s="35">
        <f t="shared" si="269"/>
        <v>0</v>
      </c>
      <c r="DA292" s="35">
        <f t="shared" si="269"/>
        <v>0</v>
      </c>
      <c r="DB292" s="35">
        <f t="shared" si="269"/>
        <v>0</v>
      </c>
      <c r="DC292" s="35">
        <f t="shared" si="269"/>
        <v>0</v>
      </c>
      <c r="DD292" s="35">
        <f t="shared" si="269"/>
        <v>0</v>
      </c>
      <c r="DE292" s="35">
        <f t="shared" si="269"/>
        <v>0</v>
      </c>
      <c r="DF292" s="35">
        <f t="shared" si="269"/>
        <v>0</v>
      </c>
      <c r="DG292" s="35">
        <f t="shared" si="269"/>
        <v>0</v>
      </c>
      <c r="DH292" s="35">
        <f t="shared" si="269"/>
        <v>0</v>
      </c>
      <c r="DI292" s="35">
        <f t="shared" si="269"/>
        <v>0</v>
      </c>
      <c r="DJ292" s="35">
        <f t="shared" si="269"/>
        <v>0</v>
      </c>
      <c r="DK292" s="35">
        <f t="shared" si="269"/>
        <v>0</v>
      </c>
      <c r="DL292" s="35">
        <f t="shared" si="269"/>
        <v>0</v>
      </c>
    </row>
    <row r="293" spans="1:116" ht="14.1" customHeight="1" x14ac:dyDescent="0.2">
      <c r="A293" s="96">
        <v>1102</v>
      </c>
      <c r="B293" s="44"/>
      <c r="C293" s="1"/>
      <c r="D293" s="1"/>
      <c r="E293" s="1" t="s">
        <v>22</v>
      </c>
      <c r="F293" s="1"/>
      <c r="G293" s="1"/>
      <c r="H293" s="1"/>
      <c r="I293" s="1"/>
      <c r="J293" s="36">
        <f t="shared" ref="J293:R293" si="270">J51</f>
        <v>0.3</v>
      </c>
      <c r="K293" s="35">
        <f t="shared" si="270"/>
        <v>0.4</v>
      </c>
      <c r="L293" s="35">
        <f t="shared" si="270"/>
        <v>0.55000000000000004</v>
      </c>
      <c r="M293" s="35">
        <f t="shared" si="270"/>
        <v>0.55000000000000004</v>
      </c>
      <c r="N293" s="35">
        <f t="shared" si="270"/>
        <v>0.55000000000000004</v>
      </c>
      <c r="O293" s="35">
        <f t="shared" si="270"/>
        <v>0.55000000000000004</v>
      </c>
      <c r="P293" s="35">
        <f t="shared" si="270"/>
        <v>0.55000000000000004</v>
      </c>
      <c r="Q293" s="35">
        <f t="shared" si="270"/>
        <v>0.55000000000000004</v>
      </c>
      <c r="R293" s="35">
        <f t="shared" si="270"/>
        <v>0.55000000000000004</v>
      </c>
      <c r="S293" s="35">
        <f>S47</f>
        <v>0.1</v>
      </c>
      <c r="T293" s="35">
        <f>T47</f>
        <v>0.3</v>
      </c>
      <c r="U293" s="35">
        <f>U47</f>
        <v>0.5</v>
      </c>
      <c r="V293" s="35">
        <f>V47</f>
        <v>0.6</v>
      </c>
      <c r="W293" s="35">
        <f>W47</f>
        <v>0.6</v>
      </c>
      <c r="X293" s="35">
        <f>X49</f>
        <v>0.3</v>
      </c>
      <c r="Y293" s="35">
        <f>Y49</f>
        <v>0.6</v>
      </c>
      <c r="Z293" s="35">
        <f t="shared" ref="Z293:AE293" si="271">Z47</f>
        <v>0</v>
      </c>
      <c r="AA293" s="35">
        <f t="shared" si="271"/>
        <v>0</v>
      </c>
      <c r="AB293" s="35">
        <f t="shared" si="271"/>
        <v>0</v>
      </c>
      <c r="AC293" s="35">
        <f t="shared" si="271"/>
        <v>0</v>
      </c>
      <c r="AD293" s="35">
        <f t="shared" si="271"/>
        <v>0</v>
      </c>
      <c r="AE293" s="35">
        <f t="shared" si="271"/>
        <v>0</v>
      </c>
      <c r="AF293" s="35">
        <f t="shared" ref="AF293:AK293" si="272">AF49</f>
        <v>0</v>
      </c>
      <c r="AG293" s="35">
        <f t="shared" si="272"/>
        <v>0</v>
      </c>
      <c r="AH293" s="35">
        <f t="shared" si="272"/>
        <v>0</v>
      </c>
      <c r="AI293" s="35">
        <f t="shared" si="272"/>
        <v>0</v>
      </c>
      <c r="AJ293" s="35">
        <f t="shared" si="272"/>
        <v>0</v>
      </c>
      <c r="AK293" s="35">
        <f t="shared" si="272"/>
        <v>0</v>
      </c>
      <c r="AL293" s="35">
        <f>AL49</f>
        <v>0.1</v>
      </c>
      <c r="AM293" s="35">
        <f t="shared" ref="AM293:AZ293" si="273">AM49</f>
        <v>0</v>
      </c>
      <c r="AN293" s="35">
        <f t="shared" si="273"/>
        <v>0.25</v>
      </c>
      <c r="AO293" s="35">
        <f t="shared" si="273"/>
        <v>0.35</v>
      </c>
      <c r="AP293" s="35">
        <f t="shared" si="273"/>
        <v>0.45</v>
      </c>
      <c r="AQ293" s="35">
        <f t="shared" si="273"/>
        <v>0.55000000000000004</v>
      </c>
      <c r="AR293" s="35">
        <f t="shared" si="273"/>
        <v>0.55000000000000004</v>
      </c>
      <c r="AS293" s="35">
        <f t="shared" si="273"/>
        <v>0.6</v>
      </c>
      <c r="AT293" s="35">
        <f t="shared" si="273"/>
        <v>0.65</v>
      </c>
      <c r="AU293" s="35">
        <f t="shared" si="273"/>
        <v>0.7</v>
      </c>
      <c r="AV293" s="35">
        <f t="shared" si="273"/>
        <v>0.75</v>
      </c>
      <c r="AW293" s="35">
        <f t="shared" si="273"/>
        <v>0.75</v>
      </c>
      <c r="AX293" s="35">
        <f t="shared" si="273"/>
        <v>0.75</v>
      </c>
      <c r="AY293" s="35">
        <f t="shared" si="273"/>
        <v>0.75</v>
      </c>
      <c r="AZ293" s="36">
        <f t="shared" si="273"/>
        <v>0.75</v>
      </c>
      <c r="BA293" s="35">
        <f t="shared" ref="BA293:BF293" si="274">BA47</f>
        <v>0.6</v>
      </c>
      <c r="BB293" s="35">
        <f t="shared" si="274"/>
        <v>0.75</v>
      </c>
      <c r="BC293" s="35">
        <f t="shared" si="274"/>
        <v>0.75</v>
      </c>
      <c r="BD293" s="35">
        <f t="shared" si="274"/>
        <v>0.75</v>
      </c>
      <c r="BE293" s="35">
        <f t="shared" si="274"/>
        <v>0.75</v>
      </c>
      <c r="BF293" s="35">
        <f t="shared" si="274"/>
        <v>0.75</v>
      </c>
      <c r="BG293" s="35">
        <f>BG49</f>
        <v>0.6</v>
      </c>
      <c r="BH293" s="35">
        <f>BH49</f>
        <v>0</v>
      </c>
      <c r="BI293" s="35">
        <f>BI49</f>
        <v>0.75</v>
      </c>
      <c r="BJ293" s="35">
        <f>BJ49</f>
        <v>0.75</v>
      </c>
      <c r="BK293" s="35">
        <f>BK49</f>
        <v>0.75</v>
      </c>
      <c r="BL293" s="35">
        <f t="shared" ref="BL293:DL293" si="275">BL49</f>
        <v>0.75</v>
      </c>
      <c r="BM293" s="35">
        <f t="shared" si="275"/>
        <v>0.75</v>
      </c>
      <c r="BN293" s="35">
        <f t="shared" si="275"/>
        <v>0.75</v>
      </c>
      <c r="BO293" s="35">
        <f t="shared" si="275"/>
        <v>0.75</v>
      </c>
      <c r="BP293" s="35">
        <f t="shared" si="275"/>
        <v>0.75</v>
      </c>
      <c r="BQ293" s="35">
        <f t="shared" si="275"/>
        <v>0.75</v>
      </c>
      <c r="BR293" s="35">
        <f t="shared" si="275"/>
        <v>0.75</v>
      </c>
      <c r="BS293" s="35">
        <f t="shared" si="275"/>
        <v>0.75</v>
      </c>
      <c r="BT293" s="35">
        <f t="shared" si="275"/>
        <v>0.75</v>
      </c>
      <c r="BU293" s="35">
        <f t="shared" si="275"/>
        <v>0.75</v>
      </c>
      <c r="BV293" s="35">
        <f t="shared" si="275"/>
        <v>0.75</v>
      </c>
      <c r="BW293" s="35">
        <f t="shared" si="275"/>
        <v>0.75</v>
      </c>
      <c r="BX293" s="35">
        <f>BX47</f>
        <v>0.6</v>
      </c>
      <c r="BY293" s="35">
        <f>BY47</f>
        <v>0.75</v>
      </c>
      <c r="BZ293" s="35">
        <f>BZ47</f>
        <v>0.75</v>
      </c>
      <c r="CA293" s="35">
        <f>CA47</f>
        <v>0.75</v>
      </c>
      <c r="CB293" s="36">
        <f t="shared" si="275"/>
        <v>0.6</v>
      </c>
      <c r="CC293" s="35">
        <f t="shared" si="275"/>
        <v>0.75</v>
      </c>
      <c r="CD293" s="35">
        <f t="shared" si="275"/>
        <v>0.75</v>
      </c>
      <c r="CE293" s="35">
        <f t="shared" si="275"/>
        <v>0.75</v>
      </c>
      <c r="CF293" s="35">
        <f t="shared" si="275"/>
        <v>0.75</v>
      </c>
      <c r="CG293" s="35">
        <f t="shared" si="275"/>
        <v>0.75</v>
      </c>
      <c r="CH293" s="35">
        <f t="shared" si="275"/>
        <v>0.75</v>
      </c>
      <c r="CI293" s="35">
        <f t="shared" si="275"/>
        <v>0.75</v>
      </c>
      <c r="CJ293" s="35">
        <f t="shared" si="275"/>
        <v>0.75</v>
      </c>
      <c r="CK293" s="35">
        <f t="shared" si="275"/>
        <v>0.75</v>
      </c>
      <c r="CL293" s="35">
        <f t="shared" si="275"/>
        <v>0.75</v>
      </c>
      <c r="CM293" s="35">
        <f t="shared" si="275"/>
        <v>0.75</v>
      </c>
      <c r="CN293" s="35">
        <f t="shared" si="275"/>
        <v>0.75</v>
      </c>
      <c r="CO293" s="35">
        <f t="shared" si="275"/>
        <v>0.75</v>
      </c>
      <c r="CP293" s="35">
        <f t="shared" si="275"/>
        <v>0.75</v>
      </c>
      <c r="CQ293" s="35">
        <f t="shared" si="275"/>
        <v>0.75</v>
      </c>
      <c r="CR293" s="35">
        <f t="shared" si="275"/>
        <v>0.75</v>
      </c>
      <c r="CS293" s="35">
        <f t="shared" si="275"/>
        <v>0.75</v>
      </c>
      <c r="CT293" s="36">
        <f t="shared" si="275"/>
        <v>0.75</v>
      </c>
      <c r="CU293" s="35">
        <f t="shared" si="275"/>
        <v>0.75</v>
      </c>
      <c r="CV293" s="35">
        <f t="shared" si="275"/>
        <v>0.75</v>
      </c>
      <c r="CW293" s="35">
        <f t="shared" si="275"/>
        <v>0.75</v>
      </c>
      <c r="CX293" s="35">
        <f t="shared" si="275"/>
        <v>0.75</v>
      </c>
      <c r="CY293" s="35">
        <f t="shared" si="275"/>
        <v>0.75</v>
      </c>
      <c r="CZ293" s="35">
        <f t="shared" si="275"/>
        <v>0.75</v>
      </c>
      <c r="DA293" s="35">
        <f t="shared" si="275"/>
        <v>0.75</v>
      </c>
      <c r="DB293" s="35">
        <f t="shared" si="275"/>
        <v>0.75</v>
      </c>
      <c r="DC293" s="35">
        <f t="shared" si="275"/>
        <v>0.75</v>
      </c>
      <c r="DD293" s="35">
        <f t="shared" si="275"/>
        <v>0.75</v>
      </c>
      <c r="DE293" s="35">
        <f t="shared" si="275"/>
        <v>0.75</v>
      </c>
      <c r="DF293" s="35">
        <f t="shared" si="275"/>
        <v>0.75</v>
      </c>
      <c r="DG293" s="35">
        <f t="shared" si="275"/>
        <v>0.75</v>
      </c>
      <c r="DH293" s="35">
        <f t="shared" si="275"/>
        <v>0.75</v>
      </c>
      <c r="DI293" s="35">
        <f t="shared" si="275"/>
        <v>0.75</v>
      </c>
      <c r="DJ293" s="35">
        <f t="shared" si="275"/>
        <v>0.75</v>
      </c>
      <c r="DK293" s="35">
        <f t="shared" si="275"/>
        <v>0.75</v>
      </c>
      <c r="DL293" s="35">
        <f t="shared" si="275"/>
        <v>0.75</v>
      </c>
    </row>
    <row r="294" spans="1:116" ht="14.1" customHeight="1" x14ac:dyDescent="0.2">
      <c r="A294" s="94">
        <v>1159</v>
      </c>
      <c r="B294" s="44"/>
      <c r="C294" s="1"/>
      <c r="D294" s="1"/>
      <c r="E294" s="1" t="s">
        <v>22</v>
      </c>
      <c r="F294" s="1"/>
      <c r="G294" s="1"/>
      <c r="H294" s="1"/>
      <c r="I294" s="1"/>
      <c r="J294" s="38">
        <f t="shared" ref="J294:R294" si="276">J175</f>
        <v>0.05</v>
      </c>
      <c r="K294" s="37">
        <f t="shared" si="276"/>
        <v>0.3</v>
      </c>
      <c r="L294" s="37">
        <f t="shared" si="276"/>
        <v>0.45</v>
      </c>
      <c r="M294" s="37">
        <f t="shared" si="276"/>
        <v>0.55000000000000004</v>
      </c>
      <c r="N294" s="37">
        <f t="shared" si="276"/>
        <v>0.65</v>
      </c>
      <c r="O294" s="37">
        <f t="shared" si="276"/>
        <v>0.65</v>
      </c>
      <c r="P294" s="37">
        <f t="shared" si="276"/>
        <v>0.65</v>
      </c>
      <c r="Q294" s="37">
        <f t="shared" si="276"/>
        <v>0.65</v>
      </c>
      <c r="R294" s="37">
        <f t="shared" si="276"/>
        <v>0.65</v>
      </c>
      <c r="S294" s="37">
        <f t="shared" ref="S294:AK294" si="277">S177</f>
        <v>0.05</v>
      </c>
      <c r="T294" s="37">
        <f t="shared" si="277"/>
        <v>0.1</v>
      </c>
      <c r="U294" s="37">
        <f t="shared" si="277"/>
        <v>0.2</v>
      </c>
      <c r="V294" s="37">
        <f t="shared" si="277"/>
        <v>0.35</v>
      </c>
      <c r="W294" s="37">
        <f t="shared" si="277"/>
        <v>0.45</v>
      </c>
      <c r="X294" s="37">
        <f t="shared" si="277"/>
        <v>0.55000000000000004</v>
      </c>
      <c r="Y294" s="37">
        <f t="shared" si="277"/>
        <v>0.6</v>
      </c>
      <c r="Z294" s="37">
        <f t="shared" si="277"/>
        <v>0.65</v>
      </c>
      <c r="AA294" s="37">
        <f t="shared" si="277"/>
        <v>0.65</v>
      </c>
      <c r="AB294" s="37">
        <f t="shared" si="277"/>
        <v>0.7</v>
      </c>
      <c r="AC294" s="37">
        <f t="shared" si="277"/>
        <v>0.7</v>
      </c>
      <c r="AD294" s="37">
        <f t="shared" si="277"/>
        <v>0.7</v>
      </c>
      <c r="AE294" s="37">
        <f t="shared" si="277"/>
        <v>0.75</v>
      </c>
      <c r="AF294" s="38">
        <f t="shared" si="277"/>
        <v>0.75</v>
      </c>
      <c r="AG294" s="37">
        <f t="shared" si="277"/>
        <v>0.75</v>
      </c>
      <c r="AH294" s="37">
        <f t="shared" si="277"/>
        <v>0.75</v>
      </c>
      <c r="AI294" s="37">
        <f t="shared" si="277"/>
        <v>0.75</v>
      </c>
      <c r="AJ294" s="37">
        <f t="shared" si="277"/>
        <v>0.75</v>
      </c>
      <c r="AK294" s="37">
        <f t="shared" si="277"/>
        <v>0.75</v>
      </c>
      <c r="AL294" s="37">
        <f t="shared" ref="AL294:BT294" si="278">AL169</f>
        <v>0.1</v>
      </c>
      <c r="AM294" s="37">
        <f t="shared" si="278"/>
        <v>0</v>
      </c>
      <c r="AN294" s="37">
        <f t="shared" si="278"/>
        <v>0.25</v>
      </c>
      <c r="AO294" s="37">
        <f t="shared" si="278"/>
        <v>0.35</v>
      </c>
      <c r="AP294" s="37">
        <f t="shared" si="278"/>
        <v>0.45</v>
      </c>
      <c r="AQ294" s="37">
        <f t="shared" si="278"/>
        <v>0.55000000000000004</v>
      </c>
      <c r="AR294" s="37">
        <f t="shared" si="278"/>
        <v>0.6</v>
      </c>
      <c r="AS294" s="37">
        <f t="shared" si="278"/>
        <v>0.65</v>
      </c>
      <c r="AT294" s="37">
        <f t="shared" si="278"/>
        <v>0.7</v>
      </c>
      <c r="AU294" s="37">
        <f t="shared" si="278"/>
        <v>0.7</v>
      </c>
      <c r="AV294" s="37">
        <f t="shared" si="278"/>
        <v>0.7</v>
      </c>
      <c r="AW294" s="37">
        <f t="shared" si="278"/>
        <v>0.7</v>
      </c>
      <c r="AX294" s="37">
        <f t="shared" si="278"/>
        <v>0.7</v>
      </c>
      <c r="AY294" s="37">
        <f t="shared" si="278"/>
        <v>0.7</v>
      </c>
      <c r="AZ294" s="38">
        <f t="shared" si="278"/>
        <v>0.7</v>
      </c>
      <c r="BA294" s="37">
        <f t="shared" si="278"/>
        <v>0.7</v>
      </c>
      <c r="BB294" s="37">
        <f t="shared" si="278"/>
        <v>0.7</v>
      </c>
      <c r="BC294" s="37">
        <f t="shared" si="278"/>
        <v>0.7</v>
      </c>
      <c r="BD294" s="37">
        <f t="shared" si="278"/>
        <v>0.7</v>
      </c>
      <c r="BE294" s="37">
        <f t="shared" si="278"/>
        <v>0.7</v>
      </c>
      <c r="BF294" s="37">
        <f t="shared" si="278"/>
        <v>0.7</v>
      </c>
      <c r="BG294" s="37">
        <f t="shared" si="278"/>
        <v>0.7</v>
      </c>
      <c r="BH294" s="37">
        <f t="shared" si="278"/>
        <v>0</v>
      </c>
      <c r="BI294" s="37">
        <f t="shared" si="278"/>
        <v>0.7</v>
      </c>
      <c r="BJ294" s="37">
        <f>BJ169</f>
        <v>0.7</v>
      </c>
      <c r="BK294" s="37">
        <f t="shared" si="278"/>
        <v>0.7</v>
      </c>
      <c r="BL294" s="37">
        <f t="shared" si="278"/>
        <v>0.7</v>
      </c>
      <c r="BM294" s="37">
        <f t="shared" si="278"/>
        <v>0.7</v>
      </c>
      <c r="BN294" s="37">
        <f t="shared" si="278"/>
        <v>0.7</v>
      </c>
      <c r="BO294" s="37">
        <f t="shared" si="278"/>
        <v>0.7</v>
      </c>
      <c r="BP294" s="37">
        <f t="shared" si="278"/>
        <v>0.7</v>
      </c>
      <c r="BQ294" s="37">
        <f t="shared" si="278"/>
        <v>0.7</v>
      </c>
      <c r="BR294" s="37">
        <f t="shared" si="278"/>
        <v>0.7</v>
      </c>
      <c r="BS294" s="37">
        <f t="shared" si="278"/>
        <v>0.7</v>
      </c>
      <c r="BT294" s="37">
        <f t="shared" si="278"/>
        <v>0.7</v>
      </c>
      <c r="BU294" s="37">
        <f t="shared" ref="BU294:DL294" si="279">BU173</f>
        <v>0.1</v>
      </c>
      <c r="BV294" s="37">
        <f t="shared" si="279"/>
        <v>0.25</v>
      </c>
      <c r="BW294" s="37">
        <f t="shared" si="279"/>
        <v>0.35</v>
      </c>
      <c r="BX294" s="37">
        <f t="shared" si="279"/>
        <v>0.45</v>
      </c>
      <c r="BY294" s="37">
        <f t="shared" si="279"/>
        <v>0.5</v>
      </c>
      <c r="BZ294" s="37">
        <f t="shared" si="279"/>
        <v>0.6</v>
      </c>
      <c r="CA294" s="37">
        <f t="shared" si="279"/>
        <v>0.65</v>
      </c>
      <c r="CB294" s="38">
        <f t="shared" si="279"/>
        <v>0</v>
      </c>
      <c r="CC294" s="37">
        <f t="shared" si="279"/>
        <v>0</v>
      </c>
      <c r="CD294" s="37">
        <f t="shared" si="279"/>
        <v>0</v>
      </c>
      <c r="CE294" s="37">
        <f t="shared" si="279"/>
        <v>0</v>
      </c>
      <c r="CF294" s="37">
        <f t="shared" si="279"/>
        <v>0</v>
      </c>
      <c r="CG294" s="37">
        <f t="shared" si="279"/>
        <v>0</v>
      </c>
      <c r="CH294" s="37">
        <f t="shared" si="279"/>
        <v>0</v>
      </c>
      <c r="CI294" s="37">
        <f t="shared" si="279"/>
        <v>0</v>
      </c>
      <c r="CJ294" s="37">
        <f t="shared" si="279"/>
        <v>0</v>
      </c>
      <c r="CK294" s="37">
        <f t="shared" si="279"/>
        <v>0</v>
      </c>
      <c r="CL294" s="37">
        <f t="shared" si="279"/>
        <v>0</v>
      </c>
      <c r="CM294" s="37">
        <f t="shared" si="279"/>
        <v>0</v>
      </c>
      <c r="CN294" s="37">
        <f t="shared" si="279"/>
        <v>0</v>
      </c>
      <c r="CO294" s="37">
        <f t="shared" si="279"/>
        <v>0</v>
      </c>
      <c r="CP294" s="37">
        <f t="shared" si="279"/>
        <v>0</v>
      </c>
      <c r="CQ294" s="37">
        <f t="shared" si="279"/>
        <v>0</v>
      </c>
      <c r="CR294" s="37">
        <f t="shared" si="279"/>
        <v>0</v>
      </c>
      <c r="CS294" s="37">
        <f t="shared" si="279"/>
        <v>0</v>
      </c>
      <c r="CT294" s="38">
        <f t="shared" si="279"/>
        <v>0</v>
      </c>
      <c r="CU294" s="37">
        <f t="shared" si="279"/>
        <v>0</v>
      </c>
      <c r="CV294" s="37">
        <f t="shared" si="279"/>
        <v>0</v>
      </c>
      <c r="CW294" s="37">
        <f t="shared" si="279"/>
        <v>0</v>
      </c>
      <c r="CX294" s="37">
        <f t="shared" si="279"/>
        <v>0</v>
      </c>
      <c r="CY294" s="37">
        <f t="shared" si="279"/>
        <v>0</v>
      </c>
      <c r="CZ294" s="37">
        <f t="shared" si="279"/>
        <v>0</v>
      </c>
      <c r="DA294" s="37">
        <f t="shared" si="279"/>
        <v>0</v>
      </c>
      <c r="DB294" s="37">
        <f t="shared" si="279"/>
        <v>0</v>
      </c>
      <c r="DC294" s="37">
        <f t="shared" si="279"/>
        <v>0</v>
      </c>
      <c r="DD294" s="37">
        <f t="shared" si="279"/>
        <v>0</v>
      </c>
      <c r="DE294" s="37">
        <f t="shared" si="279"/>
        <v>0</v>
      </c>
      <c r="DF294" s="37">
        <f t="shared" si="279"/>
        <v>0</v>
      </c>
      <c r="DG294" s="37">
        <f t="shared" si="279"/>
        <v>0</v>
      </c>
      <c r="DH294" s="37">
        <f t="shared" si="279"/>
        <v>0</v>
      </c>
      <c r="DI294" s="37">
        <f t="shared" si="279"/>
        <v>0</v>
      </c>
      <c r="DJ294" s="37">
        <f t="shared" si="279"/>
        <v>0</v>
      </c>
      <c r="DK294" s="37">
        <f t="shared" si="279"/>
        <v>0</v>
      </c>
      <c r="DL294" s="37">
        <f t="shared" si="279"/>
        <v>0</v>
      </c>
    </row>
    <row r="295" spans="1:116" ht="14.1" customHeight="1" x14ac:dyDescent="0.2">
      <c r="A295" s="94">
        <v>1114</v>
      </c>
      <c r="B295" s="44"/>
      <c r="C295" s="1"/>
      <c r="D295" s="1"/>
      <c r="E295" s="1" t="s">
        <v>22</v>
      </c>
      <c r="F295" s="1"/>
      <c r="G295" s="1"/>
      <c r="H295" s="1"/>
      <c r="I295" s="1"/>
      <c r="J295" s="38">
        <f t="shared" ref="J295:T295" si="280">J155</f>
        <v>0.1</v>
      </c>
      <c r="K295" s="37">
        <f t="shared" si="280"/>
        <v>0.25</v>
      </c>
      <c r="L295" s="37">
        <f t="shared" si="280"/>
        <v>0.4</v>
      </c>
      <c r="M295" s="37">
        <f t="shared" si="280"/>
        <v>0.6</v>
      </c>
      <c r="N295" s="37">
        <f t="shared" si="280"/>
        <v>0</v>
      </c>
      <c r="O295" s="37">
        <f t="shared" si="280"/>
        <v>0.7</v>
      </c>
      <c r="P295" s="37">
        <f t="shared" si="280"/>
        <v>0.75</v>
      </c>
      <c r="Q295" s="37">
        <f t="shared" si="280"/>
        <v>0.75</v>
      </c>
      <c r="R295" s="37">
        <f t="shared" si="280"/>
        <v>0.75</v>
      </c>
      <c r="S295" s="37">
        <f t="shared" si="280"/>
        <v>0.75</v>
      </c>
      <c r="T295" s="37">
        <f t="shared" si="280"/>
        <v>0.75</v>
      </c>
      <c r="U295" s="37">
        <f t="shared" ref="U295:AK295" si="281">U159</f>
        <v>0.05</v>
      </c>
      <c r="V295" s="37">
        <f t="shared" si="281"/>
        <v>0.05</v>
      </c>
      <c r="W295" s="37">
        <f t="shared" si="281"/>
        <v>0.1</v>
      </c>
      <c r="X295" s="37">
        <f t="shared" si="281"/>
        <v>0.2</v>
      </c>
      <c r="Y295" s="37">
        <f t="shared" si="281"/>
        <v>0.35</v>
      </c>
      <c r="Z295" s="37">
        <f t="shared" si="281"/>
        <v>0.45</v>
      </c>
      <c r="AA295" s="37">
        <f t="shared" si="281"/>
        <v>0.55000000000000004</v>
      </c>
      <c r="AB295" s="37">
        <f t="shared" si="281"/>
        <v>0.6</v>
      </c>
      <c r="AC295" s="37">
        <f t="shared" si="281"/>
        <v>0.65</v>
      </c>
      <c r="AD295" s="37">
        <f t="shared" si="281"/>
        <v>0.65</v>
      </c>
      <c r="AE295" s="37">
        <f t="shared" si="281"/>
        <v>0.7</v>
      </c>
      <c r="AF295" s="38">
        <f t="shared" si="281"/>
        <v>0.7</v>
      </c>
      <c r="AG295" s="37">
        <f t="shared" si="281"/>
        <v>0.7</v>
      </c>
      <c r="AH295" s="37">
        <f t="shared" si="281"/>
        <v>0.7</v>
      </c>
      <c r="AI295" s="37">
        <f t="shared" si="281"/>
        <v>0.7</v>
      </c>
      <c r="AJ295" s="37">
        <f t="shared" si="281"/>
        <v>0.7</v>
      </c>
      <c r="AK295" s="37">
        <f t="shared" si="281"/>
        <v>0</v>
      </c>
      <c r="AL295" s="37">
        <f t="shared" ref="AL295:CX295" si="282">AL157</f>
        <v>0</v>
      </c>
      <c r="AM295" s="37">
        <f t="shared" si="282"/>
        <v>0</v>
      </c>
      <c r="AN295" s="37">
        <f t="shared" si="282"/>
        <v>0</v>
      </c>
      <c r="AO295" s="37">
        <f t="shared" si="282"/>
        <v>0</v>
      </c>
      <c r="AP295" s="37">
        <f t="shared" si="282"/>
        <v>0</v>
      </c>
      <c r="AQ295" s="37">
        <f t="shared" si="282"/>
        <v>0</v>
      </c>
      <c r="AR295" s="37">
        <f t="shared" si="282"/>
        <v>0</v>
      </c>
      <c r="AS295" s="37">
        <f t="shared" si="282"/>
        <v>0.05</v>
      </c>
      <c r="AT295" s="37">
        <f t="shared" si="282"/>
        <v>0.1</v>
      </c>
      <c r="AU295" s="37">
        <f t="shared" si="282"/>
        <v>0.2</v>
      </c>
      <c r="AV295" s="37">
        <f t="shared" si="282"/>
        <v>0.3</v>
      </c>
      <c r="AW295" s="37">
        <f t="shared" si="282"/>
        <v>0.4</v>
      </c>
      <c r="AX295" s="37">
        <f t="shared" si="282"/>
        <v>0.5</v>
      </c>
      <c r="AY295" s="37">
        <f t="shared" si="282"/>
        <v>0.5</v>
      </c>
      <c r="AZ295" s="38">
        <f t="shared" si="282"/>
        <v>0.5</v>
      </c>
      <c r="BA295" s="37">
        <f t="shared" si="282"/>
        <v>0.5</v>
      </c>
      <c r="BB295" s="37">
        <f t="shared" si="282"/>
        <v>0.5</v>
      </c>
      <c r="BC295" s="37">
        <f t="shared" si="282"/>
        <v>0.5</v>
      </c>
      <c r="BD295" s="37">
        <f t="shared" si="282"/>
        <v>0.5</v>
      </c>
      <c r="BE295" s="37">
        <f t="shared" si="282"/>
        <v>0.55000000000000004</v>
      </c>
      <c r="BF295" s="37">
        <f t="shared" si="282"/>
        <v>0.55000000000000004</v>
      </c>
      <c r="BG295" s="37">
        <f t="shared" si="282"/>
        <v>0.55000000000000004</v>
      </c>
      <c r="BH295" s="37">
        <f t="shared" si="282"/>
        <v>0</v>
      </c>
      <c r="BI295" s="37">
        <f t="shared" si="282"/>
        <v>0.55000000000000004</v>
      </c>
      <c r="BJ295" s="37">
        <f>BJ157</f>
        <v>0.55000000000000004</v>
      </c>
      <c r="BK295" s="37">
        <f t="shared" si="282"/>
        <v>0.55000000000000004</v>
      </c>
      <c r="BL295" s="37">
        <f t="shared" si="282"/>
        <v>0.55000000000000004</v>
      </c>
      <c r="BM295" s="37">
        <f t="shared" si="282"/>
        <v>0.55000000000000004</v>
      </c>
      <c r="BN295" s="37">
        <f t="shared" si="282"/>
        <v>0.55000000000000004</v>
      </c>
      <c r="BO295" s="37">
        <f t="shared" si="282"/>
        <v>0.55000000000000004</v>
      </c>
      <c r="BP295" s="37">
        <f t="shared" si="282"/>
        <v>0.55000000000000004</v>
      </c>
      <c r="BQ295" s="37">
        <f t="shared" si="282"/>
        <v>0.55000000000000004</v>
      </c>
      <c r="BR295" s="37">
        <f t="shared" si="282"/>
        <v>0.55000000000000004</v>
      </c>
      <c r="BS295" s="37">
        <f t="shared" si="282"/>
        <v>0.55000000000000004</v>
      </c>
      <c r="BT295" s="37">
        <f t="shared" si="282"/>
        <v>0.55000000000000004</v>
      </c>
      <c r="BU295" s="37">
        <f t="shared" si="282"/>
        <v>0.55000000000000004</v>
      </c>
      <c r="BV295" s="37">
        <f t="shared" si="282"/>
        <v>0.55000000000000004</v>
      </c>
      <c r="BW295" s="37">
        <f t="shared" si="282"/>
        <v>0.55000000000000004</v>
      </c>
      <c r="BX295" s="37">
        <f t="shared" si="282"/>
        <v>0.55000000000000004</v>
      </c>
      <c r="BY295" s="37">
        <f t="shared" si="282"/>
        <v>0.55000000000000004</v>
      </c>
      <c r="BZ295" s="37">
        <f t="shared" si="282"/>
        <v>0.55000000000000004</v>
      </c>
      <c r="CA295" s="37">
        <f t="shared" si="282"/>
        <v>0.55000000000000004</v>
      </c>
      <c r="CB295" s="38">
        <f t="shared" si="282"/>
        <v>0.55000000000000004</v>
      </c>
      <c r="CC295" s="37">
        <f t="shared" si="282"/>
        <v>0</v>
      </c>
      <c r="CD295" s="37">
        <f t="shared" si="282"/>
        <v>0</v>
      </c>
      <c r="CE295" s="37">
        <f t="shared" si="282"/>
        <v>0</v>
      </c>
      <c r="CF295" s="37">
        <f t="shared" si="282"/>
        <v>0</v>
      </c>
      <c r="CG295" s="37">
        <f t="shared" si="282"/>
        <v>0</v>
      </c>
      <c r="CH295" s="37">
        <f t="shared" si="282"/>
        <v>0</v>
      </c>
      <c r="CI295" s="37">
        <f t="shared" si="282"/>
        <v>0</v>
      </c>
      <c r="CJ295" s="37">
        <f t="shared" si="282"/>
        <v>0</v>
      </c>
      <c r="CK295" s="37">
        <f t="shared" si="282"/>
        <v>0</v>
      </c>
      <c r="CL295" s="37">
        <f t="shared" si="282"/>
        <v>0</v>
      </c>
      <c r="CM295" s="37">
        <f t="shared" si="282"/>
        <v>0</v>
      </c>
      <c r="CN295" s="37">
        <f t="shared" si="282"/>
        <v>0</v>
      </c>
      <c r="CO295" s="37">
        <f t="shared" si="282"/>
        <v>0</v>
      </c>
      <c r="CP295" s="37">
        <f t="shared" si="282"/>
        <v>0</v>
      </c>
      <c r="CQ295" s="37">
        <f t="shared" si="282"/>
        <v>0</v>
      </c>
      <c r="CR295" s="37">
        <f t="shared" si="282"/>
        <v>0</v>
      </c>
      <c r="CS295" s="37">
        <f t="shared" si="282"/>
        <v>0</v>
      </c>
      <c r="CT295" s="38">
        <f t="shared" si="282"/>
        <v>0</v>
      </c>
      <c r="CU295" s="37">
        <f t="shared" si="282"/>
        <v>0</v>
      </c>
      <c r="CV295" s="37">
        <f t="shared" si="282"/>
        <v>0</v>
      </c>
      <c r="CW295" s="37">
        <f t="shared" si="282"/>
        <v>0</v>
      </c>
      <c r="CX295" s="37">
        <f t="shared" si="282"/>
        <v>0</v>
      </c>
      <c r="CY295" s="37">
        <f t="shared" ref="CY295:DL295" si="283">CY157</f>
        <v>0</v>
      </c>
      <c r="CZ295" s="37">
        <f t="shared" si="283"/>
        <v>0</v>
      </c>
      <c r="DA295" s="37">
        <f t="shared" si="283"/>
        <v>0</v>
      </c>
      <c r="DB295" s="37">
        <f t="shared" si="283"/>
        <v>0</v>
      </c>
      <c r="DC295" s="37">
        <f t="shared" si="283"/>
        <v>0</v>
      </c>
      <c r="DD295" s="37">
        <f t="shared" si="283"/>
        <v>0</v>
      </c>
      <c r="DE295" s="37">
        <f t="shared" si="283"/>
        <v>0</v>
      </c>
      <c r="DF295" s="37">
        <f t="shared" si="283"/>
        <v>0</v>
      </c>
      <c r="DG295" s="37">
        <f t="shared" si="283"/>
        <v>0</v>
      </c>
      <c r="DH295" s="37">
        <f t="shared" si="283"/>
        <v>0</v>
      </c>
      <c r="DI295" s="37">
        <f t="shared" si="283"/>
        <v>0</v>
      </c>
      <c r="DJ295" s="37">
        <f t="shared" si="283"/>
        <v>0</v>
      </c>
      <c r="DK295" s="37">
        <f t="shared" si="283"/>
        <v>0</v>
      </c>
      <c r="DL295" s="37">
        <f t="shared" si="283"/>
        <v>0</v>
      </c>
    </row>
    <row r="296" spans="1:116" ht="14.1" customHeight="1" x14ac:dyDescent="0.2">
      <c r="A296" s="94">
        <v>1150</v>
      </c>
      <c r="B296" s="44"/>
      <c r="C296" s="1"/>
      <c r="D296" s="1"/>
      <c r="E296" s="1" t="s">
        <v>22</v>
      </c>
      <c r="F296" s="1"/>
      <c r="G296" s="1"/>
      <c r="H296" s="1"/>
      <c r="I296" s="1"/>
      <c r="J296" s="36">
        <f t="shared" ref="J296:Q296" si="284">J35</f>
        <v>0.55000000000000004</v>
      </c>
      <c r="K296" s="35">
        <f t="shared" si="284"/>
        <v>0.55000000000000004</v>
      </c>
      <c r="L296" s="35">
        <f t="shared" si="284"/>
        <v>0.55000000000000004</v>
      </c>
      <c r="M296" s="35">
        <f t="shared" si="284"/>
        <v>0.55000000000000004</v>
      </c>
      <c r="N296" s="35">
        <f t="shared" si="284"/>
        <v>0.55000000000000004</v>
      </c>
      <c r="O296" s="35">
        <f t="shared" si="284"/>
        <v>0.55000000000000004</v>
      </c>
      <c r="P296" s="35">
        <f t="shared" si="284"/>
        <v>0.55000000000000004</v>
      </c>
      <c r="Q296" s="35">
        <f t="shared" si="284"/>
        <v>0.55000000000000004</v>
      </c>
      <c r="R296" s="35">
        <f t="shared" ref="R296:AF296" si="285">R37</f>
        <v>0.05</v>
      </c>
      <c r="S296" s="35">
        <f t="shared" si="285"/>
        <v>0.1</v>
      </c>
      <c r="T296" s="35">
        <f t="shared" si="285"/>
        <v>0.2</v>
      </c>
      <c r="U296" s="35">
        <f t="shared" si="285"/>
        <v>0.35</v>
      </c>
      <c r="V296" s="35">
        <f t="shared" si="285"/>
        <v>0.45</v>
      </c>
      <c r="W296" s="35">
        <f t="shared" si="285"/>
        <v>0.55000000000000004</v>
      </c>
      <c r="X296" s="35">
        <f t="shared" si="285"/>
        <v>0.6</v>
      </c>
      <c r="Y296" s="35">
        <f t="shared" si="285"/>
        <v>0.65</v>
      </c>
      <c r="Z296" s="35">
        <f t="shared" si="285"/>
        <v>0.65</v>
      </c>
      <c r="AA296" s="35">
        <f t="shared" si="285"/>
        <v>0.7</v>
      </c>
      <c r="AB296" s="35">
        <f t="shared" si="285"/>
        <v>0.7</v>
      </c>
      <c r="AC296" s="35">
        <f t="shared" si="285"/>
        <v>0.7</v>
      </c>
      <c r="AD296" s="35">
        <f t="shared" si="285"/>
        <v>0.75</v>
      </c>
      <c r="AE296" s="35">
        <f t="shared" si="285"/>
        <v>0.75</v>
      </c>
      <c r="AF296" s="36">
        <f t="shared" si="285"/>
        <v>0.75</v>
      </c>
      <c r="AG296" s="35">
        <f>AG37</f>
        <v>0.75</v>
      </c>
      <c r="AH296" s="35">
        <f>AH37</f>
        <v>0.75</v>
      </c>
      <c r="AI296" s="35">
        <f>AI37</f>
        <v>0.75</v>
      </c>
      <c r="AJ296" s="35">
        <f>AJ37</f>
        <v>0.75</v>
      </c>
      <c r="AK296" s="35">
        <f t="shared" ref="AK296:CW296" si="286">AK33</f>
        <v>0.1</v>
      </c>
      <c r="AL296" s="35">
        <f t="shared" si="286"/>
        <v>0.25</v>
      </c>
      <c r="AM296" s="35">
        <f t="shared" si="286"/>
        <v>0</v>
      </c>
      <c r="AN296" s="35">
        <f t="shared" si="286"/>
        <v>0.35</v>
      </c>
      <c r="AO296" s="35">
        <f t="shared" si="286"/>
        <v>0.6</v>
      </c>
      <c r="AP296" s="35">
        <f t="shared" si="286"/>
        <v>0.65</v>
      </c>
      <c r="AQ296" s="35">
        <f t="shared" si="286"/>
        <v>0.7</v>
      </c>
      <c r="AR296" s="35">
        <f t="shared" si="286"/>
        <v>0.75</v>
      </c>
      <c r="AS296" s="35">
        <f t="shared" si="286"/>
        <v>0.75</v>
      </c>
      <c r="AT296" s="35">
        <f t="shared" si="286"/>
        <v>0.75</v>
      </c>
      <c r="AU296" s="35">
        <f t="shared" si="286"/>
        <v>0.75</v>
      </c>
      <c r="AV296" s="35">
        <f t="shared" si="286"/>
        <v>0.75</v>
      </c>
      <c r="AW296" s="35">
        <f t="shared" si="286"/>
        <v>0.75</v>
      </c>
      <c r="AX296" s="35">
        <f t="shared" si="286"/>
        <v>0.75</v>
      </c>
      <c r="AY296" s="35">
        <f t="shared" si="286"/>
        <v>0.75</v>
      </c>
      <c r="AZ296" s="36">
        <f t="shared" si="286"/>
        <v>0.8</v>
      </c>
      <c r="BA296" s="35">
        <f t="shared" si="286"/>
        <v>0.8</v>
      </c>
      <c r="BB296" s="35">
        <f t="shared" si="286"/>
        <v>0.8</v>
      </c>
      <c r="BC296" s="35">
        <f t="shared" si="286"/>
        <v>0.8</v>
      </c>
      <c r="BD296" s="35">
        <f t="shared" si="286"/>
        <v>0.8</v>
      </c>
      <c r="BE296" s="35">
        <f t="shared" si="286"/>
        <v>0.8</v>
      </c>
      <c r="BF296" s="35">
        <f t="shared" si="286"/>
        <v>0.8</v>
      </c>
      <c r="BG296" s="35">
        <f t="shared" si="286"/>
        <v>0.8</v>
      </c>
      <c r="BH296" s="35">
        <f t="shared" si="286"/>
        <v>0</v>
      </c>
      <c r="BI296" s="35">
        <f t="shared" si="286"/>
        <v>0.8</v>
      </c>
      <c r="BJ296" s="35">
        <f>BJ33</f>
        <v>0.8</v>
      </c>
      <c r="BK296" s="35">
        <f t="shared" si="286"/>
        <v>0.8</v>
      </c>
      <c r="BL296" s="35">
        <f t="shared" si="286"/>
        <v>0.8</v>
      </c>
      <c r="BM296" s="35">
        <f t="shared" si="286"/>
        <v>0.8</v>
      </c>
      <c r="BN296" s="35">
        <f t="shared" si="286"/>
        <v>0.8</v>
      </c>
      <c r="BO296" s="35">
        <f t="shared" si="286"/>
        <v>0.8</v>
      </c>
      <c r="BP296" s="35">
        <f t="shared" si="286"/>
        <v>0.8</v>
      </c>
      <c r="BQ296" s="35">
        <f t="shared" si="286"/>
        <v>0.8</v>
      </c>
      <c r="BR296" s="35">
        <f t="shared" si="286"/>
        <v>0.8</v>
      </c>
      <c r="BS296" s="35">
        <f t="shared" si="286"/>
        <v>0.8</v>
      </c>
      <c r="BT296" s="35">
        <f t="shared" si="286"/>
        <v>0.8</v>
      </c>
      <c r="BU296" s="35">
        <f t="shared" si="286"/>
        <v>0.8</v>
      </c>
      <c r="BV296" s="35">
        <f t="shared" si="286"/>
        <v>0.8</v>
      </c>
      <c r="BW296" s="35">
        <f t="shared" si="286"/>
        <v>0.8</v>
      </c>
      <c r="BX296" s="35">
        <f t="shared" si="286"/>
        <v>0.8</v>
      </c>
      <c r="BY296" s="35">
        <f t="shared" si="286"/>
        <v>0.8</v>
      </c>
      <c r="BZ296" s="35">
        <f t="shared" si="286"/>
        <v>0.8</v>
      </c>
      <c r="CA296" s="35">
        <f t="shared" si="286"/>
        <v>0.8</v>
      </c>
      <c r="CB296" s="36">
        <f t="shared" si="286"/>
        <v>0.8</v>
      </c>
      <c r="CC296" s="35">
        <f t="shared" si="286"/>
        <v>0.8</v>
      </c>
      <c r="CD296" s="35">
        <f t="shared" si="286"/>
        <v>0.8</v>
      </c>
      <c r="CE296" s="35">
        <f t="shared" si="286"/>
        <v>0.8</v>
      </c>
      <c r="CF296" s="35">
        <f t="shared" si="286"/>
        <v>0.8</v>
      </c>
      <c r="CG296" s="35">
        <f t="shared" si="286"/>
        <v>0.8</v>
      </c>
      <c r="CH296" s="35">
        <f t="shared" si="286"/>
        <v>0.8</v>
      </c>
      <c r="CI296" s="35">
        <f t="shared" si="286"/>
        <v>0.8</v>
      </c>
      <c r="CJ296" s="35">
        <f t="shared" si="286"/>
        <v>0.8</v>
      </c>
      <c r="CK296" s="35">
        <f t="shared" si="286"/>
        <v>0.8</v>
      </c>
      <c r="CL296" s="35">
        <f t="shared" si="286"/>
        <v>0.8</v>
      </c>
      <c r="CM296" s="35">
        <f t="shared" si="286"/>
        <v>0.8</v>
      </c>
      <c r="CN296" s="35">
        <f t="shared" si="286"/>
        <v>0.8</v>
      </c>
      <c r="CO296" s="35">
        <f t="shared" si="286"/>
        <v>0.8</v>
      </c>
      <c r="CP296" s="35">
        <f t="shared" si="286"/>
        <v>0.8</v>
      </c>
      <c r="CQ296" s="35">
        <f t="shared" si="286"/>
        <v>0.8</v>
      </c>
      <c r="CR296" s="35">
        <f t="shared" si="286"/>
        <v>0.8</v>
      </c>
      <c r="CS296" s="35">
        <f t="shared" si="286"/>
        <v>0.8</v>
      </c>
      <c r="CT296" s="36">
        <f t="shared" si="286"/>
        <v>0.8</v>
      </c>
      <c r="CU296" s="35">
        <f t="shared" si="286"/>
        <v>0.8</v>
      </c>
      <c r="CV296" s="35">
        <f t="shared" si="286"/>
        <v>0.8</v>
      </c>
      <c r="CW296" s="35">
        <f t="shared" si="286"/>
        <v>0.8</v>
      </c>
      <c r="CX296" s="35">
        <f t="shared" ref="CX296:DL296" si="287">CX33</f>
        <v>0.8</v>
      </c>
      <c r="CY296" s="35">
        <f t="shared" si="287"/>
        <v>0.8</v>
      </c>
      <c r="CZ296" s="35">
        <f t="shared" si="287"/>
        <v>0.8</v>
      </c>
      <c r="DA296" s="35">
        <f t="shared" si="287"/>
        <v>0.8</v>
      </c>
      <c r="DB296" s="35">
        <f t="shared" si="287"/>
        <v>0.8</v>
      </c>
      <c r="DC296" s="35">
        <f t="shared" si="287"/>
        <v>0.8</v>
      </c>
      <c r="DD296" s="35">
        <f t="shared" si="287"/>
        <v>0.8</v>
      </c>
      <c r="DE296" s="35">
        <f t="shared" si="287"/>
        <v>0.8</v>
      </c>
      <c r="DF296" s="35">
        <f t="shared" si="287"/>
        <v>0.8</v>
      </c>
      <c r="DG296" s="35">
        <f t="shared" si="287"/>
        <v>0.8</v>
      </c>
      <c r="DH296" s="35">
        <f t="shared" si="287"/>
        <v>0.8</v>
      </c>
      <c r="DI296" s="35">
        <f t="shared" si="287"/>
        <v>0.8</v>
      </c>
      <c r="DJ296" s="35">
        <f t="shared" si="287"/>
        <v>0.8</v>
      </c>
      <c r="DK296" s="35">
        <f t="shared" si="287"/>
        <v>0.8</v>
      </c>
      <c r="DL296" s="35">
        <f t="shared" si="287"/>
        <v>0.8</v>
      </c>
    </row>
    <row r="297" spans="1:116" ht="14.1" customHeight="1" x14ac:dyDescent="0.2">
      <c r="A297" s="94">
        <v>1168</v>
      </c>
      <c r="B297" s="44"/>
      <c r="C297" s="1"/>
      <c r="D297" s="1"/>
      <c r="E297" s="1" t="s">
        <v>22</v>
      </c>
      <c r="F297" s="1"/>
      <c r="G297" s="1"/>
      <c r="H297" s="1"/>
      <c r="I297" s="1"/>
      <c r="J297" s="38">
        <f>J53</f>
        <v>0.7</v>
      </c>
      <c r="K297" s="37">
        <f>K53</f>
        <v>0.7</v>
      </c>
      <c r="L297" s="37">
        <f>L53</f>
        <v>0.7</v>
      </c>
      <c r="M297" s="37">
        <f>M53</f>
        <v>0</v>
      </c>
      <c r="N297" s="37">
        <f>N53</f>
        <v>0</v>
      </c>
      <c r="O297" s="37">
        <f t="shared" ref="O297:AK297" si="288">O57</f>
        <v>0.05</v>
      </c>
      <c r="P297" s="37">
        <f t="shared" si="288"/>
        <v>0.1</v>
      </c>
      <c r="Q297" s="37">
        <f t="shared" si="288"/>
        <v>0.2</v>
      </c>
      <c r="R297" s="37">
        <f t="shared" si="288"/>
        <v>0.35</v>
      </c>
      <c r="S297" s="37">
        <f t="shared" si="288"/>
        <v>0.45</v>
      </c>
      <c r="T297" s="37">
        <f t="shared" si="288"/>
        <v>0.55000000000000004</v>
      </c>
      <c r="U297" s="37">
        <f t="shared" si="288"/>
        <v>0.6</v>
      </c>
      <c r="V297" s="37">
        <f t="shared" si="288"/>
        <v>0.65</v>
      </c>
      <c r="W297" s="37">
        <f t="shared" si="288"/>
        <v>0.65</v>
      </c>
      <c r="X297" s="37">
        <f t="shared" si="288"/>
        <v>0.7</v>
      </c>
      <c r="Y297" s="37">
        <f t="shared" si="288"/>
        <v>0.7</v>
      </c>
      <c r="Z297" s="37">
        <f t="shared" si="288"/>
        <v>0.7</v>
      </c>
      <c r="AA297" s="37">
        <f t="shared" si="288"/>
        <v>0.7</v>
      </c>
      <c r="AB297" s="37">
        <f t="shared" si="288"/>
        <v>0.7</v>
      </c>
      <c r="AC297" s="37">
        <f t="shared" si="288"/>
        <v>0.75</v>
      </c>
      <c r="AD297" s="37">
        <f t="shared" si="288"/>
        <v>0.75</v>
      </c>
      <c r="AE297" s="37">
        <f t="shared" si="288"/>
        <v>0.75</v>
      </c>
      <c r="AF297" s="38">
        <f t="shared" si="288"/>
        <v>0.75</v>
      </c>
      <c r="AG297" s="37">
        <f t="shared" si="288"/>
        <v>0.75</v>
      </c>
      <c r="AH297" s="37">
        <f t="shared" si="288"/>
        <v>0.75</v>
      </c>
      <c r="AI297" s="37">
        <f t="shared" si="288"/>
        <v>0.75</v>
      </c>
      <c r="AJ297" s="37">
        <f t="shared" si="288"/>
        <v>0.75</v>
      </c>
      <c r="AK297" s="37">
        <f t="shared" si="288"/>
        <v>0.75</v>
      </c>
      <c r="AL297" s="37">
        <f t="shared" ref="AL297:CA297" si="289">AL55</f>
        <v>0.05</v>
      </c>
      <c r="AM297" s="37">
        <f t="shared" si="289"/>
        <v>0</v>
      </c>
      <c r="AN297" s="37">
        <f t="shared" si="289"/>
        <v>0.1</v>
      </c>
      <c r="AO297" s="37">
        <f t="shared" si="289"/>
        <v>0.2</v>
      </c>
      <c r="AP297" s="37">
        <f t="shared" si="289"/>
        <v>0.3</v>
      </c>
      <c r="AQ297" s="37">
        <f t="shared" si="289"/>
        <v>0.4</v>
      </c>
      <c r="AR297" s="37">
        <f t="shared" si="289"/>
        <v>0.5</v>
      </c>
      <c r="AS297" s="37">
        <f t="shared" si="289"/>
        <v>0.55000000000000004</v>
      </c>
      <c r="AT297" s="37">
        <f t="shared" si="289"/>
        <v>0.6</v>
      </c>
      <c r="AU297" s="37">
        <f t="shared" si="289"/>
        <v>0.65</v>
      </c>
      <c r="AV297" s="37">
        <f t="shared" si="289"/>
        <v>0.65</v>
      </c>
      <c r="AW297" s="37">
        <f t="shared" si="289"/>
        <v>0.65</v>
      </c>
      <c r="AX297" s="37">
        <f t="shared" si="289"/>
        <v>0.65</v>
      </c>
      <c r="AY297" s="37">
        <f t="shared" si="289"/>
        <v>0.65</v>
      </c>
      <c r="AZ297" s="38">
        <f t="shared" si="289"/>
        <v>0.7</v>
      </c>
      <c r="BA297" s="37">
        <f t="shared" si="289"/>
        <v>0.7</v>
      </c>
      <c r="BB297" s="37">
        <f t="shared" si="289"/>
        <v>0.7</v>
      </c>
      <c r="BC297" s="37">
        <f t="shared" si="289"/>
        <v>0.7</v>
      </c>
      <c r="BD297" s="37">
        <f t="shared" si="289"/>
        <v>0.7</v>
      </c>
      <c r="BE297" s="37">
        <f t="shared" si="289"/>
        <v>0.7</v>
      </c>
      <c r="BF297" s="37">
        <f t="shared" si="289"/>
        <v>0.7</v>
      </c>
      <c r="BG297" s="37">
        <f t="shared" si="289"/>
        <v>0.7</v>
      </c>
      <c r="BH297" s="37">
        <f t="shared" si="289"/>
        <v>0</v>
      </c>
      <c r="BI297" s="37">
        <f t="shared" si="289"/>
        <v>0.7</v>
      </c>
      <c r="BJ297" s="37">
        <f>BJ55</f>
        <v>0.7</v>
      </c>
      <c r="BK297" s="37">
        <f t="shared" si="289"/>
        <v>0.7</v>
      </c>
      <c r="BL297" s="37">
        <f t="shared" si="289"/>
        <v>0.7</v>
      </c>
      <c r="BM297" s="37">
        <f t="shared" si="289"/>
        <v>0.7</v>
      </c>
      <c r="BN297" s="37">
        <f t="shared" si="289"/>
        <v>0.7</v>
      </c>
      <c r="BO297" s="37">
        <f t="shared" si="289"/>
        <v>0.7</v>
      </c>
      <c r="BP297" s="37">
        <f t="shared" si="289"/>
        <v>0.7</v>
      </c>
      <c r="BQ297" s="37">
        <f t="shared" si="289"/>
        <v>0.7</v>
      </c>
      <c r="BR297" s="37">
        <f t="shared" si="289"/>
        <v>0.7</v>
      </c>
      <c r="BS297" s="37">
        <f t="shared" si="289"/>
        <v>0.7</v>
      </c>
      <c r="BT297" s="37">
        <f t="shared" si="289"/>
        <v>0.7</v>
      </c>
      <c r="BU297" s="37">
        <f t="shared" si="289"/>
        <v>0.7</v>
      </c>
      <c r="BV297" s="37">
        <f t="shared" si="289"/>
        <v>0.7</v>
      </c>
      <c r="BW297" s="37">
        <f t="shared" si="289"/>
        <v>0.7</v>
      </c>
      <c r="BX297" s="37">
        <f t="shared" si="289"/>
        <v>0.7</v>
      </c>
      <c r="BY297" s="37">
        <f t="shared" si="289"/>
        <v>0.7</v>
      </c>
      <c r="BZ297" s="37">
        <f t="shared" si="289"/>
        <v>0.7</v>
      </c>
      <c r="CA297" s="37">
        <f t="shared" si="289"/>
        <v>0.7</v>
      </c>
      <c r="CB297" s="38">
        <f t="shared" ref="CB297:CS297" si="290">CB59</f>
        <v>0</v>
      </c>
      <c r="CC297" s="37">
        <f t="shared" si="290"/>
        <v>0</v>
      </c>
      <c r="CD297" s="37">
        <f t="shared" si="290"/>
        <v>0</v>
      </c>
      <c r="CE297" s="37">
        <f t="shared" si="290"/>
        <v>0</v>
      </c>
      <c r="CF297" s="37">
        <f t="shared" si="290"/>
        <v>0</v>
      </c>
      <c r="CG297" s="37">
        <f t="shared" si="290"/>
        <v>0</v>
      </c>
      <c r="CH297" s="37">
        <f t="shared" si="290"/>
        <v>0</v>
      </c>
      <c r="CI297" s="37">
        <f t="shared" si="290"/>
        <v>0</v>
      </c>
      <c r="CJ297" s="37">
        <f t="shared" si="290"/>
        <v>0</v>
      </c>
      <c r="CK297" s="37">
        <f t="shared" si="290"/>
        <v>0</v>
      </c>
      <c r="CL297" s="37">
        <f t="shared" si="290"/>
        <v>0</v>
      </c>
      <c r="CM297" s="37">
        <f t="shared" si="290"/>
        <v>0</v>
      </c>
      <c r="CN297" s="37">
        <f t="shared" si="290"/>
        <v>0</v>
      </c>
      <c r="CO297" s="37">
        <f t="shared" si="290"/>
        <v>0</v>
      </c>
      <c r="CP297" s="37">
        <f t="shared" si="290"/>
        <v>0</v>
      </c>
      <c r="CQ297" s="37">
        <f t="shared" si="290"/>
        <v>0</v>
      </c>
      <c r="CR297" s="37">
        <f t="shared" si="290"/>
        <v>0</v>
      </c>
      <c r="CS297" s="37">
        <f t="shared" si="290"/>
        <v>0</v>
      </c>
      <c r="CT297" s="38">
        <f t="shared" ref="CT297:DL297" si="291">CT55</f>
        <v>0</v>
      </c>
      <c r="CU297" s="37">
        <f t="shared" si="291"/>
        <v>0</v>
      </c>
      <c r="CV297" s="37">
        <f t="shared" si="291"/>
        <v>0</v>
      </c>
      <c r="CW297" s="37">
        <f t="shared" si="291"/>
        <v>0</v>
      </c>
      <c r="CX297" s="37">
        <f t="shared" si="291"/>
        <v>0</v>
      </c>
      <c r="CY297" s="37">
        <f t="shared" si="291"/>
        <v>0</v>
      </c>
      <c r="CZ297" s="37">
        <f t="shared" si="291"/>
        <v>0</v>
      </c>
      <c r="DA297" s="37">
        <f t="shared" si="291"/>
        <v>0</v>
      </c>
      <c r="DB297" s="37">
        <f t="shared" si="291"/>
        <v>0</v>
      </c>
      <c r="DC297" s="37">
        <f t="shared" si="291"/>
        <v>0</v>
      </c>
      <c r="DD297" s="37">
        <f t="shared" si="291"/>
        <v>0</v>
      </c>
      <c r="DE297" s="37">
        <f t="shared" si="291"/>
        <v>0</v>
      </c>
      <c r="DF297" s="37">
        <f t="shared" si="291"/>
        <v>0</v>
      </c>
      <c r="DG297" s="37">
        <f t="shared" si="291"/>
        <v>0</v>
      </c>
      <c r="DH297" s="37">
        <f t="shared" si="291"/>
        <v>0</v>
      </c>
      <c r="DI297" s="37">
        <f t="shared" si="291"/>
        <v>0</v>
      </c>
      <c r="DJ297" s="37">
        <f t="shared" si="291"/>
        <v>0</v>
      </c>
      <c r="DK297" s="37">
        <f t="shared" si="291"/>
        <v>0</v>
      </c>
      <c r="DL297" s="37">
        <f t="shared" si="291"/>
        <v>0</v>
      </c>
    </row>
    <row r="298" spans="1:116" ht="14.1" customHeight="1" x14ac:dyDescent="0.2">
      <c r="A298" s="94">
        <v>1160</v>
      </c>
      <c r="B298" s="44"/>
      <c r="C298" s="1"/>
      <c r="D298" s="1"/>
      <c r="E298" s="1" t="s">
        <v>22</v>
      </c>
      <c r="F298" s="1"/>
      <c r="G298" s="1"/>
      <c r="H298" s="1"/>
      <c r="I298" s="1"/>
      <c r="J298" s="38">
        <f t="shared" ref="J298:O298" si="292">J109</f>
        <v>0.7</v>
      </c>
      <c r="K298" s="37">
        <f t="shared" si="292"/>
        <v>0.7</v>
      </c>
      <c r="L298" s="37">
        <f t="shared" si="292"/>
        <v>0.7</v>
      </c>
      <c r="M298" s="37">
        <f t="shared" si="292"/>
        <v>0.7</v>
      </c>
      <c r="N298" s="37">
        <f t="shared" si="292"/>
        <v>0</v>
      </c>
      <c r="O298" s="37">
        <f t="shared" si="292"/>
        <v>0.7</v>
      </c>
      <c r="P298" s="37">
        <f>P107</f>
        <v>0.1</v>
      </c>
      <c r="Q298" s="37">
        <f>Q107</f>
        <v>0.25</v>
      </c>
      <c r="R298" s="37">
        <f t="shared" ref="R298:AJ298" si="293">R107</f>
        <v>0.45</v>
      </c>
      <c r="S298" s="37">
        <f t="shared" si="293"/>
        <v>0.55000000000000004</v>
      </c>
      <c r="T298" s="37">
        <f t="shared" si="293"/>
        <v>0.65</v>
      </c>
      <c r="U298" s="37">
        <f t="shared" si="293"/>
        <v>0.7</v>
      </c>
      <c r="V298" s="37">
        <f t="shared" si="293"/>
        <v>0.75</v>
      </c>
      <c r="W298" s="37">
        <f t="shared" si="293"/>
        <v>0.8</v>
      </c>
      <c r="X298" s="37">
        <f t="shared" si="293"/>
        <v>0.8</v>
      </c>
      <c r="Y298" s="37">
        <f t="shared" si="293"/>
        <v>0.8</v>
      </c>
      <c r="Z298" s="37">
        <f t="shared" si="293"/>
        <v>0.8</v>
      </c>
      <c r="AA298" s="37">
        <f t="shared" si="293"/>
        <v>0.8</v>
      </c>
      <c r="AB298" s="37">
        <f t="shared" si="293"/>
        <v>0.8</v>
      </c>
      <c r="AC298" s="37">
        <f t="shared" si="293"/>
        <v>0.8</v>
      </c>
      <c r="AD298" s="37">
        <f t="shared" si="293"/>
        <v>0.8</v>
      </c>
      <c r="AE298" s="37">
        <f t="shared" si="293"/>
        <v>0.8</v>
      </c>
      <c r="AF298" s="38">
        <f t="shared" si="293"/>
        <v>0.8</v>
      </c>
      <c r="AG298" s="37">
        <f t="shared" si="293"/>
        <v>0.8</v>
      </c>
      <c r="AH298" s="37">
        <f t="shared" si="293"/>
        <v>0.8</v>
      </c>
      <c r="AI298" s="37">
        <f t="shared" si="293"/>
        <v>0.8</v>
      </c>
      <c r="AJ298" s="37">
        <f t="shared" si="293"/>
        <v>0.8</v>
      </c>
      <c r="AK298" s="37">
        <f t="shared" ref="AK298:CW298" si="294">AK105</f>
        <v>0.1</v>
      </c>
      <c r="AL298" s="37">
        <f t="shared" si="294"/>
        <v>0.25</v>
      </c>
      <c r="AM298" s="37">
        <f t="shared" si="294"/>
        <v>0</v>
      </c>
      <c r="AN298" s="37">
        <f t="shared" si="294"/>
        <v>0.35</v>
      </c>
      <c r="AO298" s="37">
        <f t="shared" si="294"/>
        <v>0.45</v>
      </c>
      <c r="AP298" s="37">
        <f t="shared" si="294"/>
        <v>0.55000000000000004</v>
      </c>
      <c r="AQ298" s="37">
        <f t="shared" si="294"/>
        <v>0.65</v>
      </c>
      <c r="AR298" s="37">
        <f t="shared" si="294"/>
        <v>0.75</v>
      </c>
      <c r="AS298" s="37">
        <f t="shared" si="294"/>
        <v>0.75</v>
      </c>
      <c r="AT298" s="37">
        <f t="shared" si="294"/>
        <v>0.75</v>
      </c>
      <c r="AU298" s="37">
        <f t="shared" si="294"/>
        <v>0.75</v>
      </c>
      <c r="AV298" s="37">
        <f t="shared" si="294"/>
        <v>0.75</v>
      </c>
      <c r="AW298" s="37">
        <f t="shared" si="294"/>
        <v>0.75</v>
      </c>
      <c r="AX298" s="37">
        <f t="shared" si="294"/>
        <v>0.75</v>
      </c>
      <c r="AY298" s="37">
        <f t="shared" si="294"/>
        <v>0.75</v>
      </c>
      <c r="AZ298" s="38">
        <f t="shared" si="294"/>
        <v>0.8</v>
      </c>
      <c r="BA298" s="37">
        <f t="shared" si="294"/>
        <v>0.8</v>
      </c>
      <c r="BB298" s="37">
        <f t="shared" si="294"/>
        <v>0.8</v>
      </c>
      <c r="BC298" s="37">
        <f t="shared" si="294"/>
        <v>0.8</v>
      </c>
      <c r="BD298" s="37">
        <f t="shared" si="294"/>
        <v>0.8</v>
      </c>
      <c r="BE298" s="37">
        <f t="shared" si="294"/>
        <v>0.8</v>
      </c>
      <c r="BF298" s="37">
        <f t="shared" si="294"/>
        <v>0.8</v>
      </c>
      <c r="BG298" s="37">
        <f t="shared" si="294"/>
        <v>0.8</v>
      </c>
      <c r="BH298" s="37">
        <f t="shared" si="294"/>
        <v>0</v>
      </c>
      <c r="BI298" s="37">
        <f t="shared" si="294"/>
        <v>0.8</v>
      </c>
      <c r="BJ298" s="37">
        <f>BJ105</f>
        <v>0.8</v>
      </c>
      <c r="BK298" s="37">
        <f t="shared" si="294"/>
        <v>0.8</v>
      </c>
      <c r="BL298" s="37">
        <f t="shared" si="294"/>
        <v>0.8</v>
      </c>
      <c r="BM298" s="37">
        <f t="shared" si="294"/>
        <v>0.8</v>
      </c>
      <c r="BN298" s="37">
        <f t="shared" si="294"/>
        <v>0.8</v>
      </c>
      <c r="BO298" s="37">
        <f t="shared" si="294"/>
        <v>0.8</v>
      </c>
      <c r="BP298" s="37">
        <f t="shared" si="294"/>
        <v>0.8</v>
      </c>
      <c r="BQ298" s="37">
        <f t="shared" si="294"/>
        <v>0.8</v>
      </c>
      <c r="BR298" s="37">
        <f t="shared" si="294"/>
        <v>0.8</v>
      </c>
      <c r="BS298" s="37">
        <f t="shared" si="294"/>
        <v>0.8</v>
      </c>
      <c r="BT298" s="37">
        <f t="shared" si="294"/>
        <v>0.8</v>
      </c>
      <c r="BU298" s="37">
        <f t="shared" si="294"/>
        <v>0.8</v>
      </c>
      <c r="BV298" s="37">
        <f t="shared" si="294"/>
        <v>0.8</v>
      </c>
      <c r="BW298" s="37">
        <f t="shared" si="294"/>
        <v>0.8</v>
      </c>
      <c r="BX298" s="37">
        <f t="shared" si="294"/>
        <v>0.8</v>
      </c>
      <c r="BY298" s="37">
        <f t="shared" si="294"/>
        <v>0.8</v>
      </c>
      <c r="BZ298" s="37">
        <f t="shared" si="294"/>
        <v>0.8</v>
      </c>
      <c r="CA298" s="37">
        <f t="shared" si="294"/>
        <v>0.8</v>
      </c>
      <c r="CB298" s="38">
        <f t="shared" si="294"/>
        <v>0.8</v>
      </c>
      <c r="CC298" s="37">
        <f t="shared" si="294"/>
        <v>0.8</v>
      </c>
      <c r="CD298" s="37">
        <f t="shared" si="294"/>
        <v>0.8</v>
      </c>
      <c r="CE298" s="37">
        <f t="shared" si="294"/>
        <v>0.8</v>
      </c>
      <c r="CF298" s="37">
        <f t="shared" si="294"/>
        <v>0.8</v>
      </c>
      <c r="CG298" s="37">
        <f t="shared" si="294"/>
        <v>0.8</v>
      </c>
      <c r="CH298" s="37">
        <f t="shared" si="294"/>
        <v>0.8</v>
      </c>
      <c r="CI298" s="37">
        <f t="shared" si="294"/>
        <v>0.8</v>
      </c>
      <c r="CJ298" s="37">
        <f t="shared" si="294"/>
        <v>0.8</v>
      </c>
      <c r="CK298" s="37">
        <f t="shared" si="294"/>
        <v>0.8</v>
      </c>
      <c r="CL298" s="37">
        <f t="shared" si="294"/>
        <v>0.8</v>
      </c>
      <c r="CM298" s="37">
        <f t="shared" si="294"/>
        <v>0.8</v>
      </c>
      <c r="CN298" s="37">
        <f t="shared" si="294"/>
        <v>0.8</v>
      </c>
      <c r="CO298" s="37">
        <f t="shared" si="294"/>
        <v>0.8</v>
      </c>
      <c r="CP298" s="37">
        <f t="shared" si="294"/>
        <v>0.8</v>
      </c>
      <c r="CQ298" s="37">
        <f t="shared" si="294"/>
        <v>0.8</v>
      </c>
      <c r="CR298" s="37">
        <f t="shared" si="294"/>
        <v>0.8</v>
      </c>
      <c r="CS298" s="37">
        <f t="shared" si="294"/>
        <v>0.8</v>
      </c>
      <c r="CT298" s="38">
        <f t="shared" si="294"/>
        <v>0.8</v>
      </c>
      <c r="CU298" s="37">
        <f t="shared" si="294"/>
        <v>0.8</v>
      </c>
      <c r="CV298" s="37">
        <f t="shared" si="294"/>
        <v>0.8</v>
      </c>
      <c r="CW298" s="37">
        <f t="shared" si="294"/>
        <v>0.8</v>
      </c>
      <c r="CX298" s="37">
        <f t="shared" ref="CX298:DL298" si="295">CX105</f>
        <v>0.8</v>
      </c>
      <c r="CY298" s="37">
        <f t="shared" si="295"/>
        <v>0.8</v>
      </c>
      <c r="CZ298" s="37">
        <f t="shared" si="295"/>
        <v>0.8</v>
      </c>
      <c r="DA298" s="37">
        <f t="shared" si="295"/>
        <v>0.8</v>
      </c>
      <c r="DB298" s="37">
        <f t="shared" si="295"/>
        <v>0.8</v>
      </c>
      <c r="DC298" s="37">
        <f t="shared" si="295"/>
        <v>0.8</v>
      </c>
      <c r="DD298" s="37">
        <f t="shared" si="295"/>
        <v>0.8</v>
      </c>
      <c r="DE298" s="37">
        <f t="shared" si="295"/>
        <v>0.8</v>
      </c>
      <c r="DF298" s="37">
        <f t="shared" si="295"/>
        <v>0.8</v>
      </c>
      <c r="DG298" s="37">
        <f t="shared" si="295"/>
        <v>0.8</v>
      </c>
      <c r="DH298" s="37">
        <f t="shared" si="295"/>
        <v>0.8</v>
      </c>
      <c r="DI298" s="37">
        <f t="shared" si="295"/>
        <v>0.8</v>
      </c>
      <c r="DJ298" s="37">
        <f t="shared" si="295"/>
        <v>0.8</v>
      </c>
      <c r="DK298" s="37">
        <f t="shared" si="295"/>
        <v>0.8</v>
      </c>
      <c r="DL298" s="37">
        <f t="shared" si="295"/>
        <v>0.8</v>
      </c>
    </row>
    <row r="299" spans="1:116" ht="14.1" customHeight="1" thickBot="1" x14ac:dyDescent="0.25">
      <c r="A299" s="94">
        <v>1158</v>
      </c>
      <c r="B299" s="44"/>
      <c r="C299" s="1"/>
      <c r="D299" s="1"/>
      <c r="E299" s="1" t="s">
        <v>22</v>
      </c>
      <c r="F299" s="1"/>
      <c r="G299" s="1"/>
      <c r="H299" s="1"/>
      <c r="I299" s="1"/>
      <c r="J299" s="38">
        <f>J111</f>
        <v>0.45</v>
      </c>
      <c r="K299" s="37">
        <f>K111</f>
        <v>0.45</v>
      </c>
      <c r="L299" s="37">
        <f t="shared" ref="L299:BX299" si="296">L115</f>
        <v>0.4</v>
      </c>
      <c r="M299" s="37">
        <f t="shared" si="296"/>
        <v>0.65</v>
      </c>
      <c r="N299" s="37">
        <f t="shared" si="296"/>
        <v>0</v>
      </c>
      <c r="O299" s="37">
        <f t="shared" si="296"/>
        <v>0.75</v>
      </c>
      <c r="P299" s="37">
        <f t="shared" si="296"/>
        <v>0.75</v>
      </c>
      <c r="Q299" s="37">
        <f t="shared" si="296"/>
        <v>0.75</v>
      </c>
      <c r="R299" s="37">
        <f t="shared" si="296"/>
        <v>0.75</v>
      </c>
      <c r="S299" s="37">
        <f t="shared" si="296"/>
        <v>0.75</v>
      </c>
      <c r="T299" s="37">
        <f t="shared" si="296"/>
        <v>0.75</v>
      </c>
      <c r="U299" s="37">
        <f t="shared" si="296"/>
        <v>0.75</v>
      </c>
      <c r="V299" s="37">
        <f t="shared" si="296"/>
        <v>0.75</v>
      </c>
      <c r="W299" s="37">
        <f t="shared" si="296"/>
        <v>0.75</v>
      </c>
      <c r="X299" s="37">
        <f t="shared" si="296"/>
        <v>0.75</v>
      </c>
      <c r="Y299" s="37">
        <f t="shared" si="296"/>
        <v>0.75</v>
      </c>
      <c r="Z299" s="37">
        <f t="shared" si="296"/>
        <v>0.75</v>
      </c>
      <c r="AA299" s="37">
        <f t="shared" si="296"/>
        <v>0.75</v>
      </c>
      <c r="AB299" s="37">
        <f t="shared" si="296"/>
        <v>0.75</v>
      </c>
      <c r="AC299" s="37">
        <f t="shared" si="296"/>
        <v>0.75</v>
      </c>
      <c r="AD299" s="37">
        <f t="shared" si="296"/>
        <v>0.75</v>
      </c>
      <c r="AE299" s="37">
        <f t="shared" si="296"/>
        <v>0.75</v>
      </c>
      <c r="AF299" s="38">
        <f t="shared" si="296"/>
        <v>0</v>
      </c>
      <c r="AG299" s="37">
        <f t="shared" si="296"/>
        <v>0</v>
      </c>
      <c r="AH299" s="37">
        <f t="shared" si="296"/>
        <v>0</v>
      </c>
      <c r="AI299" s="37">
        <f t="shared" si="296"/>
        <v>0</v>
      </c>
      <c r="AJ299" s="37">
        <f t="shared" si="296"/>
        <v>0</v>
      </c>
      <c r="AK299" s="37">
        <f t="shared" si="296"/>
        <v>0.75</v>
      </c>
      <c r="AL299" s="37">
        <f t="shared" si="296"/>
        <v>0.75</v>
      </c>
      <c r="AM299" s="37">
        <f t="shared" si="296"/>
        <v>0</v>
      </c>
      <c r="AN299" s="37">
        <f t="shared" si="296"/>
        <v>0.75</v>
      </c>
      <c r="AO299" s="37">
        <f t="shared" si="296"/>
        <v>0.75</v>
      </c>
      <c r="AP299" s="37">
        <f t="shared" si="296"/>
        <v>0.75</v>
      </c>
      <c r="AQ299" s="37">
        <f t="shared" si="296"/>
        <v>0.75</v>
      </c>
      <c r="AR299" s="37">
        <f t="shared" si="296"/>
        <v>0.75</v>
      </c>
      <c r="AS299" s="37">
        <f t="shared" si="296"/>
        <v>0.75</v>
      </c>
      <c r="AT299" s="37">
        <f t="shared" si="296"/>
        <v>0.75</v>
      </c>
      <c r="AU299" s="37">
        <f t="shared" si="296"/>
        <v>0.75</v>
      </c>
      <c r="AV299" s="37">
        <f t="shared" si="296"/>
        <v>0.75</v>
      </c>
      <c r="AW299" s="37">
        <f t="shared" si="296"/>
        <v>0.75</v>
      </c>
      <c r="AX299" s="37">
        <f t="shared" si="296"/>
        <v>0.75</v>
      </c>
      <c r="AY299" s="37">
        <f t="shared" si="296"/>
        <v>0.75</v>
      </c>
      <c r="AZ299" s="38">
        <f t="shared" si="296"/>
        <v>0.75</v>
      </c>
      <c r="BA299" s="37">
        <f t="shared" si="296"/>
        <v>0.75</v>
      </c>
      <c r="BB299" s="37">
        <f t="shared" si="296"/>
        <v>0.75</v>
      </c>
      <c r="BC299" s="37">
        <f t="shared" si="296"/>
        <v>0.75</v>
      </c>
      <c r="BD299" s="37">
        <f t="shared" si="296"/>
        <v>0.75</v>
      </c>
      <c r="BE299" s="37">
        <f t="shared" si="296"/>
        <v>0.75</v>
      </c>
      <c r="BF299" s="37">
        <f t="shared" si="296"/>
        <v>0.75</v>
      </c>
      <c r="BG299" s="37">
        <f t="shared" si="296"/>
        <v>0.75</v>
      </c>
      <c r="BH299" s="37">
        <f t="shared" si="296"/>
        <v>0</v>
      </c>
      <c r="BI299" s="37">
        <f t="shared" si="296"/>
        <v>0.75</v>
      </c>
      <c r="BJ299" s="37">
        <f>BJ115</f>
        <v>0.75</v>
      </c>
      <c r="BK299" s="37">
        <f t="shared" si="296"/>
        <v>0.75</v>
      </c>
      <c r="BL299" s="37">
        <f t="shared" si="296"/>
        <v>0.75</v>
      </c>
      <c r="BM299" s="37">
        <f t="shared" si="296"/>
        <v>0.75</v>
      </c>
      <c r="BN299" s="37">
        <f t="shared" si="296"/>
        <v>0.75</v>
      </c>
      <c r="BO299" s="37">
        <f t="shared" si="296"/>
        <v>0.75</v>
      </c>
      <c r="BP299" s="37">
        <f t="shared" si="296"/>
        <v>0.75</v>
      </c>
      <c r="BQ299" s="37">
        <f t="shared" si="296"/>
        <v>0.75</v>
      </c>
      <c r="BR299" s="37">
        <f t="shared" si="296"/>
        <v>0.75</v>
      </c>
      <c r="BS299" s="37">
        <f t="shared" si="296"/>
        <v>0.75</v>
      </c>
      <c r="BT299" s="37">
        <f t="shared" si="296"/>
        <v>0.75</v>
      </c>
      <c r="BU299" s="37">
        <f t="shared" si="296"/>
        <v>0.75</v>
      </c>
      <c r="BV299" s="37">
        <f t="shared" si="296"/>
        <v>0.75</v>
      </c>
      <c r="BW299" s="37">
        <f t="shared" si="296"/>
        <v>0.75</v>
      </c>
      <c r="BX299" s="37">
        <f t="shared" si="296"/>
        <v>0.75</v>
      </c>
      <c r="BY299" s="37">
        <f t="shared" ref="BY299:DL299" si="297">BY115</f>
        <v>0.75</v>
      </c>
      <c r="BZ299" s="37">
        <f t="shared" si="297"/>
        <v>0.75</v>
      </c>
      <c r="CA299" s="37">
        <f t="shared" si="297"/>
        <v>0.75</v>
      </c>
      <c r="CB299" s="38">
        <f>CB113</f>
        <v>0</v>
      </c>
      <c r="CC299" s="37">
        <f>CC113</f>
        <v>0</v>
      </c>
      <c r="CD299" s="37">
        <f>CD113</f>
        <v>0</v>
      </c>
      <c r="CE299" s="37">
        <f>CE113</f>
        <v>0</v>
      </c>
      <c r="CF299" s="37">
        <f>CF113</f>
        <v>0</v>
      </c>
      <c r="CG299" s="37">
        <f t="shared" si="297"/>
        <v>0</v>
      </c>
      <c r="CH299" s="37">
        <f t="shared" si="297"/>
        <v>0</v>
      </c>
      <c r="CI299" s="37">
        <f t="shared" si="297"/>
        <v>0</v>
      </c>
      <c r="CJ299" s="37">
        <f t="shared" si="297"/>
        <v>0.1</v>
      </c>
      <c r="CK299" s="37">
        <f t="shared" si="297"/>
        <v>0.25</v>
      </c>
      <c r="CL299" s="37">
        <f t="shared" si="297"/>
        <v>0.4</v>
      </c>
      <c r="CM299" s="37">
        <f t="shared" si="297"/>
        <v>0.55000000000000004</v>
      </c>
      <c r="CN299" s="37">
        <f t="shared" si="297"/>
        <v>0.65</v>
      </c>
      <c r="CO299" s="37">
        <f t="shared" si="297"/>
        <v>0.75</v>
      </c>
      <c r="CP299" s="37">
        <f t="shared" si="297"/>
        <v>0.75</v>
      </c>
      <c r="CQ299" s="37">
        <f t="shared" si="297"/>
        <v>0.75</v>
      </c>
      <c r="CR299" s="37">
        <f t="shared" si="297"/>
        <v>0.75</v>
      </c>
      <c r="CS299" s="37">
        <f t="shared" si="297"/>
        <v>0</v>
      </c>
      <c r="CT299" s="38">
        <f t="shared" si="297"/>
        <v>0</v>
      </c>
      <c r="CU299" s="37">
        <f t="shared" si="297"/>
        <v>0</v>
      </c>
      <c r="CV299" s="37">
        <f t="shared" si="297"/>
        <v>0</v>
      </c>
      <c r="CW299" s="37">
        <f t="shared" si="297"/>
        <v>0</v>
      </c>
      <c r="CX299" s="37">
        <f t="shared" si="297"/>
        <v>0</v>
      </c>
      <c r="CY299" s="37">
        <f t="shared" si="297"/>
        <v>0</v>
      </c>
      <c r="CZ299" s="37">
        <f t="shared" si="297"/>
        <v>0</v>
      </c>
      <c r="DA299" s="37">
        <f t="shared" si="297"/>
        <v>0</v>
      </c>
      <c r="DB299" s="37">
        <f t="shared" si="297"/>
        <v>0</v>
      </c>
      <c r="DC299" s="37">
        <f t="shared" si="297"/>
        <v>0</v>
      </c>
      <c r="DD299" s="37">
        <f t="shared" si="297"/>
        <v>0</v>
      </c>
      <c r="DE299" s="37">
        <f t="shared" si="297"/>
        <v>0</v>
      </c>
      <c r="DF299" s="37">
        <f t="shared" si="297"/>
        <v>0</v>
      </c>
      <c r="DG299" s="37">
        <f t="shared" si="297"/>
        <v>0</v>
      </c>
      <c r="DH299" s="37">
        <f t="shared" si="297"/>
        <v>0</v>
      </c>
      <c r="DI299" s="37">
        <f t="shared" si="297"/>
        <v>0</v>
      </c>
      <c r="DJ299" s="37">
        <f t="shared" si="297"/>
        <v>0</v>
      </c>
      <c r="DK299" s="37">
        <f t="shared" si="297"/>
        <v>0</v>
      </c>
      <c r="DL299" s="37">
        <f t="shared" si="297"/>
        <v>0</v>
      </c>
    </row>
    <row r="300" spans="1:116" ht="14.1" customHeight="1" x14ac:dyDescent="0.2">
      <c r="A300" s="112" t="s">
        <v>50</v>
      </c>
      <c r="B300" s="44"/>
      <c r="C300" s="1"/>
      <c r="D300" s="1"/>
      <c r="E300" s="1" t="s">
        <v>22</v>
      </c>
      <c r="F300" s="1"/>
      <c r="G300" s="1"/>
      <c r="H300" s="1"/>
      <c r="I300" s="1"/>
      <c r="J300" s="38">
        <f t="shared" ref="J300:BV300" si="298">J151</f>
        <v>0.9</v>
      </c>
      <c r="K300" s="37">
        <f t="shared" si="298"/>
        <v>0.9</v>
      </c>
      <c r="L300" s="37">
        <f t="shared" si="298"/>
        <v>0.9</v>
      </c>
      <c r="M300" s="37">
        <f t="shared" si="298"/>
        <v>0.9</v>
      </c>
      <c r="N300" s="37">
        <f t="shared" si="298"/>
        <v>0</v>
      </c>
      <c r="O300" s="37">
        <f t="shared" si="298"/>
        <v>0.9</v>
      </c>
      <c r="P300" s="37">
        <f t="shared" si="298"/>
        <v>0.9</v>
      </c>
      <c r="Q300" s="37">
        <f t="shared" si="298"/>
        <v>0.9</v>
      </c>
      <c r="R300" s="37">
        <f t="shared" si="298"/>
        <v>0.9</v>
      </c>
      <c r="S300" s="37">
        <f t="shared" si="298"/>
        <v>0.9</v>
      </c>
      <c r="T300" s="37">
        <f t="shared" si="298"/>
        <v>0.9</v>
      </c>
      <c r="U300" s="37">
        <f t="shared" si="298"/>
        <v>0.9</v>
      </c>
      <c r="V300" s="37">
        <f t="shared" si="298"/>
        <v>0.9</v>
      </c>
      <c r="W300" s="37">
        <f t="shared" si="298"/>
        <v>0.9</v>
      </c>
      <c r="X300" s="37">
        <f t="shared" si="298"/>
        <v>0.9</v>
      </c>
      <c r="Y300" s="37">
        <f t="shared" si="298"/>
        <v>0.9</v>
      </c>
      <c r="Z300" s="37">
        <f t="shared" si="298"/>
        <v>0.9</v>
      </c>
      <c r="AA300" s="37">
        <f t="shared" si="298"/>
        <v>0.9</v>
      </c>
      <c r="AB300" s="37">
        <f t="shared" si="298"/>
        <v>0.9</v>
      </c>
      <c r="AC300" s="37">
        <f t="shared" si="298"/>
        <v>0.9</v>
      </c>
      <c r="AD300" s="37">
        <f t="shared" si="298"/>
        <v>0.9</v>
      </c>
      <c r="AE300" s="37">
        <f t="shared" si="298"/>
        <v>0.9</v>
      </c>
      <c r="AF300" s="38">
        <f t="shared" si="298"/>
        <v>0.9</v>
      </c>
      <c r="AG300" s="37">
        <f t="shared" si="298"/>
        <v>0.9</v>
      </c>
      <c r="AH300" s="37">
        <f t="shared" si="298"/>
        <v>0.9</v>
      </c>
      <c r="AI300" s="37">
        <f t="shared" si="298"/>
        <v>0.9</v>
      </c>
      <c r="AJ300" s="37">
        <f t="shared" si="298"/>
        <v>0.9</v>
      </c>
      <c r="AK300" s="37">
        <f t="shared" si="298"/>
        <v>0.9</v>
      </c>
      <c r="AL300" s="37">
        <f t="shared" si="298"/>
        <v>0.9</v>
      </c>
      <c r="AM300" s="37">
        <f t="shared" si="298"/>
        <v>0</v>
      </c>
      <c r="AN300" s="37">
        <f t="shared" si="298"/>
        <v>0.9</v>
      </c>
      <c r="AO300" s="37">
        <f t="shared" si="298"/>
        <v>0.9</v>
      </c>
      <c r="AP300" s="37">
        <f t="shared" si="298"/>
        <v>0.9</v>
      </c>
      <c r="AQ300" s="37">
        <f t="shared" si="298"/>
        <v>0.9</v>
      </c>
      <c r="AR300" s="37">
        <f t="shared" si="298"/>
        <v>0.9</v>
      </c>
      <c r="AS300" s="37">
        <f t="shared" si="298"/>
        <v>0.9</v>
      </c>
      <c r="AT300" s="37">
        <f t="shared" si="298"/>
        <v>0.9</v>
      </c>
      <c r="AU300" s="37">
        <f t="shared" si="298"/>
        <v>0.9</v>
      </c>
      <c r="AV300" s="37">
        <f t="shared" si="298"/>
        <v>0.9</v>
      </c>
      <c r="AW300" s="37">
        <f t="shared" si="298"/>
        <v>0.9</v>
      </c>
      <c r="AX300" s="37">
        <f t="shared" si="298"/>
        <v>0.9</v>
      </c>
      <c r="AY300" s="37">
        <f t="shared" si="298"/>
        <v>0.9</v>
      </c>
      <c r="AZ300" s="38">
        <f t="shared" si="298"/>
        <v>0.95</v>
      </c>
      <c r="BA300" s="37">
        <f t="shared" si="298"/>
        <v>0.95</v>
      </c>
      <c r="BB300" s="37">
        <f t="shared" si="298"/>
        <v>0.95</v>
      </c>
      <c r="BC300" s="37">
        <f t="shared" si="298"/>
        <v>0.95</v>
      </c>
      <c r="BD300" s="37">
        <f t="shared" si="298"/>
        <v>0.95</v>
      </c>
      <c r="BE300" s="37">
        <f t="shared" si="298"/>
        <v>0.95</v>
      </c>
      <c r="BF300" s="37">
        <f t="shared" si="298"/>
        <v>0.95</v>
      </c>
      <c r="BG300" s="37">
        <f t="shared" si="298"/>
        <v>0.95</v>
      </c>
      <c r="BH300" s="37">
        <f t="shared" si="298"/>
        <v>0</v>
      </c>
      <c r="BI300" s="37">
        <f t="shared" si="298"/>
        <v>0.95</v>
      </c>
      <c r="BJ300" s="37">
        <f>BJ151</f>
        <v>0.95</v>
      </c>
      <c r="BK300" s="37">
        <f t="shared" si="298"/>
        <v>0.95</v>
      </c>
      <c r="BL300" s="37">
        <f t="shared" si="298"/>
        <v>0.95</v>
      </c>
      <c r="BM300" s="37">
        <f t="shared" si="298"/>
        <v>0.95</v>
      </c>
      <c r="BN300" s="37">
        <f t="shared" si="298"/>
        <v>0.95</v>
      </c>
      <c r="BO300" s="37">
        <f t="shared" si="298"/>
        <v>0.95</v>
      </c>
      <c r="BP300" s="37">
        <f t="shared" si="298"/>
        <v>0.95</v>
      </c>
      <c r="BQ300" s="37">
        <f t="shared" si="298"/>
        <v>0.95</v>
      </c>
      <c r="BR300" s="37">
        <f t="shared" si="298"/>
        <v>0.95</v>
      </c>
      <c r="BS300" s="37">
        <f t="shared" si="298"/>
        <v>0.95</v>
      </c>
      <c r="BT300" s="37">
        <f t="shared" si="298"/>
        <v>0.95</v>
      </c>
      <c r="BU300" s="37">
        <f t="shared" si="298"/>
        <v>0.95</v>
      </c>
      <c r="BV300" s="37">
        <f t="shared" si="298"/>
        <v>0.95</v>
      </c>
      <c r="BW300" s="37">
        <f t="shared" ref="BW300:DL300" si="299">BW151</f>
        <v>0.95</v>
      </c>
      <c r="BX300" s="37">
        <f t="shared" si="299"/>
        <v>0.95</v>
      </c>
      <c r="BY300" s="37">
        <f t="shared" si="299"/>
        <v>0.95</v>
      </c>
      <c r="BZ300" s="37">
        <f t="shared" si="299"/>
        <v>0.95</v>
      </c>
      <c r="CA300" s="37">
        <f t="shared" si="299"/>
        <v>0.95</v>
      </c>
      <c r="CB300" s="38">
        <f t="shared" si="299"/>
        <v>0.95</v>
      </c>
      <c r="CC300" s="37">
        <f t="shared" si="299"/>
        <v>0.95</v>
      </c>
      <c r="CD300" s="37">
        <f t="shared" si="299"/>
        <v>0.95</v>
      </c>
      <c r="CE300" s="37">
        <f t="shared" si="299"/>
        <v>0.95</v>
      </c>
      <c r="CF300" s="37">
        <f t="shared" si="299"/>
        <v>0.95</v>
      </c>
      <c r="CG300" s="37">
        <f t="shared" si="299"/>
        <v>0.95</v>
      </c>
      <c r="CH300" s="37">
        <f t="shared" si="299"/>
        <v>0.95</v>
      </c>
      <c r="CI300" s="37">
        <f t="shared" si="299"/>
        <v>0.95</v>
      </c>
      <c r="CJ300" s="37">
        <f t="shared" si="299"/>
        <v>0.95</v>
      </c>
      <c r="CK300" s="37">
        <f t="shared" si="299"/>
        <v>0.95</v>
      </c>
      <c r="CL300" s="37">
        <f t="shared" si="299"/>
        <v>0.95</v>
      </c>
      <c r="CM300" s="37">
        <f t="shared" si="299"/>
        <v>0.95</v>
      </c>
      <c r="CN300" s="37">
        <f t="shared" si="299"/>
        <v>0.95</v>
      </c>
      <c r="CO300" s="37">
        <f t="shared" si="299"/>
        <v>0.95</v>
      </c>
      <c r="CP300" s="37">
        <f t="shared" si="299"/>
        <v>0.95</v>
      </c>
      <c r="CQ300" s="37">
        <f t="shared" si="299"/>
        <v>0.95</v>
      </c>
      <c r="CR300" s="37">
        <f t="shared" si="299"/>
        <v>0.95</v>
      </c>
      <c r="CS300" s="37">
        <f t="shared" si="299"/>
        <v>0.95</v>
      </c>
      <c r="CT300" s="38">
        <f t="shared" si="299"/>
        <v>0.95</v>
      </c>
      <c r="CU300" s="37">
        <f t="shared" si="299"/>
        <v>0.95</v>
      </c>
      <c r="CV300" s="37">
        <f t="shared" si="299"/>
        <v>0.95</v>
      </c>
      <c r="CW300" s="37">
        <f t="shared" si="299"/>
        <v>0.95</v>
      </c>
      <c r="CX300" s="37">
        <f t="shared" si="299"/>
        <v>0.95</v>
      </c>
      <c r="CY300" s="37">
        <f t="shared" si="299"/>
        <v>0.95</v>
      </c>
      <c r="CZ300" s="37">
        <f t="shared" si="299"/>
        <v>0.95</v>
      </c>
      <c r="DA300" s="37">
        <f t="shared" si="299"/>
        <v>0.95</v>
      </c>
      <c r="DB300" s="37">
        <f t="shared" si="299"/>
        <v>0.95</v>
      </c>
      <c r="DC300" s="37">
        <f t="shared" si="299"/>
        <v>0.95</v>
      </c>
      <c r="DD300" s="37">
        <f t="shared" si="299"/>
        <v>0.95</v>
      </c>
      <c r="DE300" s="37">
        <f t="shared" si="299"/>
        <v>0.95</v>
      </c>
      <c r="DF300" s="37">
        <f t="shared" si="299"/>
        <v>0.95</v>
      </c>
      <c r="DG300" s="37">
        <f t="shared" si="299"/>
        <v>0.95</v>
      </c>
      <c r="DH300" s="37">
        <f t="shared" si="299"/>
        <v>0.95</v>
      </c>
      <c r="DI300" s="37">
        <f t="shared" si="299"/>
        <v>0.95</v>
      </c>
      <c r="DJ300" s="37">
        <f t="shared" si="299"/>
        <v>0.95</v>
      </c>
      <c r="DK300" s="37">
        <f t="shared" si="299"/>
        <v>0.95</v>
      </c>
      <c r="DL300" s="37">
        <f t="shared" si="299"/>
        <v>0.95</v>
      </c>
    </row>
    <row r="301" spans="1:116" ht="14.1" customHeight="1" x14ac:dyDescent="0.2">
      <c r="A301" s="94">
        <v>1107</v>
      </c>
      <c r="B301" s="44"/>
      <c r="C301" s="1"/>
      <c r="D301" s="1"/>
      <c r="E301" s="1" t="s">
        <v>22</v>
      </c>
      <c r="F301" s="1"/>
      <c r="G301" s="1"/>
      <c r="H301" s="1"/>
      <c r="I301" s="1"/>
      <c r="J301" s="38">
        <f>J127</f>
        <v>0.1</v>
      </c>
      <c r="K301" s="38">
        <f t="shared" ref="K301:S301" si="300">K127</f>
        <v>0.25</v>
      </c>
      <c r="L301" s="38">
        <f t="shared" si="300"/>
        <v>0.35</v>
      </c>
      <c r="M301" s="38">
        <f t="shared" si="300"/>
        <v>0.45</v>
      </c>
      <c r="N301" s="38">
        <f t="shared" si="300"/>
        <v>0</v>
      </c>
      <c r="O301" s="38">
        <f t="shared" si="300"/>
        <v>0.55000000000000004</v>
      </c>
      <c r="P301" s="38">
        <f t="shared" si="300"/>
        <v>0.65</v>
      </c>
      <c r="Q301" s="38">
        <f t="shared" si="300"/>
        <v>0.7</v>
      </c>
      <c r="R301" s="38">
        <f t="shared" si="300"/>
        <v>0.75</v>
      </c>
      <c r="S301" s="38">
        <f t="shared" si="300"/>
        <v>0.8</v>
      </c>
      <c r="T301" s="37">
        <f t="shared" ref="T301:AG301" si="301">T129</f>
        <v>0.05</v>
      </c>
      <c r="U301" s="37">
        <f t="shared" si="301"/>
        <v>0.1</v>
      </c>
      <c r="V301" s="37">
        <f t="shared" si="301"/>
        <v>0.2</v>
      </c>
      <c r="W301" s="37">
        <f t="shared" si="301"/>
        <v>0.35</v>
      </c>
      <c r="X301" s="37">
        <f t="shared" si="301"/>
        <v>0.45</v>
      </c>
      <c r="Y301" s="37">
        <f t="shared" si="301"/>
        <v>0.55000000000000004</v>
      </c>
      <c r="Z301" s="37">
        <f t="shared" si="301"/>
        <v>0.6</v>
      </c>
      <c r="AA301" s="37">
        <f t="shared" si="301"/>
        <v>0.65</v>
      </c>
      <c r="AB301" s="37">
        <f t="shared" si="301"/>
        <v>0.65</v>
      </c>
      <c r="AC301" s="37">
        <f t="shared" si="301"/>
        <v>0.7</v>
      </c>
      <c r="AD301" s="37">
        <f t="shared" si="301"/>
        <v>0.7</v>
      </c>
      <c r="AE301" s="37">
        <f t="shared" si="301"/>
        <v>0.7</v>
      </c>
      <c r="AF301" s="38">
        <f t="shared" si="301"/>
        <v>0.7</v>
      </c>
      <c r="AG301" s="37">
        <f t="shared" si="301"/>
        <v>0.7</v>
      </c>
      <c r="AH301" s="37">
        <f>AH129</f>
        <v>0.7</v>
      </c>
      <c r="AI301" s="37">
        <f>AI129</f>
        <v>0.7</v>
      </c>
      <c r="AJ301" s="37">
        <f>AJ129</f>
        <v>0.7</v>
      </c>
      <c r="AK301" s="37">
        <f>AK131</f>
        <v>0.15</v>
      </c>
      <c r="AL301" s="37">
        <f>AL131</f>
        <v>0.35</v>
      </c>
      <c r="AM301" s="37">
        <f>AM131</f>
        <v>0</v>
      </c>
      <c r="AN301" s="37">
        <f>AN131</f>
        <v>0.45</v>
      </c>
      <c r="AO301" s="37">
        <f t="shared" ref="AO301:BF301" si="302">AO137</f>
        <v>0.1</v>
      </c>
      <c r="AP301" s="37">
        <f t="shared" si="302"/>
        <v>0.25</v>
      </c>
      <c r="AQ301" s="37">
        <f t="shared" si="302"/>
        <v>0.45</v>
      </c>
      <c r="AR301" s="37">
        <f t="shared" si="302"/>
        <v>0.55000000000000004</v>
      </c>
      <c r="AS301" s="37">
        <f t="shared" si="302"/>
        <v>0.3</v>
      </c>
      <c r="AT301" s="37">
        <f t="shared" si="302"/>
        <v>0.45</v>
      </c>
      <c r="AU301" s="37">
        <f t="shared" si="302"/>
        <v>0.5</v>
      </c>
      <c r="AV301" s="37">
        <f t="shared" si="302"/>
        <v>0.6</v>
      </c>
      <c r="AW301" s="37">
        <f t="shared" si="302"/>
        <v>0.7</v>
      </c>
      <c r="AX301" s="37">
        <f t="shared" si="302"/>
        <v>0.7</v>
      </c>
      <c r="AY301" s="37">
        <f t="shared" si="302"/>
        <v>0.7</v>
      </c>
      <c r="AZ301" s="38">
        <f t="shared" si="302"/>
        <v>0.7</v>
      </c>
      <c r="BA301" s="37">
        <f t="shared" si="302"/>
        <v>0.7</v>
      </c>
      <c r="BB301" s="37">
        <f t="shared" si="302"/>
        <v>0.7</v>
      </c>
      <c r="BC301" s="37">
        <f t="shared" si="302"/>
        <v>0.7</v>
      </c>
      <c r="BD301" s="37">
        <f t="shared" si="302"/>
        <v>0.7</v>
      </c>
      <c r="BE301" s="37">
        <f t="shared" si="302"/>
        <v>0.7</v>
      </c>
      <c r="BF301" s="37">
        <f t="shared" si="302"/>
        <v>0.7</v>
      </c>
      <c r="BG301" s="37">
        <f>BG135</f>
        <v>0.05</v>
      </c>
      <c r="BH301" s="37">
        <f t="shared" ref="BH301:CB301" si="303">BH135</f>
        <v>0</v>
      </c>
      <c r="BI301" s="37">
        <f t="shared" si="303"/>
        <v>0.1</v>
      </c>
      <c r="BJ301" s="37">
        <f>BJ135</f>
        <v>0.2</v>
      </c>
      <c r="BK301" s="37">
        <f t="shared" si="303"/>
        <v>0.3</v>
      </c>
      <c r="BL301" s="37">
        <f t="shared" si="303"/>
        <v>0.4</v>
      </c>
      <c r="BM301" s="37">
        <f t="shared" si="303"/>
        <v>0.5</v>
      </c>
      <c r="BN301" s="37">
        <f t="shared" si="303"/>
        <v>0.55000000000000004</v>
      </c>
      <c r="BO301" s="37">
        <f t="shared" si="303"/>
        <v>0.6</v>
      </c>
      <c r="BP301" s="37">
        <f t="shared" si="303"/>
        <v>0.65</v>
      </c>
      <c r="BQ301" s="37">
        <f t="shared" si="303"/>
        <v>0.65</v>
      </c>
      <c r="BR301" s="37">
        <f t="shared" si="303"/>
        <v>0.65</v>
      </c>
      <c r="BS301" s="37">
        <f t="shared" si="303"/>
        <v>0.65</v>
      </c>
      <c r="BT301" s="37">
        <f t="shared" si="303"/>
        <v>0.65</v>
      </c>
      <c r="BU301" s="37">
        <f t="shared" si="303"/>
        <v>0.65</v>
      </c>
      <c r="BV301" s="37">
        <f t="shared" si="303"/>
        <v>0.65</v>
      </c>
      <c r="BW301" s="37">
        <f t="shared" si="303"/>
        <v>0.65</v>
      </c>
      <c r="BX301" s="37">
        <f t="shared" si="303"/>
        <v>0.65</v>
      </c>
      <c r="BY301" s="37">
        <f t="shared" si="303"/>
        <v>0.65</v>
      </c>
      <c r="BZ301" s="37">
        <f t="shared" si="303"/>
        <v>0</v>
      </c>
      <c r="CA301" s="37">
        <f t="shared" si="303"/>
        <v>0</v>
      </c>
      <c r="CB301" s="37">
        <f t="shared" si="303"/>
        <v>0</v>
      </c>
      <c r="CC301" s="37">
        <f t="shared" ref="CC301:CI301" si="304">CC133</f>
        <v>0</v>
      </c>
      <c r="CD301" s="37">
        <f t="shared" si="304"/>
        <v>0</v>
      </c>
      <c r="CE301" s="37">
        <f t="shared" si="304"/>
        <v>0</v>
      </c>
      <c r="CF301" s="37">
        <f t="shared" si="304"/>
        <v>0</v>
      </c>
      <c r="CG301" s="37">
        <f t="shared" si="304"/>
        <v>0</v>
      </c>
      <c r="CH301" s="37">
        <f t="shared" si="304"/>
        <v>0</v>
      </c>
      <c r="CI301" s="37">
        <f t="shared" si="304"/>
        <v>0</v>
      </c>
      <c r="CJ301" s="37">
        <f t="shared" ref="CJ301:DL301" si="305">CJ131</f>
        <v>0</v>
      </c>
      <c r="CK301" s="37">
        <f t="shared" si="305"/>
        <v>0</v>
      </c>
      <c r="CL301" s="37">
        <f t="shared" si="305"/>
        <v>0</v>
      </c>
      <c r="CM301" s="37">
        <f t="shared" si="305"/>
        <v>0</v>
      </c>
      <c r="CN301" s="37">
        <f t="shared" si="305"/>
        <v>0</v>
      </c>
      <c r="CO301" s="37">
        <f t="shared" si="305"/>
        <v>0</v>
      </c>
      <c r="CP301" s="37">
        <f t="shared" si="305"/>
        <v>0</v>
      </c>
      <c r="CQ301" s="37">
        <f t="shared" si="305"/>
        <v>0</v>
      </c>
      <c r="CR301" s="37">
        <f t="shared" si="305"/>
        <v>0</v>
      </c>
      <c r="CS301" s="37">
        <f t="shared" si="305"/>
        <v>0</v>
      </c>
      <c r="CT301" s="38">
        <f t="shared" si="305"/>
        <v>0</v>
      </c>
      <c r="CU301" s="37">
        <f t="shared" si="305"/>
        <v>0</v>
      </c>
      <c r="CV301" s="37">
        <f t="shared" si="305"/>
        <v>0</v>
      </c>
      <c r="CW301" s="37">
        <f t="shared" si="305"/>
        <v>0</v>
      </c>
      <c r="CX301" s="37">
        <f t="shared" si="305"/>
        <v>0</v>
      </c>
      <c r="CY301" s="37">
        <f t="shared" si="305"/>
        <v>0</v>
      </c>
      <c r="CZ301" s="37">
        <f t="shared" si="305"/>
        <v>0</v>
      </c>
      <c r="DA301" s="37">
        <f t="shared" si="305"/>
        <v>0</v>
      </c>
      <c r="DB301" s="37">
        <f t="shared" si="305"/>
        <v>0</v>
      </c>
      <c r="DC301" s="37">
        <f t="shared" si="305"/>
        <v>0</v>
      </c>
      <c r="DD301" s="37">
        <f t="shared" si="305"/>
        <v>0</v>
      </c>
      <c r="DE301" s="37">
        <f t="shared" si="305"/>
        <v>0</v>
      </c>
      <c r="DF301" s="37">
        <f t="shared" si="305"/>
        <v>0</v>
      </c>
      <c r="DG301" s="37">
        <f t="shared" si="305"/>
        <v>0</v>
      </c>
      <c r="DH301" s="37">
        <f t="shared" si="305"/>
        <v>0</v>
      </c>
      <c r="DI301" s="37">
        <f t="shared" si="305"/>
        <v>0</v>
      </c>
      <c r="DJ301" s="37">
        <f t="shared" si="305"/>
        <v>0</v>
      </c>
      <c r="DK301" s="37">
        <f t="shared" si="305"/>
        <v>0</v>
      </c>
      <c r="DL301" s="37">
        <f t="shared" si="305"/>
        <v>0</v>
      </c>
    </row>
    <row r="302" spans="1:116" ht="14.1" customHeight="1" x14ac:dyDescent="0.2">
      <c r="A302" s="94">
        <v>1142</v>
      </c>
      <c r="B302" s="44"/>
      <c r="C302" s="1"/>
      <c r="D302" s="1"/>
      <c r="E302" s="1" t="s">
        <v>22</v>
      </c>
      <c r="F302" s="1"/>
      <c r="G302" s="1"/>
      <c r="H302" s="1"/>
      <c r="I302" s="1"/>
      <c r="J302" s="38">
        <f t="shared" ref="J302:S302" si="306">J87</f>
        <v>0.7</v>
      </c>
      <c r="K302" s="37">
        <f t="shared" si="306"/>
        <v>0.7</v>
      </c>
      <c r="L302" s="37">
        <f t="shared" si="306"/>
        <v>0.7</v>
      </c>
      <c r="M302" s="37">
        <f t="shared" si="306"/>
        <v>0.7</v>
      </c>
      <c r="N302" s="37">
        <f t="shared" si="306"/>
        <v>0</v>
      </c>
      <c r="O302" s="37">
        <f t="shared" si="306"/>
        <v>0.7</v>
      </c>
      <c r="P302" s="37">
        <f t="shared" si="306"/>
        <v>0.7</v>
      </c>
      <c r="Q302" s="37">
        <f t="shared" si="306"/>
        <v>0.7</v>
      </c>
      <c r="R302" s="37">
        <f t="shared" si="306"/>
        <v>0.7</v>
      </c>
      <c r="S302" s="37">
        <f t="shared" si="306"/>
        <v>0.7</v>
      </c>
      <c r="T302" s="37">
        <f t="shared" ref="T302:AG302" si="307">T77</f>
        <v>0.05</v>
      </c>
      <c r="U302" s="37">
        <f t="shared" si="307"/>
        <v>0.15</v>
      </c>
      <c r="V302" s="37">
        <f t="shared" si="307"/>
        <v>0.3</v>
      </c>
      <c r="W302" s="37">
        <f t="shared" si="307"/>
        <v>0.45</v>
      </c>
      <c r="X302" s="37">
        <f t="shared" si="307"/>
        <v>0.6</v>
      </c>
      <c r="Y302" s="37">
        <f t="shared" si="307"/>
        <v>0.6</v>
      </c>
      <c r="Z302" s="37">
        <f t="shared" si="307"/>
        <v>0.65</v>
      </c>
      <c r="AA302" s="37">
        <f t="shared" si="307"/>
        <v>0.65</v>
      </c>
      <c r="AB302" s="37">
        <f t="shared" si="307"/>
        <v>0.65</v>
      </c>
      <c r="AC302" s="37">
        <f t="shared" si="307"/>
        <v>0.7</v>
      </c>
      <c r="AD302" s="37">
        <f t="shared" si="307"/>
        <v>0.7</v>
      </c>
      <c r="AE302" s="37">
        <f t="shared" si="307"/>
        <v>0.7</v>
      </c>
      <c r="AF302" s="38">
        <f t="shared" si="307"/>
        <v>0.75</v>
      </c>
      <c r="AG302" s="37">
        <f t="shared" si="307"/>
        <v>0.75</v>
      </c>
      <c r="AH302" s="37">
        <f>AH77</f>
        <v>0.75</v>
      </c>
      <c r="AI302" s="37">
        <f>AI77</f>
        <v>0.75</v>
      </c>
      <c r="AJ302" s="37">
        <f>AJ77</f>
        <v>0.75</v>
      </c>
      <c r="AK302" s="38">
        <f t="shared" ref="AK302:BF302" si="308">AK75</f>
        <v>0.05</v>
      </c>
      <c r="AL302" s="38">
        <f t="shared" si="308"/>
        <v>0.1</v>
      </c>
      <c r="AM302" s="38">
        <f t="shared" si="308"/>
        <v>0</v>
      </c>
      <c r="AN302" s="38">
        <f t="shared" si="308"/>
        <v>0</v>
      </c>
      <c r="AO302" s="38">
        <f t="shared" si="308"/>
        <v>0</v>
      </c>
      <c r="AP302" s="38">
        <f t="shared" si="308"/>
        <v>0</v>
      </c>
      <c r="AQ302" s="38">
        <f t="shared" si="308"/>
        <v>0.1</v>
      </c>
      <c r="AR302" s="38">
        <f t="shared" si="308"/>
        <v>0.2</v>
      </c>
      <c r="AS302" s="38">
        <f t="shared" si="308"/>
        <v>0.3</v>
      </c>
      <c r="AT302" s="38">
        <f t="shared" si="308"/>
        <v>0.4</v>
      </c>
      <c r="AU302" s="38">
        <f t="shared" si="308"/>
        <v>0.5</v>
      </c>
      <c r="AV302" s="38">
        <f t="shared" si="308"/>
        <v>0.55000000000000004</v>
      </c>
      <c r="AW302" s="38">
        <f t="shared" si="308"/>
        <v>0.6</v>
      </c>
      <c r="AX302" s="38">
        <f t="shared" si="308"/>
        <v>0.6</v>
      </c>
      <c r="AY302" s="38">
        <f t="shared" si="308"/>
        <v>0.6</v>
      </c>
      <c r="AZ302" s="38">
        <f t="shared" si="308"/>
        <v>0.6</v>
      </c>
      <c r="BA302" s="38">
        <f t="shared" si="308"/>
        <v>0.6</v>
      </c>
      <c r="BB302" s="38">
        <f t="shared" si="308"/>
        <v>0.6</v>
      </c>
      <c r="BC302" s="38">
        <f t="shared" si="308"/>
        <v>0.6</v>
      </c>
      <c r="BD302" s="38">
        <f t="shared" si="308"/>
        <v>0.6</v>
      </c>
      <c r="BE302" s="38">
        <f t="shared" si="308"/>
        <v>0.6</v>
      </c>
      <c r="BF302" s="38">
        <f t="shared" si="308"/>
        <v>0.6</v>
      </c>
      <c r="BG302" s="38">
        <f t="shared" ref="BG302:BS302" si="309">BG79</f>
        <v>0.05</v>
      </c>
      <c r="BH302" s="38">
        <f t="shared" si="309"/>
        <v>0</v>
      </c>
      <c r="BI302" s="38">
        <f t="shared" si="309"/>
        <v>0.25</v>
      </c>
      <c r="BJ302" s="38">
        <f t="shared" si="309"/>
        <v>0.45</v>
      </c>
      <c r="BK302" s="38">
        <f t="shared" si="309"/>
        <v>0.65</v>
      </c>
      <c r="BL302" s="38">
        <f t="shared" si="309"/>
        <v>0.7</v>
      </c>
      <c r="BM302" s="38">
        <f t="shared" si="309"/>
        <v>0.7</v>
      </c>
      <c r="BN302" s="38">
        <f t="shared" si="309"/>
        <v>0.7</v>
      </c>
      <c r="BO302" s="38">
        <f t="shared" si="309"/>
        <v>0.7</v>
      </c>
      <c r="BP302" s="38">
        <f t="shared" si="309"/>
        <v>0.7</v>
      </c>
      <c r="BQ302" s="38">
        <f t="shared" si="309"/>
        <v>0.7</v>
      </c>
      <c r="BR302" s="38">
        <f t="shared" si="309"/>
        <v>0.7</v>
      </c>
      <c r="BS302" s="38">
        <f t="shared" si="309"/>
        <v>0.7</v>
      </c>
      <c r="BT302" s="38">
        <f>BT85</f>
        <v>0.1</v>
      </c>
      <c r="BU302" s="38">
        <f>BU85</f>
        <v>0.25</v>
      </c>
      <c r="BV302" s="38">
        <f>BV85</f>
        <v>0.35</v>
      </c>
      <c r="BW302" s="38">
        <f t="shared" ref="BW302:CC302" si="310">BW85</f>
        <v>0.45</v>
      </c>
      <c r="BX302" s="38">
        <f t="shared" si="310"/>
        <v>0.5</v>
      </c>
      <c r="BY302" s="38">
        <f t="shared" si="310"/>
        <v>0.5</v>
      </c>
      <c r="BZ302" s="38">
        <f t="shared" si="310"/>
        <v>0</v>
      </c>
      <c r="CA302" s="38">
        <f t="shared" si="310"/>
        <v>0</v>
      </c>
      <c r="CB302" s="38">
        <f t="shared" si="310"/>
        <v>0</v>
      </c>
      <c r="CC302" s="38">
        <f t="shared" si="310"/>
        <v>0</v>
      </c>
      <c r="CD302" s="38">
        <f>CD79</f>
        <v>0</v>
      </c>
      <c r="CE302" s="38">
        <f t="shared" ref="CE302:CS302" si="311">CE75</f>
        <v>0</v>
      </c>
      <c r="CF302" s="38">
        <f t="shared" si="311"/>
        <v>0</v>
      </c>
      <c r="CG302" s="38">
        <f t="shared" si="311"/>
        <v>0</v>
      </c>
      <c r="CH302" s="38">
        <f t="shared" si="311"/>
        <v>0</v>
      </c>
      <c r="CI302" s="38">
        <f t="shared" si="311"/>
        <v>0</v>
      </c>
      <c r="CJ302" s="38">
        <f t="shared" si="311"/>
        <v>0</v>
      </c>
      <c r="CK302" s="38">
        <f t="shared" si="311"/>
        <v>0</v>
      </c>
      <c r="CL302" s="38">
        <f t="shared" si="311"/>
        <v>0</v>
      </c>
      <c r="CM302" s="38">
        <f t="shared" si="311"/>
        <v>0</v>
      </c>
      <c r="CN302" s="38">
        <f t="shared" si="311"/>
        <v>0</v>
      </c>
      <c r="CO302" s="38">
        <f t="shared" si="311"/>
        <v>0</v>
      </c>
      <c r="CP302" s="38">
        <f t="shared" si="311"/>
        <v>0</v>
      </c>
      <c r="CQ302" s="38">
        <f t="shared" si="311"/>
        <v>0</v>
      </c>
      <c r="CR302" s="38">
        <f t="shared" si="311"/>
        <v>0</v>
      </c>
      <c r="CS302" s="38">
        <f t="shared" si="311"/>
        <v>0</v>
      </c>
      <c r="CT302" s="38">
        <f>CT81</f>
        <v>0.05</v>
      </c>
      <c r="CU302" s="38">
        <f>CU81</f>
        <v>0.1</v>
      </c>
      <c r="CV302" s="38">
        <f t="shared" ref="CV302:DB302" si="312">CV81</f>
        <v>0.2</v>
      </c>
      <c r="CW302" s="38">
        <f t="shared" si="312"/>
        <v>0.3</v>
      </c>
      <c r="CX302" s="38">
        <f t="shared" si="312"/>
        <v>0.4</v>
      </c>
      <c r="CY302" s="38">
        <f t="shared" si="312"/>
        <v>0.5</v>
      </c>
      <c r="CZ302" s="38">
        <f t="shared" si="312"/>
        <v>0.55000000000000004</v>
      </c>
      <c r="DA302" s="38">
        <f t="shared" si="312"/>
        <v>0.6</v>
      </c>
      <c r="DB302" s="38">
        <f t="shared" si="312"/>
        <v>0.65</v>
      </c>
      <c r="DC302" s="38">
        <f>DC83</f>
        <v>0.15</v>
      </c>
      <c r="DD302" s="38">
        <f>DD83</f>
        <v>0.25</v>
      </c>
      <c r="DE302" s="38">
        <f>DE83</f>
        <v>0.35</v>
      </c>
      <c r="DF302" s="38">
        <f>DF83</f>
        <v>0.45</v>
      </c>
      <c r="DG302" s="38">
        <f t="shared" ref="DG302:DL302" si="313">DG75</f>
        <v>0</v>
      </c>
      <c r="DH302" s="38">
        <f t="shared" si="313"/>
        <v>0</v>
      </c>
      <c r="DI302" s="38">
        <f t="shared" si="313"/>
        <v>0</v>
      </c>
      <c r="DJ302" s="38">
        <f t="shared" si="313"/>
        <v>0</v>
      </c>
      <c r="DK302" s="38">
        <f t="shared" si="313"/>
        <v>0</v>
      </c>
      <c r="DL302" s="38">
        <f t="shared" si="313"/>
        <v>0</v>
      </c>
    </row>
    <row r="303" spans="1:116" ht="14.1" customHeight="1" x14ac:dyDescent="0.2">
      <c r="A303" s="94">
        <v>1140</v>
      </c>
      <c r="B303" s="44"/>
      <c r="C303" s="1"/>
      <c r="D303" s="1"/>
      <c r="E303" s="1" t="s">
        <v>22</v>
      </c>
      <c r="F303" s="1"/>
      <c r="G303" s="1"/>
      <c r="H303" s="1"/>
      <c r="I303" s="1"/>
      <c r="J303" s="36">
        <f t="shared" ref="J303:Q303" si="314">J189</f>
        <v>0.65</v>
      </c>
      <c r="K303" s="35">
        <f t="shared" si="314"/>
        <v>0.65</v>
      </c>
      <c r="L303" s="35">
        <f t="shared" si="314"/>
        <v>0.65</v>
      </c>
      <c r="M303" s="35">
        <f t="shared" si="314"/>
        <v>0.65</v>
      </c>
      <c r="N303" s="35">
        <f t="shared" si="314"/>
        <v>0</v>
      </c>
      <c r="O303" s="35">
        <f t="shared" si="314"/>
        <v>0.65</v>
      </c>
      <c r="P303" s="35">
        <f t="shared" si="314"/>
        <v>0</v>
      </c>
      <c r="Q303" s="35">
        <f t="shared" si="314"/>
        <v>0</v>
      </c>
      <c r="R303" s="35">
        <f t="shared" ref="R303:CH303" si="315">R191</f>
        <v>0.1</v>
      </c>
      <c r="S303" s="35">
        <f t="shared" si="315"/>
        <v>0.25</v>
      </c>
      <c r="T303" s="35">
        <f t="shared" si="315"/>
        <v>0.35</v>
      </c>
      <c r="U303" s="35">
        <f t="shared" si="315"/>
        <v>0.45</v>
      </c>
      <c r="V303" s="35">
        <f t="shared" si="315"/>
        <v>0.55000000000000004</v>
      </c>
      <c r="W303" s="35">
        <f t="shared" si="315"/>
        <v>0.65</v>
      </c>
      <c r="X303" s="35">
        <f t="shared" si="315"/>
        <v>0.7</v>
      </c>
      <c r="Y303" s="35">
        <f t="shared" si="315"/>
        <v>0.7</v>
      </c>
      <c r="Z303" s="35">
        <f t="shared" si="315"/>
        <v>0.7</v>
      </c>
      <c r="AA303" s="35">
        <f t="shared" si="315"/>
        <v>0.7</v>
      </c>
      <c r="AB303" s="35">
        <f t="shared" si="315"/>
        <v>0.7</v>
      </c>
      <c r="AC303" s="35">
        <f t="shared" si="315"/>
        <v>0.7</v>
      </c>
      <c r="AD303" s="35">
        <f t="shared" si="315"/>
        <v>0.7</v>
      </c>
      <c r="AE303" s="35">
        <f t="shared" si="315"/>
        <v>0.7</v>
      </c>
      <c r="AF303" s="36">
        <f t="shared" si="315"/>
        <v>0.7</v>
      </c>
      <c r="AG303" s="35">
        <f t="shared" si="315"/>
        <v>0.7</v>
      </c>
      <c r="AH303" s="35">
        <f t="shared" si="315"/>
        <v>0.7</v>
      </c>
      <c r="AI303" s="35">
        <f t="shared" si="315"/>
        <v>0.7</v>
      </c>
      <c r="AJ303" s="35">
        <f t="shared" si="315"/>
        <v>0.7</v>
      </c>
      <c r="AK303" s="35">
        <f t="shared" si="315"/>
        <v>0.7</v>
      </c>
      <c r="AL303" s="35">
        <f t="shared" si="315"/>
        <v>0.7</v>
      </c>
      <c r="AM303" s="35">
        <f t="shared" si="315"/>
        <v>0</v>
      </c>
      <c r="AN303" s="35">
        <f t="shared" si="315"/>
        <v>0.3</v>
      </c>
      <c r="AO303" s="35">
        <f t="shared" si="315"/>
        <v>0.3</v>
      </c>
      <c r="AP303" s="35">
        <f t="shared" si="315"/>
        <v>0.3</v>
      </c>
      <c r="AQ303" s="35">
        <f t="shared" si="315"/>
        <v>0.3</v>
      </c>
      <c r="AR303" s="35">
        <f t="shared" si="315"/>
        <v>0.3</v>
      </c>
      <c r="AS303" s="35">
        <f t="shared" si="315"/>
        <v>0.3</v>
      </c>
      <c r="AT303" s="35">
        <f t="shared" si="315"/>
        <v>0.4</v>
      </c>
      <c r="AU303" s="35">
        <f t="shared" si="315"/>
        <v>0.5</v>
      </c>
      <c r="AV303" s="35">
        <f t="shared" si="315"/>
        <v>0.55000000000000004</v>
      </c>
      <c r="AW303" s="35">
        <f t="shared" si="315"/>
        <v>0.6</v>
      </c>
      <c r="AX303" s="35">
        <f t="shared" si="315"/>
        <v>0.6</v>
      </c>
      <c r="AY303" s="35">
        <f t="shared" si="315"/>
        <v>0.6</v>
      </c>
      <c r="AZ303" s="36">
        <f t="shared" si="315"/>
        <v>0.65</v>
      </c>
      <c r="BA303" s="35">
        <f t="shared" si="315"/>
        <v>0.65</v>
      </c>
      <c r="BB303" s="35">
        <f t="shared" si="315"/>
        <v>0.65</v>
      </c>
      <c r="BC303" s="35">
        <f t="shared" si="315"/>
        <v>0.65</v>
      </c>
      <c r="BD303" s="35">
        <f t="shared" si="315"/>
        <v>0.65</v>
      </c>
      <c r="BE303" s="35">
        <f t="shared" si="315"/>
        <v>0.65</v>
      </c>
      <c r="BF303" s="35">
        <f t="shared" si="315"/>
        <v>0.65</v>
      </c>
      <c r="BG303" s="35">
        <f t="shared" si="315"/>
        <v>0.65</v>
      </c>
      <c r="BH303" s="35">
        <f t="shared" si="315"/>
        <v>0</v>
      </c>
      <c r="BI303" s="35">
        <f t="shared" si="315"/>
        <v>0.7</v>
      </c>
      <c r="BJ303" s="35">
        <f>BJ191</f>
        <v>0.7</v>
      </c>
      <c r="BK303" s="35">
        <f t="shared" si="315"/>
        <v>0.7</v>
      </c>
      <c r="BL303" s="35">
        <f t="shared" si="315"/>
        <v>0.7</v>
      </c>
      <c r="BM303" s="35">
        <f t="shared" si="315"/>
        <v>0.7</v>
      </c>
      <c r="BN303" s="35">
        <f t="shared" si="315"/>
        <v>0.7</v>
      </c>
      <c r="BO303" s="35">
        <f t="shared" si="315"/>
        <v>0.7</v>
      </c>
      <c r="BP303" s="35">
        <f t="shared" si="315"/>
        <v>0.7</v>
      </c>
      <c r="BQ303" s="35">
        <f t="shared" si="315"/>
        <v>0.7</v>
      </c>
      <c r="BR303" s="35">
        <f t="shared" si="315"/>
        <v>0.7</v>
      </c>
      <c r="BS303" s="35">
        <f t="shared" si="315"/>
        <v>0.7</v>
      </c>
      <c r="BT303" s="35">
        <f t="shared" si="315"/>
        <v>0.7</v>
      </c>
      <c r="BU303" s="35">
        <f t="shared" si="315"/>
        <v>0.7</v>
      </c>
      <c r="BV303" s="35">
        <f t="shared" si="315"/>
        <v>0.7</v>
      </c>
      <c r="BW303" s="35">
        <f t="shared" si="315"/>
        <v>0.7</v>
      </c>
      <c r="BX303" s="35">
        <f t="shared" si="315"/>
        <v>0.7</v>
      </c>
      <c r="BY303" s="35">
        <f t="shared" si="315"/>
        <v>0.7</v>
      </c>
      <c r="BZ303" s="35">
        <f t="shared" si="315"/>
        <v>0.7</v>
      </c>
      <c r="CA303" s="35">
        <f t="shared" si="315"/>
        <v>0.7</v>
      </c>
      <c r="CB303" s="36">
        <f t="shared" si="315"/>
        <v>0.75</v>
      </c>
      <c r="CC303" s="35">
        <f t="shared" si="315"/>
        <v>0.75</v>
      </c>
      <c r="CD303" s="35">
        <f t="shared" si="315"/>
        <v>0.75</v>
      </c>
      <c r="CE303" s="35">
        <f t="shared" si="315"/>
        <v>0.75</v>
      </c>
      <c r="CF303" s="35">
        <f t="shared" si="315"/>
        <v>0.75</v>
      </c>
      <c r="CG303" s="35">
        <f t="shared" si="315"/>
        <v>0.75</v>
      </c>
      <c r="CH303" s="35">
        <f t="shared" si="315"/>
        <v>0.75</v>
      </c>
      <c r="CI303" s="35">
        <f t="shared" ref="CI303:DL303" si="316">CI191</f>
        <v>0.75</v>
      </c>
      <c r="CJ303" s="35">
        <f t="shared" si="316"/>
        <v>0.75</v>
      </c>
      <c r="CK303" s="35">
        <f t="shared" si="316"/>
        <v>0.75</v>
      </c>
      <c r="CL303" s="35">
        <f t="shared" si="316"/>
        <v>0.75</v>
      </c>
      <c r="CM303" s="35">
        <f t="shared" si="316"/>
        <v>0.75</v>
      </c>
      <c r="CN303" s="35">
        <f t="shared" si="316"/>
        <v>0.75</v>
      </c>
      <c r="CO303" s="35">
        <f t="shared" si="316"/>
        <v>0.75</v>
      </c>
      <c r="CP303" s="35">
        <f t="shared" si="316"/>
        <v>0.75</v>
      </c>
      <c r="CQ303" s="35">
        <f t="shared" si="316"/>
        <v>0.75</v>
      </c>
      <c r="CR303" s="35">
        <f t="shared" si="316"/>
        <v>0.75</v>
      </c>
      <c r="CS303" s="35">
        <f t="shared" si="316"/>
        <v>0.75</v>
      </c>
      <c r="CT303" s="36">
        <f t="shared" si="316"/>
        <v>0.8</v>
      </c>
      <c r="CU303" s="35">
        <f t="shared" si="316"/>
        <v>0.8</v>
      </c>
      <c r="CV303" s="35">
        <f t="shared" si="316"/>
        <v>0.8</v>
      </c>
      <c r="CW303" s="35">
        <f t="shared" si="316"/>
        <v>0.8</v>
      </c>
      <c r="CX303" s="35">
        <f t="shared" si="316"/>
        <v>0.8</v>
      </c>
      <c r="CY303" s="35">
        <f t="shared" si="316"/>
        <v>0.8</v>
      </c>
      <c r="CZ303" s="35">
        <f t="shared" si="316"/>
        <v>0.8</v>
      </c>
      <c r="DA303" s="35">
        <f t="shared" si="316"/>
        <v>0.8</v>
      </c>
      <c r="DB303" s="35">
        <f t="shared" si="316"/>
        <v>0.8</v>
      </c>
      <c r="DC303" s="35">
        <f t="shared" si="316"/>
        <v>0.8</v>
      </c>
      <c r="DD303" s="35">
        <f t="shared" si="316"/>
        <v>0.8</v>
      </c>
      <c r="DE303" s="35">
        <f t="shared" si="316"/>
        <v>0.8</v>
      </c>
      <c r="DF303" s="35">
        <f t="shared" si="316"/>
        <v>0.8</v>
      </c>
      <c r="DG303" s="35">
        <f t="shared" si="316"/>
        <v>0.8</v>
      </c>
      <c r="DH303" s="35">
        <f t="shared" si="316"/>
        <v>0.8</v>
      </c>
      <c r="DI303" s="35">
        <f t="shared" si="316"/>
        <v>0.8</v>
      </c>
      <c r="DJ303" s="35">
        <f t="shared" si="316"/>
        <v>0.8</v>
      </c>
      <c r="DK303" s="35">
        <f t="shared" si="316"/>
        <v>0.8</v>
      </c>
      <c r="DL303" s="35">
        <f t="shared" si="316"/>
        <v>0.8</v>
      </c>
    </row>
    <row r="304" spans="1:116" ht="14.1" customHeight="1" x14ac:dyDescent="0.2">
      <c r="A304" s="95">
        <v>1115</v>
      </c>
      <c r="B304" s="44"/>
      <c r="C304" s="1"/>
      <c r="D304" s="1"/>
      <c r="E304" s="1" t="s">
        <v>22</v>
      </c>
      <c r="F304" s="1"/>
      <c r="G304" s="1"/>
      <c r="H304" s="1"/>
      <c r="I304" s="1"/>
      <c r="J304" s="36">
        <f t="shared" ref="J304:R304" si="317">J39</f>
        <v>0.25</v>
      </c>
      <c r="K304" s="35">
        <f t="shared" si="317"/>
        <v>0.35</v>
      </c>
      <c r="L304" s="35">
        <f t="shared" si="317"/>
        <v>0.45</v>
      </c>
      <c r="M304" s="35">
        <f t="shared" si="317"/>
        <v>0.55000000000000004</v>
      </c>
      <c r="N304" s="35">
        <f t="shared" si="317"/>
        <v>0.55000000000000004</v>
      </c>
      <c r="O304" s="35">
        <f t="shared" si="317"/>
        <v>0.55000000000000004</v>
      </c>
      <c r="P304" s="35">
        <f t="shared" si="317"/>
        <v>0.55000000000000004</v>
      </c>
      <c r="Q304" s="35">
        <f t="shared" si="317"/>
        <v>0.55000000000000004</v>
      </c>
      <c r="R304" s="35">
        <f t="shared" si="317"/>
        <v>0.55000000000000004</v>
      </c>
      <c r="S304" s="35">
        <f t="shared" ref="S304:AK304" si="318">S45</f>
        <v>0.05</v>
      </c>
      <c r="T304" s="35">
        <f t="shared" si="318"/>
        <v>0.15</v>
      </c>
      <c r="U304" s="35">
        <f t="shared" si="318"/>
        <v>0.3</v>
      </c>
      <c r="V304" s="35">
        <f t="shared" si="318"/>
        <v>0.45</v>
      </c>
      <c r="W304" s="35">
        <f t="shared" si="318"/>
        <v>0.6</v>
      </c>
      <c r="X304" s="35">
        <f t="shared" si="318"/>
        <v>0.6</v>
      </c>
      <c r="Y304" s="35">
        <f t="shared" si="318"/>
        <v>0.65</v>
      </c>
      <c r="Z304" s="35">
        <f t="shared" si="318"/>
        <v>0.65</v>
      </c>
      <c r="AA304" s="35">
        <f t="shared" si="318"/>
        <v>0.65</v>
      </c>
      <c r="AB304" s="35">
        <f t="shared" si="318"/>
        <v>0.7</v>
      </c>
      <c r="AC304" s="35">
        <f t="shared" si="318"/>
        <v>0.7</v>
      </c>
      <c r="AD304" s="35">
        <f t="shared" si="318"/>
        <v>0.7</v>
      </c>
      <c r="AE304" s="35">
        <f t="shared" si="318"/>
        <v>0.75</v>
      </c>
      <c r="AF304" s="36">
        <f t="shared" si="318"/>
        <v>0.75</v>
      </c>
      <c r="AG304" s="35">
        <f t="shared" si="318"/>
        <v>0.75</v>
      </c>
      <c r="AH304" s="35">
        <f t="shared" si="318"/>
        <v>0.75</v>
      </c>
      <c r="AI304" s="35">
        <f t="shared" si="318"/>
        <v>0.75</v>
      </c>
      <c r="AJ304" s="35">
        <f t="shared" si="318"/>
        <v>0.75</v>
      </c>
      <c r="AK304" s="35">
        <f t="shared" si="318"/>
        <v>0.75</v>
      </c>
      <c r="AL304" s="35">
        <f t="shared" ref="AL304:BN304" si="319">AL43</f>
        <v>0.1</v>
      </c>
      <c r="AM304" s="35">
        <f t="shared" si="319"/>
        <v>0</v>
      </c>
      <c r="AN304" s="35">
        <f t="shared" si="319"/>
        <v>0.25</v>
      </c>
      <c r="AO304" s="35">
        <f t="shared" si="319"/>
        <v>0.35</v>
      </c>
      <c r="AP304" s="35">
        <f t="shared" si="319"/>
        <v>0.45</v>
      </c>
      <c r="AQ304" s="35">
        <f t="shared" si="319"/>
        <v>0.55000000000000004</v>
      </c>
      <c r="AR304" s="35">
        <f t="shared" si="319"/>
        <v>0.65</v>
      </c>
      <c r="AS304" s="35">
        <f t="shared" si="319"/>
        <v>0.7</v>
      </c>
      <c r="AT304" s="35">
        <f t="shared" si="319"/>
        <v>0.7</v>
      </c>
      <c r="AU304" s="35">
        <f t="shared" si="319"/>
        <v>0.7</v>
      </c>
      <c r="AV304" s="35">
        <f t="shared" si="319"/>
        <v>0.7</v>
      </c>
      <c r="AW304" s="35">
        <f t="shared" si="319"/>
        <v>0.7</v>
      </c>
      <c r="AX304" s="35">
        <f t="shared" si="319"/>
        <v>0.7</v>
      </c>
      <c r="AY304" s="35">
        <f t="shared" si="319"/>
        <v>0.7</v>
      </c>
      <c r="AZ304" s="36">
        <f t="shared" si="319"/>
        <v>0.7</v>
      </c>
      <c r="BA304" s="35">
        <f t="shared" si="319"/>
        <v>0.7</v>
      </c>
      <c r="BB304" s="35">
        <f t="shared" si="319"/>
        <v>0.7</v>
      </c>
      <c r="BC304" s="35">
        <f t="shared" si="319"/>
        <v>0.7</v>
      </c>
      <c r="BD304" s="35">
        <f t="shared" si="319"/>
        <v>0.7</v>
      </c>
      <c r="BE304" s="35">
        <f t="shared" si="319"/>
        <v>0.7</v>
      </c>
      <c r="BF304" s="35">
        <f t="shared" si="319"/>
        <v>0.7</v>
      </c>
      <c r="BG304" s="35">
        <f t="shared" si="319"/>
        <v>0.7</v>
      </c>
      <c r="BH304" s="35">
        <f t="shared" si="319"/>
        <v>0</v>
      </c>
      <c r="BI304" s="35">
        <f t="shared" si="319"/>
        <v>0.7</v>
      </c>
      <c r="BJ304" s="35">
        <f>BJ43</f>
        <v>0.7</v>
      </c>
      <c r="BK304" s="35">
        <f t="shared" si="319"/>
        <v>0.7</v>
      </c>
      <c r="BL304" s="35">
        <f t="shared" si="319"/>
        <v>0.7</v>
      </c>
      <c r="BM304" s="35">
        <f t="shared" si="319"/>
        <v>0.7</v>
      </c>
      <c r="BN304" s="35">
        <f t="shared" si="319"/>
        <v>0.7</v>
      </c>
      <c r="BO304" s="35">
        <f t="shared" ref="BO304:CG304" si="320">BO41</f>
        <v>0.15</v>
      </c>
      <c r="BP304" s="35">
        <f t="shared" si="320"/>
        <v>0.3</v>
      </c>
      <c r="BQ304" s="35">
        <f t="shared" si="320"/>
        <v>0.4</v>
      </c>
      <c r="BR304" s="35">
        <f t="shared" si="320"/>
        <v>0.5</v>
      </c>
      <c r="BS304" s="35">
        <f t="shared" si="320"/>
        <v>0.6</v>
      </c>
      <c r="BT304" s="35">
        <f t="shared" si="320"/>
        <v>0.65</v>
      </c>
      <c r="BU304" s="35">
        <f t="shared" si="320"/>
        <v>0.7</v>
      </c>
      <c r="BV304" s="35">
        <f t="shared" si="320"/>
        <v>0.7</v>
      </c>
      <c r="BW304" s="35">
        <f t="shared" si="320"/>
        <v>0.7</v>
      </c>
      <c r="BX304" s="35">
        <f t="shared" si="320"/>
        <v>0.7</v>
      </c>
      <c r="BY304" s="35">
        <f t="shared" si="320"/>
        <v>0.7</v>
      </c>
      <c r="BZ304" s="35">
        <f t="shared" si="320"/>
        <v>0.7</v>
      </c>
      <c r="CA304" s="35">
        <f t="shared" si="320"/>
        <v>0</v>
      </c>
      <c r="CB304" s="36">
        <f t="shared" si="320"/>
        <v>0</v>
      </c>
      <c r="CC304" s="35">
        <f t="shared" si="320"/>
        <v>0</v>
      </c>
      <c r="CD304" s="35">
        <f t="shared" si="320"/>
        <v>0</v>
      </c>
      <c r="CE304" s="35">
        <f t="shared" si="320"/>
        <v>0</v>
      </c>
      <c r="CF304" s="35">
        <f t="shared" si="320"/>
        <v>0</v>
      </c>
      <c r="CG304" s="35">
        <f t="shared" si="320"/>
        <v>0</v>
      </c>
      <c r="CH304" s="35">
        <f t="shared" ref="CH304:DL304" si="321">CH43</f>
        <v>0</v>
      </c>
      <c r="CI304" s="35">
        <f t="shared" si="321"/>
        <v>0</v>
      </c>
      <c r="CJ304" s="35">
        <f t="shared" si="321"/>
        <v>0</v>
      </c>
      <c r="CK304" s="35">
        <f t="shared" si="321"/>
        <v>0</v>
      </c>
      <c r="CL304" s="35">
        <f t="shared" si="321"/>
        <v>0</v>
      </c>
      <c r="CM304" s="35">
        <f t="shared" si="321"/>
        <v>0</v>
      </c>
      <c r="CN304" s="35">
        <f t="shared" si="321"/>
        <v>0</v>
      </c>
      <c r="CO304" s="35">
        <f t="shared" si="321"/>
        <v>0</v>
      </c>
      <c r="CP304" s="35">
        <f t="shared" si="321"/>
        <v>0</v>
      </c>
      <c r="CQ304" s="35">
        <f t="shared" si="321"/>
        <v>0</v>
      </c>
      <c r="CR304" s="35">
        <f t="shared" si="321"/>
        <v>0</v>
      </c>
      <c r="CS304" s="35">
        <f t="shared" si="321"/>
        <v>0</v>
      </c>
      <c r="CT304" s="36">
        <f t="shared" si="321"/>
        <v>0</v>
      </c>
      <c r="CU304" s="35">
        <f t="shared" si="321"/>
        <v>0</v>
      </c>
      <c r="CV304" s="35">
        <f t="shared" si="321"/>
        <v>0</v>
      </c>
      <c r="CW304" s="35">
        <f t="shared" si="321"/>
        <v>0</v>
      </c>
      <c r="CX304" s="35">
        <f t="shared" si="321"/>
        <v>0</v>
      </c>
      <c r="CY304" s="35">
        <f t="shared" si="321"/>
        <v>0</v>
      </c>
      <c r="CZ304" s="35">
        <f t="shared" si="321"/>
        <v>0</v>
      </c>
      <c r="DA304" s="35">
        <f t="shared" si="321"/>
        <v>0</v>
      </c>
      <c r="DB304" s="35">
        <f t="shared" si="321"/>
        <v>0</v>
      </c>
      <c r="DC304" s="35">
        <f t="shared" si="321"/>
        <v>0</v>
      </c>
      <c r="DD304" s="35">
        <f t="shared" si="321"/>
        <v>0</v>
      </c>
      <c r="DE304" s="35">
        <f t="shared" si="321"/>
        <v>0</v>
      </c>
      <c r="DF304" s="35">
        <f t="shared" si="321"/>
        <v>0</v>
      </c>
      <c r="DG304" s="35">
        <f t="shared" si="321"/>
        <v>0</v>
      </c>
      <c r="DH304" s="35">
        <f t="shared" si="321"/>
        <v>0</v>
      </c>
      <c r="DI304" s="35">
        <f t="shared" si="321"/>
        <v>0</v>
      </c>
      <c r="DJ304" s="35">
        <f t="shared" si="321"/>
        <v>0</v>
      </c>
      <c r="DK304" s="35">
        <f t="shared" si="321"/>
        <v>0</v>
      </c>
      <c r="DL304" s="35">
        <f t="shared" si="321"/>
        <v>0</v>
      </c>
    </row>
    <row r="305" spans="1:116" ht="14.1" customHeight="1" x14ac:dyDescent="0.2">
      <c r="A305" s="94">
        <v>1119</v>
      </c>
      <c r="B305" s="44"/>
      <c r="C305" s="1"/>
      <c r="D305" s="1"/>
      <c r="E305" s="1" t="s">
        <v>22</v>
      </c>
      <c r="F305" s="1"/>
      <c r="G305" s="1"/>
      <c r="H305" s="1"/>
      <c r="I305" s="1"/>
      <c r="J305" s="36">
        <f t="shared" ref="J305:R305" si="322">J117</f>
        <v>0.1</v>
      </c>
      <c r="K305" s="35">
        <f t="shared" si="322"/>
        <v>0.3</v>
      </c>
      <c r="L305" s="35">
        <f t="shared" si="322"/>
        <v>0.45</v>
      </c>
      <c r="M305" s="35">
        <f t="shared" si="322"/>
        <v>0.55000000000000004</v>
      </c>
      <c r="N305" s="35">
        <f t="shared" si="322"/>
        <v>0.55000000000000004</v>
      </c>
      <c r="O305" s="35">
        <f t="shared" si="322"/>
        <v>0.55000000000000004</v>
      </c>
      <c r="P305" s="35">
        <f t="shared" si="322"/>
        <v>0.55000000000000004</v>
      </c>
      <c r="Q305" s="35">
        <f t="shared" si="322"/>
        <v>0.55000000000000004</v>
      </c>
      <c r="R305" s="35">
        <f t="shared" si="322"/>
        <v>0.55000000000000004</v>
      </c>
      <c r="S305" s="35">
        <f t="shared" ref="S305:AH305" si="323">S123</f>
        <v>0.05</v>
      </c>
      <c r="T305" s="35">
        <f t="shared" si="323"/>
        <v>0.1</v>
      </c>
      <c r="U305" s="35">
        <f t="shared" si="323"/>
        <v>0.2</v>
      </c>
      <c r="V305" s="35">
        <f t="shared" si="323"/>
        <v>0.35</v>
      </c>
      <c r="W305" s="35">
        <f t="shared" si="323"/>
        <v>0.45</v>
      </c>
      <c r="X305" s="35">
        <f t="shared" si="323"/>
        <v>0.55000000000000004</v>
      </c>
      <c r="Y305" s="35">
        <f t="shared" si="323"/>
        <v>0.6</v>
      </c>
      <c r="Z305" s="35">
        <f t="shared" si="323"/>
        <v>0.65</v>
      </c>
      <c r="AA305" s="35">
        <f t="shared" si="323"/>
        <v>0.65</v>
      </c>
      <c r="AB305" s="35">
        <f t="shared" si="323"/>
        <v>0.7</v>
      </c>
      <c r="AC305" s="35">
        <f t="shared" si="323"/>
        <v>0.7</v>
      </c>
      <c r="AD305" s="35">
        <f t="shared" si="323"/>
        <v>0.7</v>
      </c>
      <c r="AE305" s="35">
        <f t="shared" si="323"/>
        <v>0.7</v>
      </c>
      <c r="AF305" s="36">
        <f t="shared" si="323"/>
        <v>0.7</v>
      </c>
      <c r="AG305" s="35">
        <f t="shared" si="323"/>
        <v>0.7</v>
      </c>
      <c r="AH305" s="35">
        <f t="shared" si="323"/>
        <v>0.7</v>
      </c>
      <c r="AI305" s="35">
        <f>AI119</f>
        <v>0.1</v>
      </c>
      <c r="AJ305" s="35">
        <f t="shared" ref="AJ305:AY305" si="324">AJ119</f>
        <v>0.25</v>
      </c>
      <c r="AK305" s="35">
        <f t="shared" si="324"/>
        <v>0.35</v>
      </c>
      <c r="AL305" s="35">
        <f t="shared" si="324"/>
        <v>0.45</v>
      </c>
      <c r="AM305" s="35">
        <f t="shared" si="324"/>
        <v>0</v>
      </c>
      <c r="AN305" s="35">
        <f t="shared" si="324"/>
        <v>0.55000000000000004</v>
      </c>
      <c r="AO305" s="35">
        <f t="shared" si="324"/>
        <v>0.65</v>
      </c>
      <c r="AP305" s="35">
        <f t="shared" si="324"/>
        <v>0.7</v>
      </c>
      <c r="AQ305" s="35">
        <f t="shared" si="324"/>
        <v>0.7</v>
      </c>
      <c r="AR305" s="35">
        <f t="shared" si="324"/>
        <v>0.7</v>
      </c>
      <c r="AS305" s="35">
        <f t="shared" si="324"/>
        <v>0.7</v>
      </c>
      <c r="AT305" s="35">
        <f t="shared" si="324"/>
        <v>0.7</v>
      </c>
      <c r="AU305" s="35">
        <f t="shared" si="324"/>
        <v>0.7</v>
      </c>
      <c r="AV305" s="35">
        <f t="shared" si="324"/>
        <v>0.7</v>
      </c>
      <c r="AW305" s="35">
        <f t="shared" si="324"/>
        <v>0.7</v>
      </c>
      <c r="AX305" s="35">
        <f t="shared" si="324"/>
        <v>0.7</v>
      </c>
      <c r="AY305" s="35">
        <f t="shared" si="324"/>
        <v>0.7</v>
      </c>
      <c r="AZ305" s="36">
        <f>AZ121</f>
        <v>0.05</v>
      </c>
      <c r="BA305" s="35">
        <f t="shared" ref="BA305:DL305" si="325">BA121</f>
        <v>0.25</v>
      </c>
      <c r="BB305" s="35">
        <f t="shared" si="325"/>
        <v>0.35</v>
      </c>
      <c r="BC305" s="35">
        <f t="shared" si="325"/>
        <v>0.45</v>
      </c>
      <c r="BD305" s="35">
        <f t="shared" si="325"/>
        <v>0.55000000000000004</v>
      </c>
      <c r="BE305" s="35">
        <f t="shared" si="325"/>
        <v>0.6</v>
      </c>
      <c r="BF305" s="35">
        <f t="shared" si="325"/>
        <v>0.65</v>
      </c>
      <c r="BG305" s="35">
        <f t="shared" si="325"/>
        <v>0.65</v>
      </c>
      <c r="BH305" s="35">
        <f t="shared" si="325"/>
        <v>0</v>
      </c>
      <c r="BI305" s="35">
        <f t="shared" si="325"/>
        <v>0.65</v>
      </c>
      <c r="BJ305" s="35">
        <f>BJ121</f>
        <v>0.65</v>
      </c>
      <c r="BK305" s="35">
        <f t="shared" si="325"/>
        <v>0.65</v>
      </c>
      <c r="BL305" s="35">
        <f t="shared" si="325"/>
        <v>0.65</v>
      </c>
      <c r="BM305" s="35">
        <f t="shared" si="325"/>
        <v>0.65</v>
      </c>
      <c r="BN305" s="35">
        <f t="shared" si="325"/>
        <v>0.65</v>
      </c>
      <c r="BO305" s="35">
        <f t="shared" si="325"/>
        <v>0.65</v>
      </c>
      <c r="BP305" s="35">
        <f t="shared" si="325"/>
        <v>0.7</v>
      </c>
      <c r="BQ305" s="35">
        <f t="shared" si="325"/>
        <v>0.7</v>
      </c>
      <c r="BR305" s="35">
        <f t="shared" si="325"/>
        <v>0.7</v>
      </c>
      <c r="BS305" s="35">
        <f t="shared" si="325"/>
        <v>0.7</v>
      </c>
      <c r="BT305" s="35">
        <f t="shared" si="325"/>
        <v>0.7</v>
      </c>
      <c r="BU305" s="35">
        <f t="shared" si="325"/>
        <v>0.7</v>
      </c>
      <c r="BV305" s="35">
        <f t="shared" si="325"/>
        <v>0.7</v>
      </c>
      <c r="BW305" s="35">
        <f t="shared" si="325"/>
        <v>0.7</v>
      </c>
      <c r="BX305" s="35">
        <f t="shared" si="325"/>
        <v>0.7</v>
      </c>
      <c r="BY305" s="35">
        <f t="shared" si="325"/>
        <v>0.7</v>
      </c>
      <c r="BZ305" s="35">
        <f t="shared" si="325"/>
        <v>0.7</v>
      </c>
      <c r="CA305" s="35">
        <f t="shared" si="325"/>
        <v>0.7</v>
      </c>
      <c r="CB305" s="36">
        <f t="shared" si="325"/>
        <v>0.75</v>
      </c>
      <c r="CC305" s="35">
        <f t="shared" si="325"/>
        <v>0.75</v>
      </c>
      <c r="CD305" s="35">
        <f t="shared" si="325"/>
        <v>0.75</v>
      </c>
      <c r="CE305" s="35">
        <f t="shared" si="325"/>
        <v>0.75</v>
      </c>
      <c r="CF305" s="35">
        <f t="shared" si="325"/>
        <v>0.75</v>
      </c>
      <c r="CG305" s="35">
        <f t="shared" si="325"/>
        <v>0.75</v>
      </c>
      <c r="CH305" s="35">
        <f t="shared" si="325"/>
        <v>0.75</v>
      </c>
      <c r="CI305" s="35">
        <f t="shared" si="325"/>
        <v>0.75</v>
      </c>
      <c r="CJ305" s="35">
        <f t="shared" si="325"/>
        <v>0.75</v>
      </c>
      <c r="CK305" s="35">
        <f t="shared" si="325"/>
        <v>0.75</v>
      </c>
      <c r="CL305" s="35">
        <f t="shared" si="325"/>
        <v>0.75</v>
      </c>
      <c r="CM305" s="35">
        <f t="shared" si="325"/>
        <v>0.75</v>
      </c>
      <c r="CN305" s="35">
        <f t="shared" si="325"/>
        <v>0.75</v>
      </c>
      <c r="CO305" s="35">
        <f t="shared" si="325"/>
        <v>0.75</v>
      </c>
      <c r="CP305" s="35">
        <f t="shared" si="325"/>
        <v>0.75</v>
      </c>
      <c r="CQ305" s="35">
        <f t="shared" si="325"/>
        <v>0.75</v>
      </c>
      <c r="CR305" s="35">
        <f t="shared" si="325"/>
        <v>0.75</v>
      </c>
      <c r="CS305" s="35">
        <f t="shared" si="325"/>
        <v>0.75</v>
      </c>
      <c r="CT305" s="35">
        <f t="shared" si="325"/>
        <v>0.75</v>
      </c>
      <c r="CU305" s="35">
        <f t="shared" si="325"/>
        <v>0.75</v>
      </c>
      <c r="CV305" s="35">
        <f t="shared" si="325"/>
        <v>0.75</v>
      </c>
      <c r="CW305" s="35">
        <f t="shared" si="325"/>
        <v>0.75</v>
      </c>
      <c r="CX305" s="35">
        <f t="shared" si="325"/>
        <v>0.75</v>
      </c>
      <c r="CY305" s="35">
        <f t="shared" si="325"/>
        <v>0.75</v>
      </c>
      <c r="CZ305" s="35">
        <f t="shared" si="325"/>
        <v>0.75</v>
      </c>
      <c r="DA305" s="35">
        <f t="shared" si="325"/>
        <v>0.75</v>
      </c>
      <c r="DB305" s="35">
        <f t="shared" si="325"/>
        <v>0.75</v>
      </c>
      <c r="DC305" s="35">
        <f t="shared" si="325"/>
        <v>0.75</v>
      </c>
      <c r="DD305" s="35">
        <f t="shared" si="325"/>
        <v>0.75</v>
      </c>
      <c r="DE305" s="35">
        <f t="shared" si="325"/>
        <v>0.75</v>
      </c>
      <c r="DF305" s="35">
        <f t="shared" si="325"/>
        <v>0.75</v>
      </c>
      <c r="DG305" s="35">
        <f t="shared" si="325"/>
        <v>0.75</v>
      </c>
      <c r="DH305" s="35">
        <f t="shared" si="325"/>
        <v>0.75</v>
      </c>
      <c r="DI305" s="35">
        <f t="shared" si="325"/>
        <v>0.75</v>
      </c>
      <c r="DJ305" s="35">
        <f t="shared" si="325"/>
        <v>0.75</v>
      </c>
      <c r="DK305" s="35">
        <f t="shared" si="325"/>
        <v>0.75</v>
      </c>
      <c r="DL305" s="35">
        <f t="shared" si="325"/>
        <v>0.75</v>
      </c>
    </row>
    <row r="306" spans="1:116" ht="14.1" customHeight="1" x14ac:dyDescent="0.2">
      <c r="A306" s="94">
        <v>1156</v>
      </c>
      <c r="B306" s="44"/>
      <c r="C306" s="1"/>
      <c r="D306" s="1"/>
      <c r="E306" s="1" t="s">
        <v>22</v>
      </c>
      <c r="F306" s="1"/>
      <c r="G306" s="1"/>
      <c r="H306" s="1"/>
      <c r="I306" s="1"/>
      <c r="J306" s="36">
        <f t="shared" ref="J306:P306" si="326">J149</f>
        <v>0.7</v>
      </c>
      <c r="K306" s="35">
        <f t="shared" si="326"/>
        <v>0.7</v>
      </c>
      <c r="L306" s="35">
        <f t="shared" si="326"/>
        <v>0.7</v>
      </c>
      <c r="M306" s="35">
        <f t="shared" si="326"/>
        <v>0.7</v>
      </c>
      <c r="N306" s="35">
        <f t="shared" si="326"/>
        <v>0</v>
      </c>
      <c r="O306" s="35">
        <f t="shared" si="326"/>
        <v>0.7</v>
      </c>
      <c r="P306" s="35">
        <f t="shared" si="326"/>
        <v>0.7</v>
      </c>
      <c r="Q306" s="35">
        <f t="shared" ref="Q306:CC306" si="327">Q147</f>
        <v>0</v>
      </c>
      <c r="R306" s="35">
        <f t="shared" si="327"/>
        <v>0</v>
      </c>
      <c r="S306" s="35">
        <f t="shared" si="327"/>
        <v>0</v>
      </c>
      <c r="T306" s="35">
        <f t="shared" si="327"/>
        <v>0</v>
      </c>
      <c r="U306" s="35">
        <f t="shared" si="327"/>
        <v>0</v>
      </c>
      <c r="V306" s="35">
        <f t="shared" si="327"/>
        <v>0.1</v>
      </c>
      <c r="W306" s="35">
        <f t="shared" si="327"/>
        <v>0.4</v>
      </c>
      <c r="X306" s="35">
        <f t="shared" si="327"/>
        <v>0.65</v>
      </c>
      <c r="Y306" s="35">
        <f t="shared" si="327"/>
        <v>0.7</v>
      </c>
      <c r="Z306" s="35">
        <f t="shared" si="327"/>
        <v>0.7</v>
      </c>
      <c r="AA306" s="35">
        <f t="shared" si="327"/>
        <v>0.7</v>
      </c>
      <c r="AB306" s="35">
        <f t="shared" si="327"/>
        <v>0.7</v>
      </c>
      <c r="AC306" s="35">
        <f t="shared" si="327"/>
        <v>0.7</v>
      </c>
      <c r="AD306" s="35">
        <f t="shared" si="327"/>
        <v>0.7</v>
      </c>
      <c r="AE306" s="35">
        <f t="shared" si="327"/>
        <v>0.7</v>
      </c>
      <c r="AF306" s="36">
        <f t="shared" si="327"/>
        <v>0.7</v>
      </c>
      <c r="AG306" s="35">
        <f t="shared" si="327"/>
        <v>0.7</v>
      </c>
      <c r="AH306" s="35">
        <f t="shared" si="327"/>
        <v>0.7</v>
      </c>
      <c r="AI306" s="35">
        <f t="shared" si="327"/>
        <v>0.7</v>
      </c>
      <c r="AJ306" s="35">
        <f t="shared" si="327"/>
        <v>0.7</v>
      </c>
      <c r="AK306" s="35">
        <f t="shared" si="327"/>
        <v>0.7</v>
      </c>
      <c r="AL306" s="35">
        <f t="shared" si="327"/>
        <v>0.7</v>
      </c>
      <c r="AM306" s="35">
        <f t="shared" si="327"/>
        <v>0</v>
      </c>
      <c r="AN306" s="35">
        <f t="shared" si="327"/>
        <v>0.7</v>
      </c>
      <c r="AO306" s="35">
        <f t="shared" si="327"/>
        <v>0.7</v>
      </c>
      <c r="AP306" s="35">
        <f t="shared" si="327"/>
        <v>0.7</v>
      </c>
      <c r="AQ306" s="35">
        <f t="shared" si="327"/>
        <v>0.7</v>
      </c>
      <c r="AR306" s="35">
        <f t="shared" si="327"/>
        <v>0.7</v>
      </c>
      <c r="AS306" s="35">
        <f t="shared" si="327"/>
        <v>0.7</v>
      </c>
      <c r="AT306" s="35">
        <f t="shared" si="327"/>
        <v>0.7</v>
      </c>
      <c r="AU306" s="35">
        <f t="shared" si="327"/>
        <v>0.7</v>
      </c>
      <c r="AV306" s="35">
        <f t="shared" si="327"/>
        <v>0.7</v>
      </c>
      <c r="AW306" s="35">
        <f t="shared" si="327"/>
        <v>0.7</v>
      </c>
      <c r="AX306" s="35">
        <f t="shared" si="327"/>
        <v>0.7</v>
      </c>
      <c r="AY306" s="35">
        <f t="shared" si="327"/>
        <v>0.7</v>
      </c>
      <c r="AZ306" s="36">
        <f t="shared" si="327"/>
        <v>0.7</v>
      </c>
      <c r="BA306" s="35">
        <f t="shared" si="327"/>
        <v>0.7</v>
      </c>
      <c r="BB306" s="35">
        <f t="shared" si="327"/>
        <v>0.7</v>
      </c>
      <c r="BC306" s="35">
        <f t="shared" si="327"/>
        <v>0.7</v>
      </c>
      <c r="BD306" s="35">
        <f t="shared" si="327"/>
        <v>0.7</v>
      </c>
      <c r="BE306" s="35">
        <f t="shared" si="327"/>
        <v>0.7</v>
      </c>
      <c r="BF306" s="35">
        <f t="shared" si="327"/>
        <v>0.7</v>
      </c>
      <c r="BG306" s="35">
        <f t="shared" si="327"/>
        <v>0.7</v>
      </c>
      <c r="BH306" s="35">
        <f t="shared" si="327"/>
        <v>0</v>
      </c>
      <c r="BI306" s="35">
        <f t="shared" si="327"/>
        <v>0.75</v>
      </c>
      <c r="BJ306" s="35">
        <f>BJ147</f>
        <v>0.75</v>
      </c>
      <c r="BK306" s="35">
        <f t="shared" si="327"/>
        <v>0.75</v>
      </c>
      <c r="BL306" s="35">
        <f t="shared" si="327"/>
        <v>0.75</v>
      </c>
      <c r="BM306" s="35">
        <f t="shared" si="327"/>
        <v>0.75</v>
      </c>
      <c r="BN306" s="35">
        <f t="shared" si="327"/>
        <v>0.75</v>
      </c>
      <c r="BO306" s="35">
        <f t="shared" si="327"/>
        <v>0.75</v>
      </c>
      <c r="BP306" s="35">
        <f t="shared" si="327"/>
        <v>0.75</v>
      </c>
      <c r="BQ306" s="35">
        <f t="shared" si="327"/>
        <v>0.75</v>
      </c>
      <c r="BR306" s="35">
        <f t="shared" si="327"/>
        <v>0.75</v>
      </c>
      <c r="BS306" s="35">
        <f t="shared" si="327"/>
        <v>0.75</v>
      </c>
      <c r="BT306" s="35">
        <f t="shared" si="327"/>
        <v>0.75</v>
      </c>
      <c r="BU306" s="35">
        <f t="shared" si="327"/>
        <v>0.75</v>
      </c>
      <c r="BV306" s="35">
        <f t="shared" si="327"/>
        <v>0.75</v>
      </c>
      <c r="BW306" s="35">
        <f t="shared" si="327"/>
        <v>0.75</v>
      </c>
      <c r="BX306" s="35">
        <f t="shared" si="327"/>
        <v>0.75</v>
      </c>
      <c r="BY306" s="35">
        <f t="shared" si="327"/>
        <v>0.75</v>
      </c>
      <c r="BZ306" s="35">
        <f t="shared" si="327"/>
        <v>0.75</v>
      </c>
      <c r="CA306" s="35">
        <f t="shared" si="327"/>
        <v>0.75</v>
      </c>
      <c r="CB306" s="36">
        <f t="shared" si="327"/>
        <v>0.75</v>
      </c>
      <c r="CC306" s="35">
        <f t="shared" si="327"/>
        <v>0.75</v>
      </c>
      <c r="CD306" s="35">
        <f t="shared" ref="CD306:DL306" si="328">CD147</f>
        <v>0.75</v>
      </c>
      <c r="CE306" s="35">
        <f t="shared" si="328"/>
        <v>0.75</v>
      </c>
      <c r="CF306" s="35">
        <f t="shared" si="328"/>
        <v>0.75</v>
      </c>
      <c r="CG306" s="35">
        <f t="shared" si="328"/>
        <v>0.75</v>
      </c>
      <c r="CH306" s="35">
        <f t="shared" si="328"/>
        <v>0.75</v>
      </c>
      <c r="CI306" s="35">
        <f t="shared" si="328"/>
        <v>0.75</v>
      </c>
      <c r="CJ306" s="35">
        <f t="shared" si="328"/>
        <v>0</v>
      </c>
      <c r="CK306" s="35">
        <f t="shared" si="328"/>
        <v>0</v>
      </c>
      <c r="CL306" s="35">
        <f t="shared" si="328"/>
        <v>0</v>
      </c>
      <c r="CM306" s="35">
        <f t="shared" si="328"/>
        <v>0</v>
      </c>
      <c r="CN306" s="35">
        <f t="shared" si="328"/>
        <v>0</v>
      </c>
      <c r="CO306" s="35">
        <f t="shared" si="328"/>
        <v>0</v>
      </c>
      <c r="CP306" s="35">
        <f t="shared" si="328"/>
        <v>0</v>
      </c>
      <c r="CQ306" s="35">
        <f t="shared" si="328"/>
        <v>0</v>
      </c>
      <c r="CR306" s="35">
        <f t="shared" si="328"/>
        <v>0</v>
      </c>
      <c r="CS306" s="35">
        <f t="shared" si="328"/>
        <v>0</v>
      </c>
      <c r="CT306" s="36">
        <f t="shared" si="328"/>
        <v>0</v>
      </c>
      <c r="CU306" s="35">
        <f t="shared" si="328"/>
        <v>0</v>
      </c>
      <c r="CV306" s="35">
        <f t="shared" si="328"/>
        <v>0</v>
      </c>
      <c r="CW306" s="35">
        <f t="shared" si="328"/>
        <v>0</v>
      </c>
      <c r="CX306" s="35">
        <f t="shared" si="328"/>
        <v>0</v>
      </c>
      <c r="CY306" s="35">
        <f t="shared" si="328"/>
        <v>0</v>
      </c>
      <c r="CZ306" s="35">
        <f t="shared" si="328"/>
        <v>0</v>
      </c>
      <c r="DA306" s="35">
        <f t="shared" si="328"/>
        <v>0</v>
      </c>
      <c r="DB306" s="35">
        <f t="shared" si="328"/>
        <v>0</v>
      </c>
      <c r="DC306" s="35">
        <f t="shared" si="328"/>
        <v>0</v>
      </c>
      <c r="DD306" s="35">
        <f t="shared" si="328"/>
        <v>0</v>
      </c>
      <c r="DE306" s="35">
        <f t="shared" si="328"/>
        <v>0</v>
      </c>
      <c r="DF306" s="35">
        <f t="shared" si="328"/>
        <v>0</v>
      </c>
      <c r="DG306" s="35">
        <f t="shared" si="328"/>
        <v>0</v>
      </c>
      <c r="DH306" s="35">
        <f t="shared" si="328"/>
        <v>0</v>
      </c>
      <c r="DI306" s="35">
        <f t="shared" si="328"/>
        <v>0</v>
      </c>
      <c r="DJ306" s="35">
        <f t="shared" si="328"/>
        <v>0</v>
      </c>
      <c r="DK306" s="35">
        <f t="shared" si="328"/>
        <v>0</v>
      </c>
      <c r="DL306" s="35">
        <f t="shared" si="328"/>
        <v>0</v>
      </c>
    </row>
    <row r="307" spans="1:116" s="32" customFormat="1" ht="14.1" customHeight="1" x14ac:dyDescent="0.2">
      <c r="A307" s="43" t="s">
        <v>23</v>
      </c>
      <c r="B307" s="43"/>
      <c r="C307" s="18"/>
      <c r="D307" s="18"/>
      <c r="E307" s="18"/>
      <c r="F307" s="18"/>
      <c r="G307" s="18"/>
      <c r="H307" s="18"/>
      <c r="I307" s="18"/>
      <c r="J307" s="33"/>
      <c r="AF307" s="33"/>
      <c r="AZ307" s="33"/>
      <c r="CB307" s="33"/>
      <c r="CT307" s="33"/>
    </row>
    <row r="308" spans="1:116" ht="14.1" customHeight="1" x14ac:dyDescent="0.2">
      <c r="A308" s="44" t="s">
        <v>0</v>
      </c>
      <c r="B308" s="44"/>
      <c r="C308" s="5" t="s">
        <v>1</v>
      </c>
      <c r="D308" s="5" t="s">
        <v>2</v>
      </c>
      <c r="E308" s="5" t="s">
        <v>17</v>
      </c>
      <c r="F308" s="5"/>
      <c r="G308" s="5" t="s">
        <v>3</v>
      </c>
      <c r="H308" s="5" t="s">
        <v>10</v>
      </c>
      <c r="I308" s="5" t="s">
        <v>11</v>
      </c>
    </row>
    <row r="309" spans="1:116" ht="14.1" customHeight="1" x14ac:dyDescent="0.2">
      <c r="A309" s="94">
        <v>1169</v>
      </c>
      <c r="B309" s="44"/>
      <c r="C309" s="1"/>
      <c r="D309" s="1"/>
      <c r="E309" s="1" t="s">
        <v>24</v>
      </c>
      <c r="F309" s="1"/>
      <c r="G309" s="1"/>
      <c r="H309" s="1"/>
      <c r="I309" s="1"/>
      <c r="J309" s="223">
        <v>6</v>
      </c>
      <c r="K309" s="50">
        <v>9.25</v>
      </c>
      <c r="L309" s="214">
        <v>10.75</v>
      </c>
      <c r="M309" s="214">
        <v>10.75</v>
      </c>
      <c r="N309" s="223"/>
      <c r="O309" s="50">
        <v>8.5</v>
      </c>
      <c r="P309" s="223">
        <v>6</v>
      </c>
      <c r="Q309" s="50">
        <v>9.25</v>
      </c>
      <c r="R309" s="214">
        <v>10.75</v>
      </c>
      <c r="S309" s="214">
        <v>10.75</v>
      </c>
      <c r="T309" s="214">
        <v>10.75</v>
      </c>
      <c r="U309" s="50">
        <v>8.5</v>
      </c>
      <c r="V309" s="50">
        <v>9.25</v>
      </c>
      <c r="W309" s="214">
        <v>10.75</v>
      </c>
      <c r="X309" s="214">
        <v>10.75</v>
      </c>
      <c r="Y309" s="50">
        <v>9.25</v>
      </c>
      <c r="Z309" s="50">
        <v>8.5</v>
      </c>
      <c r="AA309" s="50">
        <v>9.25</v>
      </c>
      <c r="AB309" s="214">
        <v>10.75</v>
      </c>
      <c r="AC309" s="214">
        <v>10.75</v>
      </c>
      <c r="AD309" s="214">
        <v>10.75</v>
      </c>
      <c r="AE309" s="50">
        <v>9.25</v>
      </c>
      <c r="AF309" s="218">
        <v>8.5</v>
      </c>
      <c r="AG309" s="213">
        <v>8.5</v>
      </c>
      <c r="AH309" s="307">
        <v>10.75</v>
      </c>
      <c r="AI309" s="307">
        <v>10.75</v>
      </c>
      <c r="AJ309" s="307">
        <v>10.75</v>
      </c>
      <c r="AK309" s="307">
        <v>10.75</v>
      </c>
      <c r="AL309" s="50">
        <v>8.5</v>
      </c>
      <c r="AM309" s="195"/>
      <c r="AN309" s="50">
        <v>9.25</v>
      </c>
      <c r="AO309" s="307">
        <v>10.75</v>
      </c>
      <c r="AP309" s="307">
        <v>10.75</v>
      </c>
      <c r="AQ309" s="50">
        <v>8.5</v>
      </c>
      <c r="AR309" s="50">
        <v>9.25</v>
      </c>
      <c r="AS309" s="307">
        <v>10.75</v>
      </c>
      <c r="AT309" s="307">
        <v>10.75</v>
      </c>
      <c r="AU309" s="307">
        <v>10.75</v>
      </c>
      <c r="AV309" s="50">
        <v>8.5</v>
      </c>
      <c r="AW309" s="311">
        <v>6</v>
      </c>
      <c r="AX309" s="307">
        <v>10.75</v>
      </c>
      <c r="AY309" s="307">
        <v>10.75</v>
      </c>
      <c r="AZ309" s="324">
        <v>10.75</v>
      </c>
      <c r="BA309" s="308">
        <v>10.75</v>
      </c>
      <c r="BB309" s="50">
        <v>9.25</v>
      </c>
      <c r="BC309" s="50">
        <v>8.5</v>
      </c>
      <c r="BD309" s="311">
        <v>8.5</v>
      </c>
      <c r="BE309" s="308">
        <v>10.75</v>
      </c>
      <c r="BF309" s="308">
        <v>10.75</v>
      </c>
      <c r="BG309" s="50">
        <v>9.25</v>
      </c>
      <c r="BH309" s="311"/>
      <c r="BI309" s="50">
        <v>8.5</v>
      </c>
      <c r="BJ309" s="311">
        <v>6</v>
      </c>
      <c r="BK309" s="308">
        <v>10.75</v>
      </c>
      <c r="BL309" s="308">
        <v>10.75</v>
      </c>
      <c r="BM309" s="308">
        <v>10.75</v>
      </c>
      <c r="BN309" s="327">
        <v>8.5</v>
      </c>
      <c r="BO309" s="50">
        <v>8.5</v>
      </c>
      <c r="BP309" s="311">
        <v>6</v>
      </c>
      <c r="BQ309" s="330">
        <v>10.75</v>
      </c>
      <c r="BR309" s="330">
        <v>10.75</v>
      </c>
      <c r="BS309" s="330">
        <v>10.75</v>
      </c>
      <c r="BT309" s="50">
        <v>9.25</v>
      </c>
      <c r="BU309" s="50">
        <v>8.5</v>
      </c>
      <c r="BV309" s="311">
        <v>6</v>
      </c>
      <c r="BW309" s="330">
        <v>10.75</v>
      </c>
      <c r="BX309" s="330">
        <v>10.75</v>
      </c>
      <c r="BY309" s="330">
        <v>10.75</v>
      </c>
      <c r="BZ309" s="50">
        <v>9.25</v>
      </c>
      <c r="CA309" s="50">
        <v>8.5</v>
      </c>
      <c r="CB309" s="49">
        <v>9.25</v>
      </c>
      <c r="CC309" s="49">
        <v>9.25</v>
      </c>
      <c r="CD309" s="171">
        <v>8.5</v>
      </c>
      <c r="CE309" s="50">
        <v>9.25</v>
      </c>
      <c r="CF309" s="50">
        <v>9.25</v>
      </c>
      <c r="CG309" s="50">
        <v>9.25</v>
      </c>
      <c r="CH309" s="50">
        <v>9.25</v>
      </c>
      <c r="CI309" s="50">
        <v>8.5</v>
      </c>
      <c r="CJ309" s="50">
        <v>9.25</v>
      </c>
      <c r="CK309" s="50">
        <v>9.25</v>
      </c>
      <c r="CL309" s="50">
        <v>9.25</v>
      </c>
      <c r="CM309" s="50">
        <v>9.25</v>
      </c>
      <c r="CN309" s="50">
        <v>8.5</v>
      </c>
      <c r="CO309" s="50">
        <v>9.25</v>
      </c>
      <c r="CP309" s="50">
        <v>9.25</v>
      </c>
      <c r="CQ309" s="50">
        <v>9.25</v>
      </c>
      <c r="CR309" s="50">
        <v>9.25</v>
      </c>
      <c r="CS309" s="50">
        <v>8.5</v>
      </c>
      <c r="CT309" s="49">
        <v>9.25</v>
      </c>
      <c r="CU309" s="50">
        <v>9.25</v>
      </c>
      <c r="CV309" s="50">
        <v>9.25</v>
      </c>
      <c r="CW309" s="50">
        <v>8.5</v>
      </c>
      <c r="CX309" s="50">
        <v>9.25</v>
      </c>
      <c r="CY309" s="50">
        <v>9.25</v>
      </c>
      <c r="CZ309" s="50">
        <v>9.25</v>
      </c>
      <c r="DA309" s="50">
        <v>9.25</v>
      </c>
      <c r="DB309" s="50">
        <v>8.5</v>
      </c>
      <c r="DC309" s="50">
        <v>9.25</v>
      </c>
      <c r="DD309" s="50">
        <v>9.25</v>
      </c>
      <c r="DE309" s="50">
        <v>9.25</v>
      </c>
      <c r="DF309" s="50">
        <v>9.25</v>
      </c>
      <c r="DG309" s="50">
        <v>8.5</v>
      </c>
      <c r="DH309" s="50">
        <v>9.25</v>
      </c>
      <c r="DI309" s="50">
        <v>9.25</v>
      </c>
      <c r="DJ309" s="50">
        <v>9.25</v>
      </c>
      <c r="DK309" s="50">
        <v>9.25</v>
      </c>
      <c r="DL309" s="50">
        <v>8.5</v>
      </c>
    </row>
    <row r="310" spans="1:116" ht="14.1" customHeight="1" x14ac:dyDescent="0.2">
      <c r="A310" s="44">
        <v>1106</v>
      </c>
      <c r="B310" s="44"/>
      <c r="C310" s="1"/>
      <c r="D310" s="1"/>
      <c r="E310" s="1" t="s">
        <v>24</v>
      </c>
      <c r="F310" s="1"/>
      <c r="G310" s="1"/>
      <c r="H310" s="1"/>
      <c r="I310" s="1"/>
      <c r="J310" s="223">
        <v>6</v>
      </c>
      <c r="K310" s="50">
        <v>9.25</v>
      </c>
      <c r="L310" s="214">
        <v>10.75</v>
      </c>
      <c r="M310" s="214">
        <v>10.75</v>
      </c>
      <c r="N310" s="223"/>
      <c r="O310" s="50">
        <v>8.5</v>
      </c>
      <c r="P310" s="223">
        <v>6</v>
      </c>
      <c r="Q310" s="50">
        <v>9.25</v>
      </c>
      <c r="R310" s="214">
        <v>10.75</v>
      </c>
      <c r="S310" s="214">
        <v>10.75</v>
      </c>
      <c r="T310" s="214">
        <v>10.75</v>
      </c>
      <c r="U310" s="50">
        <v>8.5</v>
      </c>
      <c r="V310" s="50">
        <v>9.25</v>
      </c>
      <c r="W310" s="214">
        <v>10.75</v>
      </c>
      <c r="X310" s="214">
        <v>10.75</v>
      </c>
      <c r="Y310" s="50">
        <v>9.25</v>
      </c>
      <c r="Z310" s="50">
        <v>8.5</v>
      </c>
      <c r="AA310" s="50">
        <v>9.25</v>
      </c>
      <c r="AB310" s="214">
        <v>10.75</v>
      </c>
      <c r="AC310" s="214">
        <v>10.75</v>
      </c>
      <c r="AD310" s="214">
        <v>10.75</v>
      </c>
      <c r="AE310" s="50">
        <v>9.25</v>
      </c>
      <c r="AF310" s="218">
        <v>8.5</v>
      </c>
      <c r="AG310" s="213">
        <v>8.5</v>
      </c>
      <c r="AH310" s="307">
        <v>10.75</v>
      </c>
      <c r="AI310" s="307">
        <v>10.75</v>
      </c>
      <c r="AJ310" s="307">
        <v>10.75</v>
      </c>
      <c r="AK310" s="307">
        <v>10.75</v>
      </c>
      <c r="AL310" s="50">
        <v>8.5</v>
      </c>
      <c r="AM310" s="195"/>
      <c r="AN310" s="50">
        <v>9.25</v>
      </c>
      <c r="AO310" s="307">
        <v>10.75</v>
      </c>
      <c r="AP310" s="307">
        <v>10.75</v>
      </c>
      <c r="AQ310" s="50">
        <v>8.5</v>
      </c>
      <c r="AR310" s="50">
        <v>9.25</v>
      </c>
      <c r="AS310" s="307">
        <v>10.75</v>
      </c>
      <c r="AT310" s="307">
        <v>10.75</v>
      </c>
      <c r="AU310" s="307">
        <v>10.75</v>
      </c>
      <c r="AV310" s="50">
        <v>8.5</v>
      </c>
      <c r="AW310" s="311">
        <v>6</v>
      </c>
      <c r="AX310" s="307">
        <v>10.75</v>
      </c>
      <c r="AY310" s="307">
        <v>10.75</v>
      </c>
      <c r="AZ310" s="324">
        <v>10.75</v>
      </c>
      <c r="BA310" s="308">
        <v>10.75</v>
      </c>
      <c r="BB310" s="50">
        <v>9.25</v>
      </c>
      <c r="BC310" s="50">
        <v>8.5</v>
      </c>
      <c r="BD310" s="311">
        <v>8.5</v>
      </c>
      <c r="BE310" s="308">
        <v>10.75</v>
      </c>
      <c r="BF310" s="308">
        <v>10.75</v>
      </c>
      <c r="BG310" s="50">
        <v>9.25</v>
      </c>
      <c r="BH310" s="311"/>
      <c r="BI310" s="50">
        <v>8.5</v>
      </c>
      <c r="BJ310" s="311">
        <v>6</v>
      </c>
      <c r="BK310" s="308">
        <v>10.75</v>
      </c>
      <c r="BL310" s="308">
        <v>10.75</v>
      </c>
      <c r="BM310" s="308">
        <v>10.75</v>
      </c>
      <c r="BN310" s="327">
        <v>8.5</v>
      </c>
      <c r="BO310" s="50">
        <v>8.5</v>
      </c>
      <c r="BP310" s="311">
        <v>6</v>
      </c>
      <c r="BQ310" s="330">
        <v>10.75</v>
      </c>
      <c r="BR310" s="330">
        <v>10.75</v>
      </c>
      <c r="BS310" s="330">
        <v>10.75</v>
      </c>
      <c r="BT310" s="50">
        <v>9.25</v>
      </c>
      <c r="BU310" s="50">
        <v>8.5</v>
      </c>
      <c r="BV310" s="311">
        <v>6</v>
      </c>
      <c r="BW310" s="330">
        <v>10.75</v>
      </c>
      <c r="BX310" s="330">
        <v>10.75</v>
      </c>
      <c r="BY310" s="330">
        <v>10.75</v>
      </c>
      <c r="BZ310" s="50">
        <v>9.25</v>
      </c>
      <c r="CA310" s="50">
        <v>8.5</v>
      </c>
      <c r="CB310" s="49">
        <v>9.25</v>
      </c>
      <c r="CC310" s="49">
        <v>9.25</v>
      </c>
      <c r="CD310" s="171">
        <v>8.5</v>
      </c>
      <c r="CE310" s="50">
        <v>9.25</v>
      </c>
      <c r="CF310" s="50">
        <v>9.25</v>
      </c>
      <c r="CG310" s="50">
        <v>9.25</v>
      </c>
      <c r="CH310" s="50">
        <v>9.25</v>
      </c>
      <c r="CI310" s="50">
        <v>8.5</v>
      </c>
      <c r="CJ310" s="50">
        <v>9.25</v>
      </c>
      <c r="CK310" s="50">
        <v>9.25</v>
      </c>
      <c r="CL310" s="50">
        <v>9.25</v>
      </c>
      <c r="CM310" s="50">
        <v>9.25</v>
      </c>
      <c r="CN310" s="50">
        <v>8.5</v>
      </c>
      <c r="CO310" s="50">
        <v>9.25</v>
      </c>
      <c r="CP310" s="50">
        <v>9.25</v>
      </c>
      <c r="CQ310" s="50">
        <v>9.25</v>
      </c>
      <c r="CR310" s="50">
        <v>9.25</v>
      </c>
      <c r="CS310" s="50">
        <v>8.5</v>
      </c>
      <c r="CT310" s="49">
        <v>9.25</v>
      </c>
      <c r="CU310" s="50">
        <v>9.25</v>
      </c>
      <c r="CV310" s="50">
        <v>9.25</v>
      </c>
      <c r="CW310" s="50">
        <v>8.5</v>
      </c>
      <c r="CX310" s="50">
        <v>9.25</v>
      </c>
      <c r="CY310" s="50">
        <v>9.25</v>
      </c>
      <c r="CZ310" s="50">
        <v>9.25</v>
      </c>
      <c r="DA310" s="50">
        <v>9.25</v>
      </c>
      <c r="DB310" s="50">
        <v>8.5</v>
      </c>
      <c r="DC310" s="50">
        <v>9.25</v>
      </c>
      <c r="DD310" s="50">
        <v>9.25</v>
      </c>
      <c r="DE310" s="50">
        <v>9.25</v>
      </c>
      <c r="DF310" s="50">
        <v>9.25</v>
      </c>
      <c r="DG310" s="50">
        <v>8.5</v>
      </c>
      <c r="DH310" s="50">
        <v>9.25</v>
      </c>
      <c r="DI310" s="50">
        <v>9.25</v>
      </c>
      <c r="DJ310" s="50">
        <v>9.25</v>
      </c>
      <c r="DK310" s="50">
        <v>9.25</v>
      </c>
      <c r="DL310" s="50">
        <v>8.5</v>
      </c>
    </row>
    <row r="311" spans="1:116" ht="14.1" customHeight="1" thickBot="1" x14ac:dyDescent="0.25">
      <c r="A311" s="94">
        <v>1170</v>
      </c>
      <c r="B311" s="44"/>
      <c r="C311" s="1"/>
      <c r="D311" s="1"/>
      <c r="E311" s="1" t="s">
        <v>24</v>
      </c>
      <c r="F311" s="1"/>
      <c r="G311" s="1"/>
      <c r="H311" s="1"/>
      <c r="I311" s="1"/>
      <c r="J311" s="223">
        <v>6</v>
      </c>
      <c r="K311" s="50">
        <v>9.25</v>
      </c>
      <c r="L311" s="214">
        <v>10.75</v>
      </c>
      <c r="M311" s="214">
        <v>10.75</v>
      </c>
      <c r="N311" s="223"/>
      <c r="O311" s="50">
        <v>8.5</v>
      </c>
      <c r="P311" s="223">
        <v>6</v>
      </c>
      <c r="Q311" s="50">
        <v>9.25</v>
      </c>
      <c r="R311" s="214">
        <v>10.75</v>
      </c>
      <c r="S311" s="214">
        <v>10.75</v>
      </c>
      <c r="T311" s="214">
        <v>10.75</v>
      </c>
      <c r="U311" s="50">
        <v>8.5</v>
      </c>
      <c r="V311" s="50">
        <v>9.25</v>
      </c>
      <c r="W311" s="214">
        <v>10.75</v>
      </c>
      <c r="X311" s="214">
        <v>10.75</v>
      </c>
      <c r="Y311" s="50">
        <v>9.25</v>
      </c>
      <c r="Z311" s="50">
        <v>8.5</v>
      </c>
      <c r="AA311" s="50">
        <v>9.25</v>
      </c>
      <c r="AB311" s="214">
        <v>10.75</v>
      </c>
      <c r="AC311" s="214">
        <v>10.75</v>
      </c>
      <c r="AD311" s="214">
        <v>10.75</v>
      </c>
      <c r="AE311" s="50">
        <v>9.25</v>
      </c>
      <c r="AF311" s="218">
        <v>8.5</v>
      </c>
      <c r="AG311" s="213">
        <v>8.5</v>
      </c>
      <c r="AH311" s="307">
        <v>10.75</v>
      </c>
      <c r="AI311" s="307">
        <v>10.75</v>
      </c>
      <c r="AJ311" s="307">
        <v>10.75</v>
      </c>
      <c r="AK311" s="307">
        <v>10.75</v>
      </c>
      <c r="AL311" s="50">
        <v>8.5</v>
      </c>
      <c r="AM311" s="195"/>
      <c r="AN311" s="50">
        <v>9.25</v>
      </c>
      <c r="AO311" s="307">
        <v>10.75</v>
      </c>
      <c r="AP311" s="307">
        <v>10.75</v>
      </c>
      <c r="AQ311" s="50">
        <v>8.5</v>
      </c>
      <c r="AR311" s="50">
        <v>9.25</v>
      </c>
      <c r="AS311" s="307">
        <v>10.75</v>
      </c>
      <c r="AT311" s="307">
        <v>10.75</v>
      </c>
      <c r="AU311" s="307">
        <v>10.75</v>
      </c>
      <c r="AV311" s="50">
        <v>8.5</v>
      </c>
      <c r="AW311" s="311">
        <v>6</v>
      </c>
      <c r="AX311" s="307">
        <v>10.75</v>
      </c>
      <c r="AY311" s="307">
        <v>10.75</v>
      </c>
      <c r="AZ311" s="324">
        <v>10.75</v>
      </c>
      <c r="BA311" s="308">
        <v>10.75</v>
      </c>
      <c r="BB311" s="50">
        <v>9.25</v>
      </c>
      <c r="BC311" s="50">
        <v>8.5</v>
      </c>
      <c r="BD311" s="311">
        <v>8.5</v>
      </c>
      <c r="BE311" s="308">
        <v>10.75</v>
      </c>
      <c r="BF311" s="308">
        <v>10.75</v>
      </c>
      <c r="BG311" s="50">
        <v>9.25</v>
      </c>
      <c r="BH311" s="311"/>
      <c r="BI311" s="50">
        <v>8.5</v>
      </c>
      <c r="BJ311" s="311">
        <v>6</v>
      </c>
      <c r="BK311" s="308">
        <v>10.75</v>
      </c>
      <c r="BL311" s="308">
        <v>10.75</v>
      </c>
      <c r="BM311" s="308">
        <v>10.75</v>
      </c>
      <c r="BN311" s="327">
        <v>8.5</v>
      </c>
      <c r="BO311" s="50">
        <v>8.5</v>
      </c>
      <c r="BP311" s="311">
        <v>6</v>
      </c>
      <c r="BQ311" s="330">
        <v>10.75</v>
      </c>
      <c r="BR311" s="330">
        <v>10.75</v>
      </c>
      <c r="BS311" s="330">
        <v>10.75</v>
      </c>
      <c r="BT311" s="50">
        <v>9.25</v>
      </c>
      <c r="BU311" s="50">
        <v>8.5</v>
      </c>
      <c r="BV311" s="311">
        <v>6</v>
      </c>
      <c r="BW311" s="330">
        <v>10.75</v>
      </c>
      <c r="BX311" s="330">
        <v>10.75</v>
      </c>
      <c r="BY311" s="330">
        <v>10.75</v>
      </c>
      <c r="BZ311" s="50">
        <v>9.25</v>
      </c>
      <c r="CA311" s="50">
        <v>8.5</v>
      </c>
      <c r="CB311" s="49">
        <v>9.25</v>
      </c>
      <c r="CC311" s="49">
        <v>9.25</v>
      </c>
      <c r="CD311" s="171">
        <v>8.5</v>
      </c>
      <c r="CE311" s="50">
        <v>9.25</v>
      </c>
      <c r="CF311" s="50">
        <v>9.25</v>
      </c>
      <c r="CG311" s="50">
        <v>9.25</v>
      </c>
      <c r="CH311" s="50">
        <v>9.25</v>
      </c>
      <c r="CI311" s="50">
        <v>8.5</v>
      </c>
      <c r="CJ311" s="50">
        <v>9.25</v>
      </c>
      <c r="CK311" s="50">
        <v>9.25</v>
      </c>
      <c r="CL311" s="50">
        <v>9.25</v>
      </c>
      <c r="CM311" s="50">
        <v>9.25</v>
      </c>
      <c r="CN311" s="50">
        <v>8.5</v>
      </c>
      <c r="CO311" s="50">
        <v>9.25</v>
      </c>
      <c r="CP311" s="50">
        <v>9.25</v>
      </c>
      <c r="CQ311" s="50">
        <v>9.25</v>
      </c>
      <c r="CR311" s="50">
        <v>9.25</v>
      </c>
      <c r="CS311" s="50">
        <v>8.5</v>
      </c>
      <c r="CT311" s="49">
        <v>9.25</v>
      </c>
      <c r="CU311" s="50">
        <v>9.25</v>
      </c>
      <c r="CV311" s="50">
        <v>9.25</v>
      </c>
      <c r="CW311" s="50">
        <v>8.5</v>
      </c>
      <c r="CX311" s="50">
        <v>9.25</v>
      </c>
      <c r="CY311" s="50">
        <v>9.25</v>
      </c>
      <c r="CZ311" s="50">
        <v>9.25</v>
      </c>
      <c r="DA311" s="50">
        <v>9.25</v>
      </c>
      <c r="DB311" s="50">
        <v>8.5</v>
      </c>
      <c r="DC311" s="50">
        <v>9.25</v>
      </c>
      <c r="DD311" s="50">
        <v>9.25</v>
      </c>
      <c r="DE311" s="50">
        <v>9.25</v>
      </c>
      <c r="DF311" s="50">
        <v>9.25</v>
      </c>
      <c r="DG311" s="50">
        <v>8.5</v>
      </c>
      <c r="DH311" s="50">
        <v>9.25</v>
      </c>
      <c r="DI311" s="50">
        <v>9.25</v>
      </c>
      <c r="DJ311" s="50">
        <v>9.25</v>
      </c>
      <c r="DK311" s="50">
        <v>9.25</v>
      </c>
      <c r="DL311" s="50">
        <v>8.5</v>
      </c>
    </row>
    <row r="312" spans="1:116" ht="14.1" customHeight="1" x14ac:dyDescent="0.2">
      <c r="A312" s="112">
        <v>1116</v>
      </c>
      <c r="B312" s="44"/>
      <c r="C312" s="1"/>
      <c r="D312" s="1"/>
      <c r="E312" s="1" t="s">
        <v>24</v>
      </c>
      <c r="F312" s="1"/>
      <c r="G312" s="1"/>
      <c r="H312" s="1"/>
      <c r="I312" s="1"/>
      <c r="J312" s="223">
        <v>6</v>
      </c>
      <c r="K312" s="50">
        <v>9.25</v>
      </c>
      <c r="L312" s="214">
        <v>10.75</v>
      </c>
      <c r="M312" s="214">
        <v>10.75</v>
      </c>
      <c r="N312" s="223"/>
      <c r="O312" s="50">
        <v>8.5</v>
      </c>
      <c r="P312" s="223">
        <v>6</v>
      </c>
      <c r="Q312" s="50">
        <v>9.25</v>
      </c>
      <c r="R312" s="214">
        <v>10.75</v>
      </c>
      <c r="S312" s="214">
        <v>10.75</v>
      </c>
      <c r="T312" s="214">
        <v>10.75</v>
      </c>
      <c r="U312" s="50">
        <v>8.5</v>
      </c>
      <c r="V312" s="50">
        <v>9.25</v>
      </c>
      <c r="W312" s="214">
        <v>10.75</v>
      </c>
      <c r="X312" s="214">
        <v>10.75</v>
      </c>
      <c r="Y312" s="50">
        <v>9.25</v>
      </c>
      <c r="Z312" s="50">
        <v>8.5</v>
      </c>
      <c r="AA312" s="50">
        <v>9.25</v>
      </c>
      <c r="AB312" s="214">
        <v>10.75</v>
      </c>
      <c r="AC312" s="214">
        <v>10.75</v>
      </c>
      <c r="AD312" s="214">
        <v>10.75</v>
      </c>
      <c r="AE312" s="50">
        <v>9.25</v>
      </c>
      <c r="AF312" s="218">
        <v>8.5</v>
      </c>
      <c r="AG312" s="213">
        <v>8.5</v>
      </c>
      <c r="AH312" s="307">
        <v>10.75</v>
      </c>
      <c r="AI312" s="307">
        <v>10.75</v>
      </c>
      <c r="AJ312" s="307">
        <v>10.75</v>
      </c>
      <c r="AK312" s="307">
        <v>10.75</v>
      </c>
      <c r="AL312" s="50">
        <v>8.5</v>
      </c>
      <c r="AM312" s="195"/>
      <c r="AN312" s="50">
        <v>9.25</v>
      </c>
      <c r="AO312" s="307">
        <v>10.75</v>
      </c>
      <c r="AP312" s="307">
        <v>10.75</v>
      </c>
      <c r="AQ312" s="50">
        <v>8.5</v>
      </c>
      <c r="AR312" s="50">
        <v>9.25</v>
      </c>
      <c r="AS312" s="307">
        <v>10.75</v>
      </c>
      <c r="AT312" s="307">
        <v>10.75</v>
      </c>
      <c r="AU312" s="307">
        <v>10.75</v>
      </c>
      <c r="AV312" s="50">
        <v>8.5</v>
      </c>
      <c r="AW312" s="311">
        <v>6</v>
      </c>
      <c r="AX312" s="307">
        <v>10.75</v>
      </c>
      <c r="AY312" s="307">
        <v>10.75</v>
      </c>
      <c r="AZ312" s="324">
        <v>10.75</v>
      </c>
      <c r="BA312" s="308">
        <v>10.75</v>
      </c>
      <c r="BB312" s="50">
        <v>9.25</v>
      </c>
      <c r="BC312" s="50">
        <v>8.5</v>
      </c>
      <c r="BD312" s="311">
        <v>8.5</v>
      </c>
      <c r="BE312" s="308">
        <v>10.75</v>
      </c>
      <c r="BF312" s="308">
        <v>10.75</v>
      </c>
      <c r="BG312" s="50">
        <v>9.25</v>
      </c>
      <c r="BH312" s="311"/>
      <c r="BI312" s="50">
        <v>8.5</v>
      </c>
      <c r="BJ312" s="311">
        <v>6</v>
      </c>
      <c r="BK312" s="308">
        <v>10.75</v>
      </c>
      <c r="BL312" s="308">
        <v>10.75</v>
      </c>
      <c r="BM312" s="308">
        <v>10.75</v>
      </c>
      <c r="BN312" s="327">
        <v>8.5</v>
      </c>
      <c r="BO312" s="50">
        <v>8.5</v>
      </c>
      <c r="BP312" s="311">
        <v>6</v>
      </c>
      <c r="BQ312" s="330">
        <v>10.75</v>
      </c>
      <c r="BR312" s="330">
        <v>10.75</v>
      </c>
      <c r="BS312" s="330">
        <v>10.75</v>
      </c>
      <c r="BT312" s="50">
        <v>9.25</v>
      </c>
      <c r="BU312" s="50">
        <v>8.5</v>
      </c>
      <c r="BV312" s="311">
        <v>6</v>
      </c>
      <c r="BW312" s="330">
        <v>10.75</v>
      </c>
      <c r="BX312" s="330">
        <v>10.75</v>
      </c>
      <c r="BY312" s="330">
        <v>10.75</v>
      </c>
      <c r="BZ312" s="50">
        <v>9.25</v>
      </c>
      <c r="CA312" s="50">
        <v>8.5</v>
      </c>
      <c r="CB312" s="49">
        <v>9.25</v>
      </c>
      <c r="CC312" s="49">
        <v>9.25</v>
      </c>
      <c r="CD312" s="171">
        <v>8.5</v>
      </c>
      <c r="CE312" s="50">
        <v>9.25</v>
      </c>
      <c r="CF312" s="50">
        <v>9.25</v>
      </c>
      <c r="CG312" s="50">
        <v>9.25</v>
      </c>
      <c r="CH312" s="50">
        <v>9.25</v>
      </c>
      <c r="CI312" s="50">
        <v>8.5</v>
      </c>
      <c r="CJ312" s="50">
        <v>9.25</v>
      </c>
      <c r="CK312" s="50">
        <v>9.25</v>
      </c>
      <c r="CL312" s="50">
        <v>9.25</v>
      </c>
      <c r="CM312" s="50">
        <v>9.25</v>
      </c>
      <c r="CN312" s="50">
        <v>8.5</v>
      </c>
      <c r="CO312" s="50">
        <v>9.25</v>
      </c>
      <c r="CP312" s="50">
        <v>9.25</v>
      </c>
      <c r="CQ312" s="50">
        <v>9.25</v>
      </c>
      <c r="CR312" s="50">
        <v>9.25</v>
      </c>
      <c r="CS312" s="50">
        <v>8.5</v>
      </c>
      <c r="CT312" s="49">
        <v>9.25</v>
      </c>
      <c r="CU312" s="50">
        <v>9.25</v>
      </c>
      <c r="CV312" s="50">
        <v>9.25</v>
      </c>
      <c r="CW312" s="50">
        <v>8.5</v>
      </c>
      <c r="CX312" s="50">
        <v>9.25</v>
      </c>
      <c r="CY312" s="50">
        <v>9.25</v>
      </c>
      <c r="CZ312" s="50">
        <v>9.25</v>
      </c>
      <c r="DA312" s="50">
        <v>9.25</v>
      </c>
      <c r="DB312" s="50">
        <v>8.5</v>
      </c>
      <c r="DC312" s="50">
        <v>9.25</v>
      </c>
      <c r="DD312" s="50">
        <v>9.25</v>
      </c>
      <c r="DE312" s="50">
        <v>9.25</v>
      </c>
      <c r="DF312" s="50">
        <v>9.25</v>
      </c>
      <c r="DG312" s="50">
        <v>8.5</v>
      </c>
      <c r="DH312" s="50">
        <v>9.25</v>
      </c>
      <c r="DI312" s="50">
        <v>9.25</v>
      </c>
      <c r="DJ312" s="50">
        <v>9.25</v>
      </c>
      <c r="DK312" s="50">
        <v>9.25</v>
      </c>
      <c r="DL312" s="50">
        <v>8.5</v>
      </c>
    </row>
    <row r="313" spans="1:116" ht="14.1" customHeight="1" x14ac:dyDescent="0.2">
      <c r="A313" s="44">
        <v>1163</v>
      </c>
      <c r="B313" s="44"/>
      <c r="C313" s="25"/>
      <c r="D313" s="25"/>
      <c r="E313" s="25" t="s">
        <v>24</v>
      </c>
      <c r="F313" s="25"/>
      <c r="G313" s="25"/>
      <c r="H313" s="25"/>
      <c r="I313" s="25"/>
      <c r="J313" s="223">
        <v>6</v>
      </c>
      <c r="K313" s="50">
        <v>9.25</v>
      </c>
      <c r="L313" s="214">
        <v>10.75</v>
      </c>
      <c r="M313" s="214">
        <v>10.75</v>
      </c>
      <c r="N313" s="223">
        <v>6</v>
      </c>
      <c r="O313" s="50">
        <v>8.5</v>
      </c>
      <c r="P313" s="223">
        <v>6</v>
      </c>
      <c r="Q313" s="50">
        <v>9.25</v>
      </c>
      <c r="R313" s="214">
        <v>10.75</v>
      </c>
      <c r="S313" s="214">
        <v>10.75</v>
      </c>
      <c r="T313" s="214">
        <v>10.75</v>
      </c>
      <c r="U313" s="50">
        <v>8.5</v>
      </c>
      <c r="V313" s="50">
        <v>9.25</v>
      </c>
      <c r="W313" s="214">
        <v>10.75</v>
      </c>
      <c r="X313" s="214">
        <v>10.75</v>
      </c>
      <c r="Y313" s="50">
        <v>9.25</v>
      </c>
      <c r="Z313" s="50">
        <v>8.5</v>
      </c>
      <c r="AA313" s="50">
        <v>9.25</v>
      </c>
      <c r="AB313" s="214">
        <v>10.75</v>
      </c>
      <c r="AC313" s="214">
        <v>10.75</v>
      </c>
      <c r="AD313" s="214">
        <v>10.75</v>
      </c>
      <c r="AE313" s="50">
        <v>9.25</v>
      </c>
      <c r="AF313" s="218">
        <v>8.5</v>
      </c>
      <c r="AG313" s="213">
        <v>8.5</v>
      </c>
      <c r="AH313" s="307">
        <v>10.75</v>
      </c>
      <c r="AI313" s="307">
        <v>10.75</v>
      </c>
      <c r="AJ313" s="307">
        <v>10.75</v>
      </c>
      <c r="AK313" s="307">
        <v>10.75</v>
      </c>
      <c r="AL313" s="50">
        <v>8.5</v>
      </c>
      <c r="AM313" s="195"/>
      <c r="AN313" s="50">
        <v>9.25</v>
      </c>
      <c r="AO313" s="307">
        <v>10.75</v>
      </c>
      <c r="AP313" s="307">
        <v>10.75</v>
      </c>
      <c r="AQ313" s="50">
        <v>8.5</v>
      </c>
      <c r="AR313" s="50">
        <v>9.25</v>
      </c>
      <c r="AS313" s="307">
        <v>10.75</v>
      </c>
      <c r="AT313" s="307">
        <v>10.75</v>
      </c>
      <c r="AU313" s="307">
        <v>10.75</v>
      </c>
      <c r="AV313" s="50">
        <v>8.5</v>
      </c>
      <c r="AW313" s="311">
        <v>6</v>
      </c>
      <c r="AX313" s="307">
        <v>10.75</v>
      </c>
      <c r="AY313" s="307">
        <v>10.75</v>
      </c>
      <c r="AZ313" s="324">
        <v>10.75</v>
      </c>
      <c r="BA313" s="308">
        <v>10.75</v>
      </c>
      <c r="BB313" s="50">
        <v>9.25</v>
      </c>
      <c r="BC313" s="50">
        <v>8.5</v>
      </c>
      <c r="BD313" s="311">
        <v>8.5</v>
      </c>
      <c r="BE313" s="308">
        <v>10.75</v>
      </c>
      <c r="BF313" s="308">
        <v>10.75</v>
      </c>
      <c r="BG313" s="50">
        <v>9.25</v>
      </c>
      <c r="BH313" s="311"/>
      <c r="BI313" s="50">
        <v>8.5</v>
      </c>
      <c r="BJ313" s="311">
        <v>6</v>
      </c>
      <c r="BK313" s="308">
        <v>10.75</v>
      </c>
      <c r="BL313" s="308">
        <v>10.75</v>
      </c>
      <c r="BM313" s="308">
        <v>10.75</v>
      </c>
      <c r="BN313" s="327">
        <v>8.5</v>
      </c>
      <c r="BO313" s="50">
        <v>8.5</v>
      </c>
      <c r="BP313" s="311">
        <v>6</v>
      </c>
      <c r="BQ313" s="330">
        <v>10.75</v>
      </c>
      <c r="BR313" s="330">
        <v>10.75</v>
      </c>
      <c r="BS313" s="330">
        <v>10.75</v>
      </c>
      <c r="BT313" s="50">
        <v>9.25</v>
      </c>
      <c r="BU313" s="50">
        <v>8.5</v>
      </c>
      <c r="BV313" s="311">
        <v>6</v>
      </c>
      <c r="BW313" s="330">
        <v>10.75</v>
      </c>
      <c r="BX313" s="330">
        <v>10.75</v>
      </c>
      <c r="BY313" s="330">
        <v>10.75</v>
      </c>
      <c r="BZ313" s="50">
        <v>9.25</v>
      </c>
      <c r="CA313" s="50">
        <v>8.5</v>
      </c>
      <c r="CB313" s="49">
        <v>9.25</v>
      </c>
      <c r="CC313" s="49">
        <v>9.25</v>
      </c>
      <c r="CD313" s="171">
        <v>8.5</v>
      </c>
      <c r="CE313" s="50">
        <v>9.25</v>
      </c>
      <c r="CF313" s="50">
        <v>9.25</v>
      </c>
      <c r="CG313" s="50">
        <v>9.25</v>
      </c>
      <c r="CH313" s="50">
        <v>9.25</v>
      </c>
      <c r="CI313" s="50">
        <v>8.5</v>
      </c>
      <c r="CJ313" s="50">
        <v>9.25</v>
      </c>
      <c r="CK313" s="50">
        <v>9.25</v>
      </c>
      <c r="CL313" s="50">
        <v>9.25</v>
      </c>
      <c r="CM313" s="50">
        <v>9.25</v>
      </c>
      <c r="CN313" s="50">
        <v>8.5</v>
      </c>
      <c r="CO313" s="50">
        <v>9.25</v>
      </c>
      <c r="CP313" s="50">
        <v>9.25</v>
      </c>
      <c r="CQ313" s="50">
        <v>9.25</v>
      </c>
      <c r="CR313" s="50">
        <v>9.25</v>
      </c>
      <c r="CS313" s="50">
        <v>8.5</v>
      </c>
      <c r="CT313" s="49">
        <v>9.25</v>
      </c>
      <c r="CU313" s="50">
        <v>9.25</v>
      </c>
      <c r="CV313" s="50">
        <v>9.25</v>
      </c>
      <c r="CW313" s="50">
        <v>8.5</v>
      </c>
      <c r="CX313" s="50">
        <v>9.25</v>
      </c>
      <c r="CY313" s="50">
        <v>9.25</v>
      </c>
      <c r="CZ313" s="50">
        <v>9.25</v>
      </c>
      <c r="DA313" s="50">
        <v>9.25</v>
      </c>
      <c r="DB313" s="50">
        <v>8.5</v>
      </c>
      <c r="DC313" s="50">
        <v>9.25</v>
      </c>
      <c r="DD313" s="50">
        <v>9.25</v>
      </c>
      <c r="DE313" s="50">
        <v>9.25</v>
      </c>
      <c r="DF313" s="50">
        <v>9.25</v>
      </c>
      <c r="DG313" s="50">
        <v>8.5</v>
      </c>
      <c r="DH313" s="50">
        <v>9.25</v>
      </c>
      <c r="DI313" s="50">
        <v>9.25</v>
      </c>
      <c r="DJ313" s="50">
        <v>9.25</v>
      </c>
      <c r="DK313" s="50">
        <v>9.25</v>
      </c>
      <c r="DL313" s="50">
        <v>8.5</v>
      </c>
    </row>
    <row r="314" spans="1:116" ht="13.5" customHeight="1" x14ac:dyDescent="0.2">
      <c r="A314" s="44"/>
      <c r="B314" s="44"/>
      <c r="C314" s="25"/>
      <c r="D314" s="25"/>
      <c r="E314" s="25"/>
      <c r="F314" s="25"/>
      <c r="G314" s="25"/>
      <c r="H314" s="25"/>
      <c r="I314" s="25"/>
      <c r="J314" s="223"/>
      <c r="K314" s="50"/>
      <c r="L314" s="50"/>
      <c r="M314" s="50"/>
      <c r="N314" s="223"/>
      <c r="O314" s="50"/>
      <c r="P314" s="223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218"/>
      <c r="AG314" s="213"/>
      <c r="AH314" s="50"/>
      <c r="AI314" s="50"/>
      <c r="AJ314" s="50"/>
      <c r="AK314" s="50"/>
      <c r="AL314" s="50"/>
      <c r="AM314" s="195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  <c r="AY314" s="50"/>
      <c r="AZ314" s="49"/>
      <c r="BA314" s="49"/>
      <c r="BB314" s="50"/>
      <c r="BC314" s="50"/>
      <c r="BD314" s="311"/>
      <c r="BE314" s="49"/>
      <c r="BF314" s="49"/>
      <c r="BG314" s="50"/>
      <c r="BH314" s="311"/>
      <c r="BI314" s="50"/>
      <c r="BJ314" s="311"/>
      <c r="BK314" s="49"/>
      <c r="BL314" s="49"/>
      <c r="BM314" s="49"/>
      <c r="BN314" s="327"/>
      <c r="BO314" s="50"/>
      <c r="BP314" s="311"/>
      <c r="BQ314" s="331"/>
      <c r="BR314" s="331"/>
      <c r="BS314" s="331"/>
      <c r="BT314" s="50"/>
      <c r="BU314" s="50"/>
      <c r="BV314" s="311"/>
      <c r="BW314" s="331"/>
      <c r="BX314" s="331"/>
      <c r="BY314" s="331"/>
      <c r="BZ314" s="50"/>
      <c r="CA314" s="50"/>
      <c r="CB314" s="49"/>
      <c r="CC314" s="49"/>
      <c r="CD314" s="171"/>
      <c r="CE314" s="50"/>
      <c r="CF314" s="50"/>
      <c r="CG314" s="50"/>
      <c r="CH314" s="50"/>
      <c r="CI314" s="50"/>
      <c r="CJ314" s="50"/>
      <c r="CK314" s="50"/>
      <c r="CL314" s="50"/>
      <c r="CM314" s="50"/>
      <c r="CN314" s="50"/>
      <c r="CO314" s="50"/>
      <c r="CP314" s="50"/>
      <c r="CQ314" s="50"/>
      <c r="CR314" s="50"/>
      <c r="CS314" s="50"/>
      <c r="CT314" s="49"/>
      <c r="CU314" s="50"/>
      <c r="CV314" s="50"/>
      <c r="CW314" s="50"/>
      <c r="CX314" s="50"/>
      <c r="CY314" s="50"/>
      <c r="CZ314" s="50"/>
      <c r="DA314" s="50"/>
      <c r="DB314" s="50"/>
      <c r="DC314" s="50"/>
      <c r="DD314" s="50"/>
      <c r="DE314" s="50"/>
      <c r="DF314" s="50"/>
      <c r="DG314" s="50"/>
      <c r="DH314" s="50"/>
      <c r="DI314" s="50"/>
      <c r="DJ314" s="50"/>
      <c r="DK314" s="50"/>
      <c r="DL314" s="50"/>
    </row>
    <row r="315" spans="1:116" ht="14.1" customHeight="1" x14ac:dyDescent="0.2">
      <c r="A315" s="44"/>
      <c r="B315" s="44"/>
      <c r="C315" s="1"/>
      <c r="D315" s="1"/>
      <c r="E315" s="1"/>
      <c r="F315" s="1"/>
      <c r="G315" s="1"/>
      <c r="H315" s="1"/>
      <c r="I315" s="1"/>
      <c r="J315" s="223"/>
      <c r="K315" s="50"/>
      <c r="L315" s="50"/>
      <c r="M315" s="50"/>
      <c r="N315" s="223"/>
      <c r="O315" s="50"/>
      <c r="P315" s="223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218"/>
      <c r="AG315" s="213"/>
      <c r="AH315" s="50"/>
      <c r="AI315" s="50"/>
      <c r="AJ315" s="50"/>
      <c r="AK315" s="50"/>
      <c r="AL315" s="50"/>
      <c r="AM315" s="195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  <c r="AY315" s="50"/>
      <c r="AZ315" s="49"/>
      <c r="BA315" s="49"/>
      <c r="BB315" s="50"/>
      <c r="BC315" s="50"/>
      <c r="BD315" s="311"/>
      <c r="BE315" s="49"/>
      <c r="BF315" s="49"/>
      <c r="BG315" s="50"/>
      <c r="BH315" s="311"/>
      <c r="BI315" s="50"/>
      <c r="BJ315" s="311"/>
      <c r="BK315" s="49"/>
      <c r="BL315" s="49"/>
      <c r="BM315" s="49"/>
      <c r="BN315" s="327"/>
      <c r="BO315" s="50"/>
      <c r="BP315" s="311"/>
      <c r="BQ315" s="331"/>
      <c r="BR315" s="331"/>
      <c r="BS315" s="331"/>
      <c r="BT315" s="50"/>
      <c r="BU315" s="50"/>
      <c r="BV315" s="311"/>
      <c r="BW315" s="331"/>
      <c r="BX315" s="331"/>
      <c r="BY315" s="331"/>
      <c r="BZ315" s="50"/>
      <c r="CA315" s="50"/>
      <c r="CB315" s="49"/>
      <c r="CC315" s="49"/>
      <c r="CD315" s="171"/>
      <c r="CE315" s="50"/>
      <c r="CF315" s="50"/>
      <c r="CG315" s="50"/>
      <c r="CH315" s="50"/>
      <c r="CI315" s="50"/>
      <c r="CJ315" s="50"/>
      <c r="CK315" s="50"/>
      <c r="CL315" s="50"/>
      <c r="CM315" s="50"/>
      <c r="CN315" s="50"/>
      <c r="CO315" s="50"/>
      <c r="CP315" s="50"/>
      <c r="CQ315" s="50"/>
      <c r="CR315" s="50"/>
      <c r="CS315" s="50"/>
      <c r="CT315" s="49"/>
      <c r="CU315" s="50"/>
      <c r="CV315" s="50"/>
      <c r="CW315" s="50"/>
      <c r="CX315" s="50"/>
      <c r="CY315" s="50"/>
      <c r="CZ315" s="50"/>
      <c r="DA315" s="50"/>
      <c r="DB315" s="50"/>
      <c r="DC315" s="50"/>
      <c r="DD315" s="50"/>
      <c r="DE315" s="50"/>
      <c r="DF315" s="50"/>
      <c r="DG315" s="50"/>
      <c r="DH315" s="50"/>
      <c r="DI315" s="50"/>
      <c r="DJ315" s="50"/>
      <c r="DK315" s="50"/>
      <c r="DL315" s="50"/>
    </row>
    <row r="316" spans="1:116" ht="14.1" customHeight="1" x14ac:dyDescent="0.2">
      <c r="A316" s="94">
        <v>1121</v>
      </c>
      <c r="B316" s="44"/>
      <c r="C316" s="1"/>
      <c r="D316" s="1"/>
      <c r="E316" s="1" t="s">
        <v>24</v>
      </c>
      <c r="F316" s="1"/>
      <c r="G316" s="1"/>
      <c r="H316" s="1"/>
      <c r="I316" s="1"/>
      <c r="J316" s="223">
        <v>6</v>
      </c>
      <c r="K316" s="50">
        <v>9.25</v>
      </c>
      <c r="L316" s="214">
        <v>10.75</v>
      </c>
      <c r="M316" s="214">
        <v>10.75</v>
      </c>
      <c r="N316" s="223"/>
      <c r="O316" s="50">
        <v>8.5</v>
      </c>
      <c r="P316" s="223">
        <v>6</v>
      </c>
      <c r="Q316" s="50">
        <v>9.25</v>
      </c>
      <c r="R316" s="214">
        <v>10.75</v>
      </c>
      <c r="S316" s="214">
        <v>10.75</v>
      </c>
      <c r="T316" s="214">
        <v>10.75</v>
      </c>
      <c r="U316" s="50">
        <v>8.5</v>
      </c>
      <c r="V316" s="50">
        <v>9.25</v>
      </c>
      <c r="W316" s="214">
        <v>10.75</v>
      </c>
      <c r="X316" s="214">
        <v>10.75</v>
      </c>
      <c r="Y316" s="50">
        <v>9.25</v>
      </c>
      <c r="Z316" s="50">
        <v>8.5</v>
      </c>
      <c r="AA316" s="50">
        <v>9.25</v>
      </c>
      <c r="AB316" s="214">
        <v>10.75</v>
      </c>
      <c r="AC316" s="214">
        <v>10.75</v>
      </c>
      <c r="AD316" s="214">
        <v>10.75</v>
      </c>
      <c r="AE316" s="50">
        <v>9.25</v>
      </c>
      <c r="AF316" s="218">
        <v>8.5</v>
      </c>
      <c r="AG316" s="213">
        <v>8.5</v>
      </c>
      <c r="AH316" s="307">
        <v>10.75</v>
      </c>
      <c r="AI316" s="307">
        <v>10.75</v>
      </c>
      <c r="AJ316" s="307">
        <v>10.75</v>
      </c>
      <c r="AK316" s="307">
        <v>10.75</v>
      </c>
      <c r="AL316" s="50">
        <v>8.5</v>
      </c>
      <c r="AM316" s="195"/>
      <c r="AN316" s="50">
        <v>9.25</v>
      </c>
      <c r="AO316" s="307">
        <v>10.75</v>
      </c>
      <c r="AP316" s="307">
        <v>10.75</v>
      </c>
      <c r="AQ316" s="50">
        <v>8.5</v>
      </c>
      <c r="AR316" s="50">
        <v>9.25</v>
      </c>
      <c r="AS316" s="307">
        <v>10.75</v>
      </c>
      <c r="AT316" s="307">
        <v>10.75</v>
      </c>
      <c r="AU316" s="307">
        <v>10.75</v>
      </c>
      <c r="AV316" s="50">
        <v>8.5</v>
      </c>
      <c r="AW316" s="311">
        <v>6</v>
      </c>
      <c r="AX316" s="307">
        <v>10.75</v>
      </c>
      <c r="AY316" s="307">
        <v>10.75</v>
      </c>
      <c r="AZ316" s="324">
        <v>10.75</v>
      </c>
      <c r="BA316" s="308">
        <v>10.75</v>
      </c>
      <c r="BB316" s="50">
        <v>9.25</v>
      </c>
      <c r="BC316" s="50">
        <v>8.5</v>
      </c>
      <c r="BD316" s="311">
        <v>8.5</v>
      </c>
      <c r="BE316" s="308">
        <v>10.75</v>
      </c>
      <c r="BF316" s="308">
        <v>10.75</v>
      </c>
      <c r="BG316" s="50">
        <v>9.25</v>
      </c>
      <c r="BH316" s="311"/>
      <c r="BI316" s="50">
        <v>8.5</v>
      </c>
      <c r="BJ316" s="311">
        <v>6</v>
      </c>
      <c r="BK316" s="308">
        <v>10.75</v>
      </c>
      <c r="BL316" s="308">
        <v>10.75</v>
      </c>
      <c r="BM316" s="308">
        <v>10.75</v>
      </c>
      <c r="BN316" s="327">
        <v>8.5</v>
      </c>
      <c r="BO316" s="50">
        <v>8.5</v>
      </c>
      <c r="BP316" s="311">
        <v>6</v>
      </c>
      <c r="BQ316" s="330">
        <v>10.75</v>
      </c>
      <c r="BR316" s="330">
        <v>10.75</v>
      </c>
      <c r="BS316" s="330">
        <v>10.75</v>
      </c>
      <c r="BT316" s="50">
        <v>9.25</v>
      </c>
      <c r="BU316" s="50">
        <v>8.5</v>
      </c>
      <c r="BV316" s="311">
        <v>6</v>
      </c>
      <c r="BW316" s="330">
        <v>10.75</v>
      </c>
      <c r="BX316" s="330">
        <v>10.75</v>
      </c>
      <c r="BY316" s="330">
        <v>10.75</v>
      </c>
      <c r="BZ316" s="50">
        <v>9.25</v>
      </c>
      <c r="CA316" s="50">
        <v>8.5</v>
      </c>
      <c r="CB316" s="49">
        <v>9.25</v>
      </c>
      <c r="CC316" s="49">
        <v>9.25</v>
      </c>
      <c r="CD316" s="171">
        <v>8.5</v>
      </c>
      <c r="CE316" s="50">
        <v>9.25</v>
      </c>
      <c r="CF316" s="50">
        <v>9.25</v>
      </c>
      <c r="CG316" s="50">
        <v>9.25</v>
      </c>
      <c r="CH316" s="50">
        <v>9.25</v>
      </c>
      <c r="CI316" s="50">
        <v>8.5</v>
      </c>
      <c r="CJ316" s="50">
        <v>9.25</v>
      </c>
      <c r="CK316" s="50">
        <v>9.25</v>
      </c>
      <c r="CL316" s="50">
        <v>9.25</v>
      </c>
      <c r="CM316" s="50">
        <v>9.25</v>
      </c>
      <c r="CN316" s="50">
        <v>8.5</v>
      </c>
      <c r="CO316" s="50">
        <v>9.25</v>
      </c>
      <c r="CP316" s="50">
        <v>9.25</v>
      </c>
      <c r="CQ316" s="50">
        <v>9.25</v>
      </c>
      <c r="CR316" s="50">
        <v>9.25</v>
      </c>
      <c r="CS316" s="50">
        <v>8.5</v>
      </c>
      <c r="CT316" s="49">
        <v>9.25</v>
      </c>
      <c r="CU316" s="50">
        <v>9.25</v>
      </c>
      <c r="CV316" s="50">
        <v>9.25</v>
      </c>
      <c r="CW316" s="50">
        <v>8.5</v>
      </c>
      <c r="CX316" s="50">
        <v>9.25</v>
      </c>
      <c r="CY316" s="50">
        <v>9.25</v>
      </c>
      <c r="CZ316" s="50">
        <v>9.25</v>
      </c>
      <c r="DA316" s="50">
        <v>9.25</v>
      </c>
      <c r="DB316" s="50">
        <v>8.5</v>
      </c>
      <c r="DC316" s="50">
        <v>9.25</v>
      </c>
      <c r="DD316" s="50">
        <v>9.25</v>
      </c>
      <c r="DE316" s="50">
        <v>9.25</v>
      </c>
      <c r="DF316" s="50">
        <v>9.25</v>
      </c>
      <c r="DG316" s="50">
        <v>8.5</v>
      </c>
      <c r="DH316" s="50">
        <v>9.25</v>
      </c>
      <c r="DI316" s="50">
        <v>9.25</v>
      </c>
      <c r="DJ316" s="50">
        <v>9.25</v>
      </c>
      <c r="DK316" s="50">
        <v>9.25</v>
      </c>
      <c r="DL316" s="50">
        <v>8.5</v>
      </c>
    </row>
    <row r="317" spans="1:116" ht="14.1" customHeight="1" x14ac:dyDescent="0.2">
      <c r="A317" s="45">
        <v>1101</v>
      </c>
      <c r="B317" s="44"/>
      <c r="C317" s="1"/>
      <c r="D317" s="1"/>
      <c r="E317" s="1" t="s">
        <v>24</v>
      </c>
      <c r="F317" s="1"/>
      <c r="G317" s="1"/>
      <c r="H317" s="1"/>
      <c r="I317" s="1"/>
      <c r="J317" s="223">
        <v>6</v>
      </c>
      <c r="K317" s="50">
        <v>9.25</v>
      </c>
      <c r="L317" s="214">
        <v>10.75</v>
      </c>
      <c r="M317" s="214">
        <v>10.75</v>
      </c>
      <c r="N317" s="223">
        <v>6</v>
      </c>
      <c r="O317" s="50">
        <v>8.5</v>
      </c>
      <c r="P317" s="223">
        <v>6</v>
      </c>
      <c r="Q317" s="50">
        <v>9.25</v>
      </c>
      <c r="R317" s="214">
        <v>10.75</v>
      </c>
      <c r="S317" s="214">
        <v>10.75</v>
      </c>
      <c r="T317" s="214">
        <v>10.75</v>
      </c>
      <c r="U317" s="50">
        <v>8.5</v>
      </c>
      <c r="V317" s="50">
        <v>9.25</v>
      </c>
      <c r="W317" s="214">
        <v>10.75</v>
      </c>
      <c r="X317" s="214">
        <v>10.75</v>
      </c>
      <c r="Y317" s="50">
        <v>9.25</v>
      </c>
      <c r="Z317" s="50">
        <v>8.5</v>
      </c>
      <c r="AA317" s="50">
        <v>9.25</v>
      </c>
      <c r="AB317" s="214">
        <v>10.75</v>
      </c>
      <c r="AC317" s="214">
        <v>10.75</v>
      </c>
      <c r="AD317" s="214">
        <v>10.75</v>
      </c>
      <c r="AE317" s="50">
        <v>9.25</v>
      </c>
      <c r="AF317" s="218">
        <v>8.5</v>
      </c>
      <c r="AG317" s="213">
        <v>8.5</v>
      </c>
      <c r="AH317" s="307">
        <v>10.75</v>
      </c>
      <c r="AI317" s="307">
        <v>10.75</v>
      </c>
      <c r="AJ317" s="307">
        <v>10.75</v>
      </c>
      <c r="AK317" s="307">
        <v>10.75</v>
      </c>
      <c r="AL317" s="50">
        <v>8.5</v>
      </c>
      <c r="AM317" s="195"/>
      <c r="AN317" s="50">
        <v>9.25</v>
      </c>
      <c r="AO317" s="307">
        <v>10.75</v>
      </c>
      <c r="AP317" s="307">
        <v>10.75</v>
      </c>
      <c r="AQ317" s="50">
        <v>8.5</v>
      </c>
      <c r="AR317" s="50">
        <v>9.25</v>
      </c>
      <c r="AS317" s="307">
        <v>10.75</v>
      </c>
      <c r="AT317" s="307">
        <v>10.75</v>
      </c>
      <c r="AU317" s="307">
        <v>10.75</v>
      </c>
      <c r="AV317" s="50">
        <v>8.5</v>
      </c>
      <c r="AW317" s="311">
        <v>6</v>
      </c>
      <c r="AX317" s="307">
        <v>10.75</v>
      </c>
      <c r="AY317" s="307">
        <v>10.75</v>
      </c>
      <c r="AZ317" s="324">
        <v>10.75</v>
      </c>
      <c r="BA317" s="308">
        <v>10.75</v>
      </c>
      <c r="BB317" s="50">
        <v>9.25</v>
      </c>
      <c r="BC317" s="50">
        <v>8.5</v>
      </c>
      <c r="BD317" s="311">
        <v>8.5</v>
      </c>
      <c r="BE317" s="308">
        <v>10.75</v>
      </c>
      <c r="BF317" s="308">
        <v>10.75</v>
      </c>
      <c r="BG317" s="50">
        <v>9.25</v>
      </c>
      <c r="BH317" s="311"/>
      <c r="BI317" s="50">
        <v>8.5</v>
      </c>
      <c r="BJ317" s="311">
        <v>6</v>
      </c>
      <c r="BK317" s="308">
        <v>10.75</v>
      </c>
      <c r="BL317" s="308">
        <v>10.75</v>
      </c>
      <c r="BM317" s="308">
        <v>10.75</v>
      </c>
      <c r="BN317" s="327">
        <v>8.5</v>
      </c>
      <c r="BO317" s="50">
        <v>8.5</v>
      </c>
      <c r="BP317" s="311">
        <v>6</v>
      </c>
      <c r="BQ317" s="330">
        <v>10.75</v>
      </c>
      <c r="BR317" s="330">
        <v>10.75</v>
      </c>
      <c r="BS317" s="330">
        <v>10.75</v>
      </c>
      <c r="BT317" s="50">
        <v>9.25</v>
      </c>
      <c r="BU317" s="50">
        <v>8.5</v>
      </c>
      <c r="BV317" s="311">
        <v>6</v>
      </c>
      <c r="BW317" s="330">
        <v>10.75</v>
      </c>
      <c r="BX317" s="330">
        <v>10.75</v>
      </c>
      <c r="BY317" s="330">
        <v>10.75</v>
      </c>
      <c r="BZ317" s="50">
        <v>9.25</v>
      </c>
      <c r="CA317" s="50">
        <v>8.5</v>
      </c>
      <c r="CB317" s="49">
        <v>9.25</v>
      </c>
      <c r="CC317" s="49">
        <v>9.25</v>
      </c>
      <c r="CD317" s="171">
        <v>8.5</v>
      </c>
      <c r="CE317" s="50">
        <v>9.25</v>
      </c>
      <c r="CF317" s="50">
        <v>9.25</v>
      </c>
      <c r="CG317" s="50">
        <v>9.25</v>
      </c>
      <c r="CH317" s="50">
        <v>9.25</v>
      </c>
      <c r="CI317" s="50">
        <v>8.5</v>
      </c>
      <c r="CJ317" s="50">
        <v>9.25</v>
      </c>
      <c r="CK317" s="50">
        <v>9.25</v>
      </c>
      <c r="CL317" s="50">
        <v>9.25</v>
      </c>
      <c r="CM317" s="50">
        <v>9.25</v>
      </c>
      <c r="CN317" s="50">
        <v>8.5</v>
      </c>
      <c r="CO317" s="50">
        <v>9.25</v>
      </c>
      <c r="CP317" s="50">
        <v>9.25</v>
      </c>
      <c r="CQ317" s="50">
        <v>9.25</v>
      </c>
      <c r="CR317" s="50">
        <v>9.25</v>
      </c>
      <c r="CS317" s="50">
        <v>8.5</v>
      </c>
      <c r="CT317" s="49">
        <v>9.25</v>
      </c>
      <c r="CU317" s="50">
        <v>9.25</v>
      </c>
      <c r="CV317" s="50">
        <v>9.25</v>
      </c>
      <c r="CW317" s="50">
        <v>8.5</v>
      </c>
      <c r="CX317" s="50">
        <v>9.25</v>
      </c>
      <c r="CY317" s="50">
        <v>9.25</v>
      </c>
      <c r="CZ317" s="50">
        <v>9.25</v>
      </c>
      <c r="DA317" s="50">
        <v>9.25</v>
      </c>
      <c r="DB317" s="50">
        <v>8.5</v>
      </c>
      <c r="DC317" s="50">
        <v>9.25</v>
      </c>
      <c r="DD317" s="50">
        <v>9.25</v>
      </c>
      <c r="DE317" s="50">
        <v>9.25</v>
      </c>
      <c r="DF317" s="50">
        <v>9.25</v>
      </c>
      <c r="DG317" s="50">
        <v>8.5</v>
      </c>
      <c r="DH317" s="50">
        <v>9.25</v>
      </c>
      <c r="DI317" s="50">
        <v>9.25</v>
      </c>
      <c r="DJ317" s="50">
        <v>9.25</v>
      </c>
      <c r="DK317" s="50">
        <v>9.25</v>
      </c>
      <c r="DL317" s="50">
        <v>8.5</v>
      </c>
    </row>
    <row r="318" spans="1:116" ht="14.1" customHeight="1" x14ac:dyDescent="0.2">
      <c r="A318" s="94" t="s">
        <v>90</v>
      </c>
      <c r="B318" s="44"/>
      <c r="C318" s="1"/>
      <c r="D318" s="1"/>
      <c r="E318" s="1" t="s">
        <v>24</v>
      </c>
      <c r="F318" s="1"/>
      <c r="G318" s="1"/>
      <c r="H318" s="1"/>
      <c r="I318" s="1"/>
      <c r="J318" s="223">
        <v>6</v>
      </c>
      <c r="K318" s="50">
        <v>9.25</v>
      </c>
      <c r="L318" s="214">
        <v>10.75</v>
      </c>
      <c r="M318" s="214">
        <v>10.75</v>
      </c>
      <c r="N318" s="223"/>
      <c r="O318" s="50">
        <v>8.5</v>
      </c>
      <c r="P318" s="223">
        <v>6</v>
      </c>
      <c r="Q318" s="50">
        <v>9.25</v>
      </c>
      <c r="R318" s="214">
        <v>10.75</v>
      </c>
      <c r="S318" s="214">
        <v>10.75</v>
      </c>
      <c r="T318" s="214">
        <v>10.75</v>
      </c>
      <c r="U318" s="50">
        <v>8.5</v>
      </c>
      <c r="V318" s="50">
        <v>9.25</v>
      </c>
      <c r="W318" s="214">
        <v>10.75</v>
      </c>
      <c r="X318" s="214">
        <v>10.75</v>
      </c>
      <c r="Y318" s="50">
        <v>9.25</v>
      </c>
      <c r="Z318" s="50">
        <v>8.5</v>
      </c>
      <c r="AA318" s="50">
        <v>9.25</v>
      </c>
      <c r="AB318" s="214">
        <v>10.75</v>
      </c>
      <c r="AC318" s="214">
        <v>10.75</v>
      </c>
      <c r="AD318" s="214">
        <v>10.75</v>
      </c>
      <c r="AE318" s="50">
        <v>9.25</v>
      </c>
      <c r="AF318" s="218">
        <v>8.5</v>
      </c>
      <c r="AG318" s="213">
        <v>8.5</v>
      </c>
      <c r="AH318" s="307">
        <v>10.75</v>
      </c>
      <c r="AI318" s="307">
        <v>10.75</v>
      </c>
      <c r="AJ318" s="307">
        <v>10.75</v>
      </c>
      <c r="AK318" s="307">
        <v>10.75</v>
      </c>
      <c r="AL318" s="50">
        <v>8.5</v>
      </c>
      <c r="AM318" s="195"/>
      <c r="AN318" s="50">
        <v>9.25</v>
      </c>
      <c r="AO318" s="307">
        <v>10.75</v>
      </c>
      <c r="AP318" s="307">
        <v>10.75</v>
      </c>
      <c r="AQ318" s="50">
        <v>8.5</v>
      </c>
      <c r="AR318" s="50">
        <v>9.25</v>
      </c>
      <c r="AS318" s="307">
        <v>10.75</v>
      </c>
      <c r="AT318" s="307">
        <v>10.75</v>
      </c>
      <c r="AU318" s="307">
        <v>10.75</v>
      </c>
      <c r="AV318" s="50">
        <v>8.5</v>
      </c>
      <c r="AW318" s="311">
        <v>6</v>
      </c>
      <c r="AX318" s="307">
        <v>10.75</v>
      </c>
      <c r="AY318" s="307">
        <v>10.75</v>
      </c>
      <c r="AZ318" s="324">
        <v>10.75</v>
      </c>
      <c r="BA318" s="308">
        <v>10.75</v>
      </c>
      <c r="BB318" s="50">
        <v>9.25</v>
      </c>
      <c r="BC318" s="50">
        <v>8.5</v>
      </c>
      <c r="BD318" s="311">
        <v>8.5</v>
      </c>
      <c r="BE318" s="308">
        <v>10.75</v>
      </c>
      <c r="BF318" s="308">
        <v>10.75</v>
      </c>
      <c r="BG318" s="50">
        <v>9.25</v>
      </c>
      <c r="BH318" s="311"/>
      <c r="BI318" s="50">
        <v>8.5</v>
      </c>
      <c r="BJ318" s="311">
        <v>6</v>
      </c>
      <c r="BK318" s="308">
        <v>10.75</v>
      </c>
      <c r="BL318" s="308">
        <v>10.75</v>
      </c>
      <c r="BM318" s="308">
        <v>10.75</v>
      </c>
      <c r="BN318" s="327">
        <v>8.5</v>
      </c>
      <c r="BO318" s="50">
        <v>8.5</v>
      </c>
      <c r="BP318" s="311">
        <v>6</v>
      </c>
      <c r="BQ318" s="330">
        <v>10.75</v>
      </c>
      <c r="BR318" s="330">
        <v>10.75</v>
      </c>
      <c r="BS318" s="330">
        <v>10.75</v>
      </c>
      <c r="BT318" s="50">
        <v>9.25</v>
      </c>
      <c r="BU318" s="50">
        <v>8.5</v>
      </c>
      <c r="BV318" s="311">
        <v>6</v>
      </c>
      <c r="BW318" s="330">
        <v>10.75</v>
      </c>
      <c r="BX318" s="330">
        <v>10.75</v>
      </c>
      <c r="BY318" s="330">
        <v>10.75</v>
      </c>
      <c r="BZ318" s="50">
        <v>9.25</v>
      </c>
      <c r="CA318" s="50">
        <v>8.5</v>
      </c>
      <c r="CB318" s="49">
        <v>9.25</v>
      </c>
      <c r="CC318" s="49">
        <v>9.25</v>
      </c>
      <c r="CD318" s="171">
        <v>8.5</v>
      </c>
      <c r="CE318" s="50">
        <v>9.25</v>
      </c>
      <c r="CF318" s="50">
        <v>9.25</v>
      </c>
      <c r="CG318" s="50">
        <v>9.25</v>
      </c>
      <c r="CH318" s="50">
        <v>9.25</v>
      </c>
      <c r="CI318" s="50">
        <v>8.5</v>
      </c>
      <c r="CJ318" s="50">
        <v>9.25</v>
      </c>
      <c r="CK318" s="50">
        <v>9.25</v>
      </c>
      <c r="CL318" s="50">
        <v>9.25</v>
      </c>
      <c r="CM318" s="50">
        <v>9.25</v>
      </c>
      <c r="CN318" s="50">
        <v>8.5</v>
      </c>
      <c r="CO318" s="50">
        <v>9.25</v>
      </c>
      <c r="CP318" s="50">
        <v>9.25</v>
      </c>
      <c r="CQ318" s="50">
        <v>9.25</v>
      </c>
      <c r="CR318" s="50">
        <v>9.25</v>
      </c>
      <c r="CS318" s="50">
        <v>8.5</v>
      </c>
      <c r="CT318" s="49">
        <v>9.25</v>
      </c>
      <c r="CU318" s="50">
        <v>9.25</v>
      </c>
      <c r="CV318" s="50">
        <v>9.25</v>
      </c>
      <c r="CW318" s="50">
        <v>8.5</v>
      </c>
      <c r="CX318" s="50">
        <v>9.25</v>
      </c>
      <c r="CY318" s="50">
        <v>9.25</v>
      </c>
      <c r="CZ318" s="50">
        <v>9.25</v>
      </c>
      <c r="DA318" s="50">
        <v>9.25</v>
      </c>
      <c r="DB318" s="50">
        <v>8.5</v>
      </c>
      <c r="DC318" s="50">
        <v>9.25</v>
      </c>
      <c r="DD318" s="50">
        <v>9.25</v>
      </c>
      <c r="DE318" s="50">
        <v>9.25</v>
      </c>
      <c r="DF318" s="50">
        <v>9.25</v>
      </c>
      <c r="DG318" s="50">
        <v>8.5</v>
      </c>
      <c r="DH318" s="50">
        <v>9.25</v>
      </c>
      <c r="DI318" s="50">
        <v>9.25</v>
      </c>
      <c r="DJ318" s="50">
        <v>9.25</v>
      </c>
      <c r="DK318" s="50">
        <v>9.25</v>
      </c>
      <c r="DL318" s="50">
        <v>8.5</v>
      </c>
    </row>
    <row r="319" spans="1:116" ht="14.1" customHeight="1" x14ac:dyDescent="0.2">
      <c r="A319" s="44" t="s">
        <v>42</v>
      </c>
      <c r="B319" s="44"/>
      <c r="C319" s="1"/>
      <c r="D319" s="1"/>
      <c r="E319" s="1" t="s">
        <v>24</v>
      </c>
      <c r="F319" s="1"/>
      <c r="G319" s="1"/>
      <c r="H319" s="1"/>
      <c r="I319" s="1"/>
      <c r="J319" s="223">
        <v>6</v>
      </c>
      <c r="K319" s="50">
        <v>9.25</v>
      </c>
      <c r="L319" s="214">
        <v>10.75</v>
      </c>
      <c r="M319" s="214">
        <v>10.75</v>
      </c>
      <c r="N319" s="223"/>
      <c r="O319" s="50">
        <v>8.5</v>
      </c>
      <c r="P319" s="223">
        <v>6</v>
      </c>
      <c r="Q319" s="50">
        <v>9.25</v>
      </c>
      <c r="R319" s="214">
        <v>10.75</v>
      </c>
      <c r="S319" s="214">
        <v>10.75</v>
      </c>
      <c r="T319" s="214">
        <v>10.75</v>
      </c>
      <c r="U319" s="50">
        <v>8.5</v>
      </c>
      <c r="V319" s="50">
        <v>9.25</v>
      </c>
      <c r="W319" s="214">
        <v>10.75</v>
      </c>
      <c r="X319" s="214">
        <v>10.75</v>
      </c>
      <c r="Y319" s="50">
        <v>9.25</v>
      </c>
      <c r="Z319" s="50">
        <v>8.5</v>
      </c>
      <c r="AA319" s="50">
        <v>9.25</v>
      </c>
      <c r="AB319" s="214">
        <v>10.75</v>
      </c>
      <c r="AC319" s="214">
        <v>10.75</v>
      </c>
      <c r="AD319" s="214">
        <v>10.75</v>
      </c>
      <c r="AE319" s="50">
        <v>9.25</v>
      </c>
      <c r="AF319" s="218">
        <v>8.5</v>
      </c>
      <c r="AG319" s="213">
        <v>8.5</v>
      </c>
      <c r="AH319" s="307">
        <v>10.75</v>
      </c>
      <c r="AI319" s="307">
        <v>10.75</v>
      </c>
      <c r="AJ319" s="307">
        <v>10.75</v>
      </c>
      <c r="AK319" s="307">
        <v>10.75</v>
      </c>
      <c r="AL319" s="50">
        <v>8.5</v>
      </c>
      <c r="AM319" s="195"/>
      <c r="AN319" s="50">
        <v>9.25</v>
      </c>
      <c r="AO319" s="307">
        <v>10.75</v>
      </c>
      <c r="AP319" s="307">
        <v>10.75</v>
      </c>
      <c r="AQ319" s="50">
        <v>8.5</v>
      </c>
      <c r="AR319" s="50">
        <v>9.25</v>
      </c>
      <c r="AS319" s="307">
        <v>10.75</v>
      </c>
      <c r="AT319" s="307">
        <v>10.75</v>
      </c>
      <c r="AU319" s="307">
        <v>10.75</v>
      </c>
      <c r="AV319" s="50">
        <v>8.5</v>
      </c>
      <c r="AW319" s="311">
        <v>6</v>
      </c>
      <c r="AX319" s="307">
        <v>10.75</v>
      </c>
      <c r="AY319" s="307">
        <v>10.75</v>
      </c>
      <c r="AZ319" s="324">
        <v>10.75</v>
      </c>
      <c r="BA319" s="308">
        <v>10.75</v>
      </c>
      <c r="BB319" s="50">
        <v>9.25</v>
      </c>
      <c r="BC319" s="50">
        <v>8.5</v>
      </c>
      <c r="BD319" s="311">
        <v>8.5</v>
      </c>
      <c r="BE319" s="308">
        <v>10.75</v>
      </c>
      <c r="BF319" s="308">
        <v>10.75</v>
      </c>
      <c r="BG319" s="50">
        <v>9.25</v>
      </c>
      <c r="BH319" s="311"/>
      <c r="BI319" s="50">
        <v>8.5</v>
      </c>
      <c r="BJ319" s="311">
        <v>6</v>
      </c>
      <c r="BK319" s="308">
        <v>10.75</v>
      </c>
      <c r="BL319" s="308">
        <v>10.75</v>
      </c>
      <c r="BM319" s="308">
        <v>10.75</v>
      </c>
      <c r="BN319" s="327">
        <v>8.5</v>
      </c>
      <c r="BO319" s="50">
        <v>8.5</v>
      </c>
      <c r="BP319" s="311">
        <v>6</v>
      </c>
      <c r="BQ319" s="330">
        <v>10.75</v>
      </c>
      <c r="BR319" s="330">
        <v>10.75</v>
      </c>
      <c r="BS319" s="330">
        <v>10.75</v>
      </c>
      <c r="BT319" s="50">
        <v>9.25</v>
      </c>
      <c r="BU319" s="50">
        <v>8.5</v>
      </c>
      <c r="BV319" s="311">
        <v>6</v>
      </c>
      <c r="BW319" s="330">
        <v>10.75</v>
      </c>
      <c r="BX319" s="330">
        <v>10.75</v>
      </c>
      <c r="BY319" s="330">
        <v>10.75</v>
      </c>
      <c r="BZ319" s="50">
        <v>9.25</v>
      </c>
      <c r="CA319" s="50">
        <v>8.5</v>
      </c>
      <c r="CB319" s="49">
        <v>9.25</v>
      </c>
      <c r="CC319" s="49">
        <v>9.25</v>
      </c>
      <c r="CD319" s="171">
        <v>8.5</v>
      </c>
      <c r="CE319" s="50">
        <v>9.25</v>
      </c>
      <c r="CF319" s="50">
        <v>9.25</v>
      </c>
      <c r="CG319" s="50">
        <v>9.25</v>
      </c>
      <c r="CH319" s="50">
        <v>9.25</v>
      </c>
      <c r="CI319" s="50">
        <v>8.5</v>
      </c>
      <c r="CJ319" s="50">
        <v>9.25</v>
      </c>
      <c r="CK319" s="50">
        <v>9.25</v>
      </c>
      <c r="CL319" s="50">
        <v>9.25</v>
      </c>
      <c r="CM319" s="50">
        <v>9.25</v>
      </c>
      <c r="CN319" s="50">
        <v>8.5</v>
      </c>
      <c r="CO319" s="50">
        <v>9.25</v>
      </c>
      <c r="CP319" s="50">
        <v>9.25</v>
      </c>
      <c r="CQ319" s="50">
        <v>9.25</v>
      </c>
      <c r="CR319" s="50">
        <v>9.25</v>
      </c>
      <c r="CS319" s="50">
        <v>8.5</v>
      </c>
      <c r="CT319" s="49">
        <v>9.25</v>
      </c>
      <c r="CU319" s="50">
        <v>9.25</v>
      </c>
      <c r="CV319" s="50">
        <v>9.25</v>
      </c>
      <c r="CW319" s="50">
        <v>8.5</v>
      </c>
      <c r="CX319" s="50">
        <v>9.25</v>
      </c>
      <c r="CY319" s="50">
        <v>9.25</v>
      </c>
      <c r="CZ319" s="50">
        <v>9.25</v>
      </c>
      <c r="DA319" s="50">
        <v>9.25</v>
      </c>
      <c r="DB319" s="50">
        <v>8.5</v>
      </c>
      <c r="DC319" s="50">
        <v>9.25</v>
      </c>
      <c r="DD319" s="50">
        <v>9.25</v>
      </c>
      <c r="DE319" s="50">
        <v>9.25</v>
      </c>
      <c r="DF319" s="50">
        <v>9.25</v>
      </c>
      <c r="DG319" s="50">
        <v>8.5</v>
      </c>
      <c r="DH319" s="50">
        <v>9.25</v>
      </c>
      <c r="DI319" s="50">
        <v>9.25</v>
      </c>
      <c r="DJ319" s="50">
        <v>9.25</v>
      </c>
      <c r="DK319" s="50">
        <v>9.25</v>
      </c>
      <c r="DL319" s="50">
        <v>8.5</v>
      </c>
    </row>
    <row r="320" spans="1:116" ht="14.1" customHeight="1" x14ac:dyDescent="0.2">
      <c r="A320" s="98">
        <v>1118</v>
      </c>
      <c r="B320" s="44"/>
      <c r="C320" s="1"/>
      <c r="D320" s="1"/>
      <c r="E320" s="1" t="s">
        <v>24</v>
      </c>
      <c r="F320" s="1"/>
      <c r="G320" s="1"/>
      <c r="H320" s="1"/>
      <c r="I320" s="1"/>
      <c r="J320" s="223">
        <v>6</v>
      </c>
      <c r="K320" s="50">
        <v>9.25</v>
      </c>
      <c r="L320" s="214">
        <v>10.75</v>
      </c>
      <c r="M320" s="214">
        <v>10.75</v>
      </c>
      <c r="N320" s="223"/>
      <c r="O320" s="50">
        <v>8.5</v>
      </c>
      <c r="P320" s="223">
        <v>6</v>
      </c>
      <c r="Q320" s="50">
        <v>9.25</v>
      </c>
      <c r="R320" s="214">
        <v>10.75</v>
      </c>
      <c r="S320" s="214">
        <v>10.75</v>
      </c>
      <c r="T320" s="214">
        <v>10.75</v>
      </c>
      <c r="U320" s="50">
        <v>8.5</v>
      </c>
      <c r="V320" s="50">
        <v>9.25</v>
      </c>
      <c r="W320" s="214">
        <v>10.75</v>
      </c>
      <c r="X320" s="214">
        <v>10.75</v>
      </c>
      <c r="Y320" s="50">
        <v>9.25</v>
      </c>
      <c r="Z320" s="50">
        <v>8.5</v>
      </c>
      <c r="AA320" s="50">
        <v>9.25</v>
      </c>
      <c r="AB320" s="214">
        <v>10.75</v>
      </c>
      <c r="AC320" s="214">
        <v>10.75</v>
      </c>
      <c r="AD320" s="214">
        <v>10.75</v>
      </c>
      <c r="AE320" s="50">
        <v>9.25</v>
      </c>
      <c r="AF320" s="218">
        <v>8.5</v>
      </c>
      <c r="AG320" s="213">
        <v>8.5</v>
      </c>
      <c r="AH320" s="307">
        <v>10.75</v>
      </c>
      <c r="AI320" s="307">
        <v>10.75</v>
      </c>
      <c r="AJ320" s="307">
        <v>10.75</v>
      </c>
      <c r="AK320" s="307">
        <v>10.75</v>
      </c>
      <c r="AL320" s="50">
        <v>8.5</v>
      </c>
      <c r="AM320" s="195"/>
      <c r="AN320" s="50">
        <v>9.25</v>
      </c>
      <c r="AO320" s="307">
        <v>10.75</v>
      </c>
      <c r="AP320" s="307">
        <v>10.75</v>
      </c>
      <c r="AQ320" s="50">
        <v>8.5</v>
      </c>
      <c r="AR320" s="50">
        <v>9.25</v>
      </c>
      <c r="AS320" s="307">
        <v>10.75</v>
      </c>
      <c r="AT320" s="307">
        <v>10.75</v>
      </c>
      <c r="AU320" s="307">
        <v>10.75</v>
      </c>
      <c r="AV320" s="50">
        <v>8.5</v>
      </c>
      <c r="AW320" s="311">
        <v>6</v>
      </c>
      <c r="AX320" s="307">
        <v>10.75</v>
      </c>
      <c r="AY320" s="307">
        <v>10.75</v>
      </c>
      <c r="AZ320" s="324">
        <v>10.75</v>
      </c>
      <c r="BA320" s="308">
        <v>10.75</v>
      </c>
      <c r="BB320" s="50">
        <v>9.25</v>
      </c>
      <c r="BC320" s="50">
        <v>8.5</v>
      </c>
      <c r="BD320" s="311">
        <v>8.5</v>
      </c>
      <c r="BE320" s="308">
        <v>10.75</v>
      </c>
      <c r="BF320" s="308">
        <v>10.75</v>
      </c>
      <c r="BG320" s="50">
        <v>9.25</v>
      </c>
      <c r="BH320" s="311"/>
      <c r="BI320" s="50">
        <v>8.5</v>
      </c>
      <c r="BJ320" s="311">
        <v>6</v>
      </c>
      <c r="BK320" s="308">
        <v>10.75</v>
      </c>
      <c r="BL320" s="308">
        <v>10.75</v>
      </c>
      <c r="BM320" s="308">
        <v>10.75</v>
      </c>
      <c r="BN320" s="327">
        <v>8.5</v>
      </c>
      <c r="BO320" s="50">
        <v>8.5</v>
      </c>
      <c r="BP320" s="311">
        <v>6</v>
      </c>
      <c r="BQ320" s="330">
        <v>10.75</v>
      </c>
      <c r="BR320" s="330">
        <v>10.75</v>
      </c>
      <c r="BS320" s="330">
        <v>10.75</v>
      </c>
      <c r="BT320" s="50">
        <v>9.25</v>
      </c>
      <c r="BU320" s="50">
        <v>8.5</v>
      </c>
      <c r="BV320" s="311">
        <v>6</v>
      </c>
      <c r="BW320" s="330">
        <v>10.75</v>
      </c>
      <c r="BX320" s="330">
        <v>10.75</v>
      </c>
      <c r="BY320" s="330">
        <v>10.75</v>
      </c>
      <c r="BZ320" s="50">
        <v>9.25</v>
      </c>
      <c r="CA320" s="50">
        <v>8.5</v>
      </c>
      <c r="CB320" s="49">
        <v>9.25</v>
      </c>
      <c r="CC320" s="49">
        <v>9.25</v>
      </c>
      <c r="CD320" s="171">
        <v>8.5</v>
      </c>
      <c r="CE320" s="50">
        <v>9.25</v>
      </c>
      <c r="CF320" s="50">
        <v>9.25</v>
      </c>
      <c r="CG320" s="50">
        <v>9.25</v>
      </c>
      <c r="CH320" s="50">
        <v>9.25</v>
      </c>
      <c r="CI320" s="50">
        <v>8.5</v>
      </c>
      <c r="CJ320" s="50">
        <v>9.25</v>
      </c>
      <c r="CK320" s="50">
        <v>9.25</v>
      </c>
      <c r="CL320" s="50">
        <v>9.25</v>
      </c>
      <c r="CM320" s="50">
        <v>9.25</v>
      </c>
      <c r="CN320" s="50">
        <v>8.5</v>
      </c>
      <c r="CO320" s="50">
        <v>9.25</v>
      </c>
      <c r="CP320" s="50">
        <v>9.25</v>
      </c>
      <c r="CQ320" s="50">
        <v>9.25</v>
      </c>
      <c r="CR320" s="50">
        <v>9.25</v>
      </c>
      <c r="CS320" s="50">
        <v>8.5</v>
      </c>
      <c r="CT320" s="49">
        <v>9.25</v>
      </c>
      <c r="CU320" s="50">
        <v>9.25</v>
      </c>
      <c r="CV320" s="50">
        <v>9.25</v>
      </c>
      <c r="CW320" s="50">
        <v>8.5</v>
      </c>
      <c r="CX320" s="50">
        <v>9.25</v>
      </c>
      <c r="CY320" s="50">
        <v>9.25</v>
      </c>
      <c r="CZ320" s="50">
        <v>9.25</v>
      </c>
      <c r="DA320" s="50">
        <v>9.25</v>
      </c>
      <c r="DB320" s="50">
        <v>8.5</v>
      </c>
      <c r="DC320" s="50">
        <v>9.25</v>
      </c>
      <c r="DD320" s="50">
        <v>9.25</v>
      </c>
      <c r="DE320" s="50">
        <v>9.25</v>
      </c>
      <c r="DF320" s="50">
        <v>9.25</v>
      </c>
      <c r="DG320" s="50">
        <v>8.5</v>
      </c>
      <c r="DH320" s="50">
        <v>9.25</v>
      </c>
      <c r="DI320" s="50">
        <v>9.25</v>
      </c>
      <c r="DJ320" s="50">
        <v>9.25</v>
      </c>
      <c r="DK320" s="50">
        <v>9.25</v>
      </c>
      <c r="DL320" s="50">
        <v>8.5</v>
      </c>
    </row>
    <row r="321" spans="1:116" ht="14.1" customHeight="1" x14ac:dyDescent="0.2">
      <c r="A321" s="44" t="s">
        <v>43</v>
      </c>
      <c r="B321" s="44"/>
      <c r="C321" s="1"/>
      <c r="D321" s="1"/>
      <c r="E321" s="1" t="s">
        <v>24</v>
      </c>
      <c r="F321" s="1"/>
      <c r="G321" s="1"/>
      <c r="H321" s="1"/>
      <c r="I321" s="1"/>
      <c r="J321" s="223">
        <v>6</v>
      </c>
      <c r="K321" s="50">
        <v>9.25</v>
      </c>
      <c r="L321" s="214">
        <v>10.75</v>
      </c>
      <c r="M321" s="214">
        <v>10.75</v>
      </c>
      <c r="N321" s="223"/>
      <c r="O321" s="50">
        <v>8.5</v>
      </c>
      <c r="P321" s="223">
        <v>6</v>
      </c>
      <c r="Q321" s="50">
        <v>9.25</v>
      </c>
      <c r="R321" s="214">
        <v>10.75</v>
      </c>
      <c r="S321" s="214">
        <v>10.75</v>
      </c>
      <c r="T321" s="214">
        <v>10.75</v>
      </c>
      <c r="U321" s="50">
        <v>8.5</v>
      </c>
      <c r="V321" s="50">
        <v>9.25</v>
      </c>
      <c r="W321" s="214">
        <v>10.75</v>
      </c>
      <c r="X321" s="214">
        <v>10.75</v>
      </c>
      <c r="Y321" s="50">
        <v>9.25</v>
      </c>
      <c r="Z321" s="50">
        <v>8.5</v>
      </c>
      <c r="AA321" s="50">
        <v>9.25</v>
      </c>
      <c r="AB321" s="214">
        <v>10.75</v>
      </c>
      <c r="AC321" s="214">
        <v>10.75</v>
      </c>
      <c r="AD321" s="214">
        <v>10.75</v>
      </c>
      <c r="AE321" s="50">
        <v>9.25</v>
      </c>
      <c r="AF321" s="218">
        <v>8.5</v>
      </c>
      <c r="AG321" s="213">
        <v>8.5</v>
      </c>
      <c r="AH321" s="307">
        <v>10.75</v>
      </c>
      <c r="AI321" s="307">
        <v>10.75</v>
      </c>
      <c r="AJ321" s="307">
        <v>10.75</v>
      </c>
      <c r="AK321" s="307">
        <v>10.75</v>
      </c>
      <c r="AL321" s="50">
        <v>8.5</v>
      </c>
      <c r="AM321" s="195"/>
      <c r="AN321" s="50">
        <v>9.25</v>
      </c>
      <c r="AO321" s="307">
        <v>10.75</v>
      </c>
      <c r="AP321" s="307">
        <v>10.75</v>
      </c>
      <c r="AQ321" s="50">
        <v>8.5</v>
      </c>
      <c r="AR321" s="50">
        <v>9.25</v>
      </c>
      <c r="AS321" s="307">
        <v>10.75</v>
      </c>
      <c r="AT321" s="307">
        <v>10.75</v>
      </c>
      <c r="AU321" s="307">
        <v>10.75</v>
      </c>
      <c r="AV321" s="50">
        <v>8.5</v>
      </c>
      <c r="AW321" s="311">
        <v>6</v>
      </c>
      <c r="AX321" s="307">
        <v>10.75</v>
      </c>
      <c r="AY321" s="307">
        <v>10.75</v>
      </c>
      <c r="AZ321" s="324">
        <v>10.75</v>
      </c>
      <c r="BA321" s="308">
        <v>10.75</v>
      </c>
      <c r="BB321" s="50">
        <v>9.25</v>
      </c>
      <c r="BC321" s="50">
        <v>8.5</v>
      </c>
      <c r="BD321" s="311">
        <v>8.5</v>
      </c>
      <c r="BE321" s="308">
        <v>10.75</v>
      </c>
      <c r="BF321" s="308">
        <v>10.75</v>
      </c>
      <c r="BG321" s="50">
        <v>9.25</v>
      </c>
      <c r="BH321" s="311"/>
      <c r="BI321" s="50">
        <v>8.5</v>
      </c>
      <c r="BJ321" s="311">
        <v>6</v>
      </c>
      <c r="BK321" s="308">
        <v>10.75</v>
      </c>
      <c r="BL321" s="308">
        <v>10.75</v>
      </c>
      <c r="BM321" s="308">
        <v>10.75</v>
      </c>
      <c r="BN321" s="327">
        <v>8.5</v>
      </c>
      <c r="BO321" s="50">
        <v>8.5</v>
      </c>
      <c r="BP321" s="311">
        <v>6</v>
      </c>
      <c r="BQ321" s="330">
        <v>10.75</v>
      </c>
      <c r="BR321" s="330">
        <v>10.75</v>
      </c>
      <c r="BS321" s="330">
        <v>10.75</v>
      </c>
      <c r="BT321" s="50">
        <v>9.25</v>
      </c>
      <c r="BU321" s="50">
        <v>8.5</v>
      </c>
      <c r="BV321" s="311">
        <v>6</v>
      </c>
      <c r="BW321" s="330">
        <v>10.75</v>
      </c>
      <c r="BX321" s="330">
        <v>10.75</v>
      </c>
      <c r="BY321" s="330">
        <v>10.75</v>
      </c>
      <c r="BZ321" s="50">
        <v>9.25</v>
      </c>
      <c r="CA321" s="50">
        <v>8.5</v>
      </c>
      <c r="CB321" s="49">
        <v>9.25</v>
      </c>
      <c r="CC321" s="49">
        <v>9.25</v>
      </c>
      <c r="CD321" s="171">
        <v>8.5</v>
      </c>
      <c r="CE321" s="50">
        <v>9.25</v>
      </c>
      <c r="CF321" s="50">
        <v>9.25</v>
      </c>
      <c r="CG321" s="50">
        <v>9.25</v>
      </c>
      <c r="CH321" s="50">
        <v>9.25</v>
      </c>
      <c r="CI321" s="50">
        <v>8.5</v>
      </c>
      <c r="CJ321" s="50">
        <v>9.25</v>
      </c>
      <c r="CK321" s="50">
        <v>9.25</v>
      </c>
      <c r="CL321" s="50">
        <v>9.25</v>
      </c>
      <c r="CM321" s="50">
        <v>9.25</v>
      </c>
      <c r="CN321" s="50">
        <v>8.5</v>
      </c>
      <c r="CO321" s="50">
        <v>9.25</v>
      </c>
      <c r="CP321" s="50">
        <v>9.25</v>
      </c>
      <c r="CQ321" s="50">
        <v>9.25</v>
      </c>
      <c r="CR321" s="50">
        <v>9.25</v>
      </c>
      <c r="CS321" s="50">
        <v>8.5</v>
      </c>
      <c r="CT321" s="49">
        <v>9.25</v>
      </c>
      <c r="CU321" s="50">
        <v>9.25</v>
      </c>
      <c r="CV321" s="50">
        <v>9.25</v>
      </c>
      <c r="CW321" s="50">
        <v>8.5</v>
      </c>
      <c r="CX321" s="50">
        <v>9.25</v>
      </c>
      <c r="CY321" s="50">
        <v>9.25</v>
      </c>
      <c r="CZ321" s="50">
        <v>9.25</v>
      </c>
      <c r="DA321" s="50">
        <v>9.25</v>
      </c>
      <c r="DB321" s="50">
        <v>8.5</v>
      </c>
      <c r="DC321" s="50">
        <v>9.25</v>
      </c>
      <c r="DD321" s="50">
        <v>9.25</v>
      </c>
      <c r="DE321" s="50">
        <v>9.25</v>
      </c>
      <c r="DF321" s="50">
        <v>9.25</v>
      </c>
      <c r="DG321" s="50">
        <v>8.5</v>
      </c>
      <c r="DH321" s="50">
        <v>9.25</v>
      </c>
      <c r="DI321" s="50">
        <v>9.25</v>
      </c>
      <c r="DJ321" s="50">
        <v>9.25</v>
      </c>
      <c r="DK321" s="50">
        <v>9.25</v>
      </c>
      <c r="DL321" s="50">
        <v>8.5</v>
      </c>
    </row>
    <row r="322" spans="1:116" ht="14.1" customHeight="1" x14ac:dyDescent="0.2">
      <c r="A322" s="5"/>
      <c r="B322" s="44"/>
      <c r="C322" s="1"/>
      <c r="D322" s="1"/>
      <c r="E322" s="1"/>
      <c r="F322" s="1"/>
      <c r="G322" s="1"/>
      <c r="H322" s="1"/>
      <c r="I322" s="1"/>
      <c r="J322" s="223"/>
      <c r="K322" s="50"/>
      <c r="L322" s="50"/>
      <c r="M322" s="50"/>
      <c r="N322" s="223"/>
      <c r="O322" s="50"/>
      <c r="P322" s="223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218"/>
      <c r="AG322" s="213"/>
      <c r="AH322" s="50"/>
      <c r="AI322" s="50"/>
      <c r="AJ322" s="50"/>
      <c r="AK322" s="50"/>
      <c r="AL322" s="50"/>
      <c r="AM322" s="195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  <c r="AY322" s="50"/>
      <c r="AZ322" s="49"/>
      <c r="BA322" s="49"/>
      <c r="BB322" s="50"/>
      <c r="BC322" s="50"/>
      <c r="BD322" s="311"/>
      <c r="BE322" s="49"/>
      <c r="BF322" s="49"/>
      <c r="BG322" s="50"/>
      <c r="BH322" s="311"/>
      <c r="BI322" s="50"/>
      <c r="BJ322" s="311"/>
      <c r="BK322" s="49"/>
      <c r="BL322" s="49"/>
      <c r="BM322" s="49"/>
      <c r="BN322" s="327"/>
      <c r="BO322" s="50"/>
      <c r="BP322" s="311"/>
      <c r="BQ322" s="331"/>
      <c r="BR322" s="331"/>
      <c r="BS322" s="331"/>
      <c r="BT322" s="50"/>
      <c r="BU322" s="50"/>
      <c r="BV322" s="311"/>
      <c r="BW322" s="331"/>
      <c r="BX322" s="331"/>
      <c r="BY322" s="331"/>
      <c r="BZ322" s="50"/>
      <c r="CA322" s="50"/>
      <c r="CB322" s="49"/>
      <c r="CC322" s="49"/>
      <c r="CD322" s="171"/>
      <c r="CE322" s="50"/>
      <c r="CF322" s="50"/>
      <c r="CG322" s="50"/>
      <c r="CH322" s="50"/>
      <c r="CI322" s="50"/>
      <c r="CJ322" s="50"/>
      <c r="CK322" s="50"/>
      <c r="CL322" s="50"/>
      <c r="CM322" s="50"/>
      <c r="CN322" s="50"/>
      <c r="CO322" s="50"/>
      <c r="CP322" s="50"/>
      <c r="CQ322" s="50"/>
      <c r="CR322" s="50"/>
      <c r="CS322" s="50"/>
      <c r="CT322" s="49"/>
      <c r="CU322" s="50"/>
      <c r="CV322" s="50"/>
      <c r="CW322" s="50"/>
      <c r="CX322" s="50"/>
      <c r="CY322" s="50"/>
      <c r="CZ322" s="50"/>
      <c r="DA322" s="50"/>
      <c r="DB322" s="50"/>
      <c r="DC322" s="50"/>
      <c r="DD322" s="50"/>
      <c r="DE322" s="50"/>
      <c r="DF322" s="50"/>
      <c r="DG322" s="50"/>
      <c r="DH322" s="50"/>
      <c r="DI322" s="50"/>
      <c r="DJ322" s="50"/>
      <c r="DK322" s="50"/>
      <c r="DL322" s="50"/>
    </row>
    <row r="323" spans="1:116" ht="14.1" customHeight="1" x14ac:dyDescent="0.2">
      <c r="A323" s="96">
        <v>1102</v>
      </c>
      <c r="B323" s="44"/>
      <c r="C323" s="1"/>
      <c r="D323" s="1"/>
      <c r="E323" s="1" t="s">
        <v>24</v>
      </c>
      <c r="F323" s="1"/>
      <c r="G323" s="1"/>
      <c r="H323" s="1"/>
      <c r="I323" s="1"/>
      <c r="J323" s="223">
        <v>6</v>
      </c>
      <c r="K323" s="50">
        <v>9.25</v>
      </c>
      <c r="L323" s="214">
        <v>10.75</v>
      </c>
      <c r="M323" s="214">
        <v>10.75</v>
      </c>
      <c r="N323" s="223">
        <v>6</v>
      </c>
      <c r="O323" s="50">
        <v>8.5</v>
      </c>
      <c r="P323" s="223">
        <v>6</v>
      </c>
      <c r="Q323" s="50">
        <v>9.25</v>
      </c>
      <c r="R323" s="214">
        <v>10.75</v>
      </c>
      <c r="S323" s="214">
        <v>10.75</v>
      </c>
      <c r="T323" s="214">
        <v>10.75</v>
      </c>
      <c r="U323" s="50">
        <v>8.5</v>
      </c>
      <c r="V323" s="50">
        <v>9.25</v>
      </c>
      <c r="W323" s="214">
        <v>10.75</v>
      </c>
      <c r="X323" s="214">
        <v>10.75</v>
      </c>
      <c r="Y323" s="50">
        <v>9.25</v>
      </c>
      <c r="Z323" s="50">
        <v>8.5</v>
      </c>
      <c r="AA323" s="50">
        <v>9.25</v>
      </c>
      <c r="AB323" s="214">
        <v>10.75</v>
      </c>
      <c r="AC323" s="214">
        <v>10.75</v>
      </c>
      <c r="AD323" s="214">
        <v>10.75</v>
      </c>
      <c r="AE323" s="50">
        <v>9.25</v>
      </c>
      <c r="AF323" s="218">
        <v>8.5</v>
      </c>
      <c r="AG323" s="213">
        <v>8.5</v>
      </c>
      <c r="AH323" s="307">
        <v>10.75</v>
      </c>
      <c r="AI323" s="307">
        <v>10.75</v>
      </c>
      <c r="AJ323" s="307">
        <v>10.75</v>
      </c>
      <c r="AK323" s="307">
        <v>10.75</v>
      </c>
      <c r="AL323" s="50">
        <v>8.5</v>
      </c>
      <c r="AM323" s="195"/>
      <c r="AN323" s="50">
        <v>9.25</v>
      </c>
      <c r="AO323" s="307">
        <v>10.75</v>
      </c>
      <c r="AP323" s="307">
        <v>10.75</v>
      </c>
      <c r="AQ323" s="50">
        <v>8.5</v>
      </c>
      <c r="AR323" s="50">
        <v>9.25</v>
      </c>
      <c r="AS323" s="307">
        <v>10.75</v>
      </c>
      <c r="AT323" s="307">
        <v>10.75</v>
      </c>
      <c r="AU323" s="307">
        <v>10.75</v>
      </c>
      <c r="AV323" s="50">
        <v>8.5</v>
      </c>
      <c r="AW323" s="311">
        <v>6</v>
      </c>
      <c r="AX323" s="307">
        <v>10.75</v>
      </c>
      <c r="AY323" s="307">
        <v>10.75</v>
      </c>
      <c r="AZ323" s="324">
        <v>10.75</v>
      </c>
      <c r="BA323" s="308">
        <v>10.75</v>
      </c>
      <c r="BB323" s="50">
        <v>9.25</v>
      </c>
      <c r="BC323" s="50">
        <v>8.5</v>
      </c>
      <c r="BD323" s="311">
        <v>8.5</v>
      </c>
      <c r="BE323" s="308">
        <v>10.75</v>
      </c>
      <c r="BF323" s="308">
        <v>10.75</v>
      </c>
      <c r="BG323" s="50">
        <v>9.25</v>
      </c>
      <c r="BH323" s="311"/>
      <c r="BI323" s="50">
        <v>8.5</v>
      </c>
      <c r="BJ323" s="311">
        <v>6</v>
      </c>
      <c r="BK323" s="308">
        <v>10.75</v>
      </c>
      <c r="BL323" s="308">
        <v>10.75</v>
      </c>
      <c r="BM323" s="308">
        <v>10.75</v>
      </c>
      <c r="BN323" s="327">
        <v>8.5</v>
      </c>
      <c r="BO323" s="50">
        <v>8.5</v>
      </c>
      <c r="BP323" s="311">
        <v>6</v>
      </c>
      <c r="BQ323" s="330">
        <v>10.75</v>
      </c>
      <c r="BR323" s="330">
        <v>10.75</v>
      </c>
      <c r="BS323" s="330">
        <v>10.75</v>
      </c>
      <c r="BT323" s="50">
        <v>9.25</v>
      </c>
      <c r="BU323" s="50">
        <v>8.5</v>
      </c>
      <c r="BV323" s="311">
        <v>6</v>
      </c>
      <c r="BW323" s="330">
        <v>10.75</v>
      </c>
      <c r="BX323" s="330">
        <v>10.75</v>
      </c>
      <c r="BY323" s="330">
        <v>10.75</v>
      </c>
      <c r="BZ323" s="50">
        <v>9.25</v>
      </c>
      <c r="CA323" s="50">
        <v>8.5</v>
      </c>
      <c r="CB323" s="49">
        <v>9.25</v>
      </c>
      <c r="CC323" s="49">
        <v>9.25</v>
      </c>
      <c r="CD323" s="171">
        <v>8.5</v>
      </c>
      <c r="CE323" s="50">
        <v>9.25</v>
      </c>
      <c r="CF323" s="50">
        <v>9.25</v>
      </c>
      <c r="CG323" s="50">
        <v>9.25</v>
      </c>
      <c r="CH323" s="50">
        <v>9.25</v>
      </c>
      <c r="CI323" s="50">
        <v>8.5</v>
      </c>
      <c r="CJ323" s="50">
        <v>9.25</v>
      </c>
      <c r="CK323" s="50">
        <v>9.25</v>
      </c>
      <c r="CL323" s="50">
        <v>9.25</v>
      </c>
      <c r="CM323" s="50">
        <v>9.25</v>
      </c>
      <c r="CN323" s="50">
        <v>8.5</v>
      </c>
      <c r="CO323" s="50">
        <v>9.25</v>
      </c>
      <c r="CP323" s="50">
        <v>9.25</v>
      </c>
      <c r="CQ323" s="50">
        <v>9.25</v>
      </c>
      <c r="CR323" s="50">
        <v>9.25</v>
      </c>
      <c r="CS323" s="50">
        <v>8.5</v>
      </c>
      <c r="CT323" s="49">
        <v>9.25</v>
      </c>
      <c r="CU323" s="50">
        <v>9.25</v>
      </c>
      <c r="CV323" s="50">
        <v>9.25</v>
      </c>
      <c r="CW323" s="50">
        <v>8.5</v>
      </c>
      <c r="CX323" s="50">
        <v>9.25</v>
      </c>
      <c r="CY323" s="50">
        <v>9.25</v>
      </c>
      <c r="CZ323" s="50">
        <v>9.25</v>
      </c>
      <c r="DA323" s="50">
        <v>9.25</v>
      </c>
      <c r="DB323" s="50">
        <v>8.5</v>
      </c>
      <c r="DC323" s="50">
        <v>9.25</v>
      </c>
      <c r="DD323" s="50">
        <v>9.25</v>
      </c>
      <c r="DE323" s="50">
        <v>9.25</v>
      </c>
      <c r="DF323" s="50">
        <v>9.25</v>
      </c>
      <c r="DG323" s="50">
        <v>8.5</v>
      </c>
      <c r="DH323" s="50">
        <v>9.25</v>
      </c>
      <c r="DI323" s="50">
        <v>9.25</v>
      </c>
      <c r="DJ323" s="50">
        <v>9.25</v>
      </c>
      <c r="DK323" s="50">
        <v>9.25</v>
      </c>
      <c r="DL323" s="50">
        <v>8.5</v>
      </c>
    </row>
    <row r="324" spans="1:116" ht="14.1" customHeight="1" x14ac:dyDescent="0.2">
      <c r="A324" s="94">
        <v>1159</v>
      </c>
      <c r="B324" s="44"/>
      <c r="C324" s="1"/>
      <c r="D324" s="1"/>
      <c r="E324" s="1" t="s">
        <v>24</v>
      </c>
      <c r="F324" s="1"/>
      <c r="G324" s="1"/>
      <c r="H324" s="1"/>
      <c r="I324" s="1"/>
      <c r="J324" s="223">
        <v>6</v>
      </c>
      <c r="K324" s="50">
        <v>9.25</v>
      </c>
      <c r="L324" s="214">
        <v>10.75</v>
      </c>
      <c r="M324" s="214">
        <v>10.75</v>
      </c>
      <c r="N324" s="223">
        <v>6</v>
      </c>
      <c r="O324" s="50">
        <v>8.5</v>
      </c>
      <c r="P324" s="223">
        <v>6</v>
      </c>
      <c r="Q324" s="50">
        <v>9.25</v>
      </c>
      <c r="R324" s="214">
        <v>10.75</v>
      </c>
      <c r="S324" s="214">
        <v>10.75</v>
      </c>
      <c r="T324" s="214">
        <v>10.75</v>
      </c>
      <c r="U324" s="50">
        <v>8.5</v>
      </c>
      <c r="V324" s="50">
        <v>9.25</v>
      </c>
      <c r="W324" s="214">
        <v>10.75</v>
      </c>
      <c r="X324" s="214">
        <v>10.75</v>
      </c>
      <c r="Y324" s="50">
        <v>9.25</v>
      </c>
      <c r="Z324" s="50">
        <v>8.5</v>
      </c>
      <c r="AA324" s="50">
        <v>9.25</v>
      </c>
      <c r="AB324" s="214">
        <v>10.75</v>
      </c>
      <c r="AC324" s="214">
        <v>10.75</v>
      </c>
      <c r="AD324" s="214">
        <v>10.75</v>
      </c>
      <c r="AE324" s="50">
        <v>9.25</v>
      </c>
      <c r="AF324" s="218">
        <v>8.5</v>
      </c>
      <c r="AG324" s="213">
        <v>8.5</v>
      </c>
      <c r="AH324" s="307">
        <v>10.75</v>
      </c>
      <c r="AI324" s="307">
        <v>10.75</v>
      </c>
      <c r="AJ324" s="307">
        <v>10.75</v>
      </c>
      <c r="AK324" s="307">
        <v>10.75</v>
      </c>
      <c r="AL324" s="50">
        <v>8.5</v>
      </c>
      <c r="AM324" s="195"/>
      <c r="AN324" s="50">
        <v>9.25</v>
      </c>
      <c r="AO324" s="307">
        <v>10.75</v>
      </c>
      <c r="AP324" s="307">
        <v>10.75</v>
      </c>
      <c r="AQ324" s="50">
        <v>8.5</v>
      </c>
      <c r="AR324" s="50">
        <v>9.25</v>
      </c>
      <c r="AS324" s="307">
        <v>10.75</v>
      </c>
      <c r="AT324" s="307">
        <v>10.75</v>
      </c>
      <c r="AU324" s="307">
        <v>10.75</v>
      </c>
      <c r="AV324" s="50">
        <v>8.5</v>
      </c>
      <c r="AW324" s="311">
        <v>6</v>
      </c>
      <c r="AX324" s="307">
        <v>10.75</v>
      </c>
      <c r="AY324" s="307">
        <v>10.75</v>
      </c>
      <c r="AZ324" s="324">
        <v>10.75</v>
      </c>
      <c r="BA324" s="308">
        <v>10.75</v>
      </c>
      <c r="BB324" s="50">
        <v>9.25</v>
      </c>
      <c r="BC324" s="50">
        <v>8.5</v>
      </c>
      <c r="BD324" s="311">
        <v>8.5</v>
      </c>
      <c r="BE324" s="308">
        <v>10.75</v>
      </c>
      <c r="BF324" s="308">
        <v>10.75</v>
      </c>
      <c r="BG324" s="50">
        <v>9.25</v>
      </c>
      <c r="BH324" s="311"/>
      <c r="BI324" s="50">
        <v>8.5</v>
      </c>
      <c r="BJ324" s="311">
        <v>6</v>
      </c>
      <c r="BK324" s="308">
        <v>10.75</v>
      </c>
      <c r="BL324" s="308">
        <v>10.75</v>
      </c>
      <c r="BM324" s="308">
        <v>10.75</v>
      </c>
      <c r="BN324" s="327">
        <v>8.5</v>
      </c>
      <c r="BO324" s="50">
        <v>8.5</v>
      </c>
      <c r="BP324" s="311">
        <v>6</v>
      </c>
      <c r="BQ324" s="330">
        <v>10.75</v>
      </c>
      <c r="BR324" s="330">
        <v>10.75</v>
      </c>
      <c r="BS324" s="330">
        <v>10.75</v>
      </c>
      <c r="BT324" s="50">
        <v>9.25</v>
      </c>
      <c r="BU324" s="50">
        <v>8.5</v>
      </c>
      <c r="BV324" s="311">
        <v>6</v>
      </c>
      <c r="BW324" s="330">
        <v>10.75</v>
      </c>
      <c r="BX324" s="330">
        <v>10.75</v>
      </c>
      <c r="BY324" s="330">
        <v>10.75</v>
      </c>
      <c r="BZ324" s="50">
        <v>9.25</v>
      </c>
      <c r="CA324" s="50">
        <v>8.5</v>
      </c>
      <c r="CB324" s="49">
        <v>9.25</v>
      </c>
      <c r="CC324" s="49">
        <v>9.25</v>
      </c>
      <c r="CD324" s="171">
        <v>8.5</v>
      </c>
      <c r="CE324" s="50">
        <v>9.25</v>
      </c>
      <c r="CF324" s="50">
        <v>9.25</v>
      </c>
      <c r="CG324" s="50">
        <v>9.25</v>
      </c>
      <c r="CH324" s="50">
        <v>9.25</v>
      </c>
      <c r="CI324" s="50">
        <v>8.5</v>
      </c>
      <c r="CJ324" s="50">
        <v>9.25</v>
      </c>
      <c r="CK324" s="50">
        <v>9.25</v>
      </c>
      <c r="CL324" s="50">
        <v>9.25</v>
      </c>
      <c r="CM324" s="50">
        <v>9.25</v>
      </c>
      <c r="CN324" s="50">
        <v>8.5</v>
      </c>
      <c r="CO324" s="50">
        <v>9.25</v>
      </c>
      <c r="CP324" s="50">
        <v>9.25</v>
      </c>
      <c r="CQ324" s="50">
        <v>9.25</v>
      </c>
      <c r="CR324" s="50">
        <v>9.25</v>
      </c>
      <c r="CS324" s="50">
        <v>8.5</v>
      </c>
      <c r="CT324" s="49">
        <v>9.25</v>
      </c>
      <c r="CU324" s="50">
        <v>9.25</v>
      </c>
      <c r="CV324" s="50">
        <v>9.25</v>
      </c>
      <c r="CW324" s="50">
        <v>8.5</v>
      </c>
      <c r="CX324" s="50">
        <v>9.25</v>
      </c>
      <c r="CY324" s="50">
        <v>9.25</v>
      </c>
      <c r="CZ324" s="50">
        <v>9.25</v>
      </c>
      <c r="DA324" s="50">
        <v>9.25</v>
      </c>
      <c r="DB324" s="50">
        <v>8.5</v>
      </c>
      <c r="DC324" s="50">
        <v>9.25</v>
      </c>
      <c r="DD324" s="50">
        <v>9.25</v>
      </c>
      <c r="DE324" s="50">
        <v>9.25</v>
      </c>
      <c r="DF324" s="50">
        <v>9.25</v>
      </c>
      <c r="DG324" s="50">
        <v>8.5</v>
      </c>
      <c r="DH324" s="50">
        <v>9.25</v>
      </c>
      <c r="DI324" s="50">
        <v>9.25</v>
      </c>
      <c r="DJ324" s="50">
        <v>9.25</v>
      </c>
      <c r="DK324" s="50">
        <v>9.25</v>
      </c>
      <c r="DL324" s="50">
        <v>8.5</v>
      </c>
    </row>
    <row r="325" spans="1:116" ht="14.1" customHeight="1" x14ac:dyDescent="0.2">
      <c r="A325" s="94">
        <v>1114</v>
      </c>
      <c r="B325" s="44"/>
      <c r="C325" s="1"/>
      <c r="D325" s="1"/>
      <c r="E325" s="1" t="s">
        <v>24</v>
      </c>
      <c r="F325" s="1"/>
      <c r="G325" s="1"/>
      <c r="H325" s="1"/>
      <c r="I325" s="1"/>
      <c r="J325" s="223">
        <v>6</v>
      </c>
      <c r="K325" s="50">
        <v>9.25</v>
      </c>
      <c r="L325" s="214">
        <v>10.75</v>
      </c>
      <c r="M325" s="214">
        <v>10.75</v>
      </c>
      <c r="N325" s="223"/>
      <c r="O325" s="50">
        <v>8.5</v>
      </c>
      <c r="P325" s="223">
        <v>6</v>
      </c>
      <c r="Q325" s="50">
        <v>9.25</v>
      </c>
      <c r="R325" s="214">
        <v>10.75</v>
      </c>
      <c r="S325" s="214">
        <v>10.75</v>
      </c>
      <c r="T325" s="214">
        <v>10.75</v>
      </c>
      <c r="U325" s="50">
        <v>8.5</v>
      </c>
      <c r="V325" s="50">
        <v>9.25</v>
      </c>
      <c r="W325" s="214">
        <v>10.75</v>
      </c>
      <c r="X325" s="214">
        <v>10.75</v>
      </c>
      <c r="Y325" s="50">
        <v>9.25</v>
      </c>
      <c r="Z325" s="50">
        <v>8.5</v>
      </c>
      <c r="AA325" s="50">
        <v>9.25</v>
      </c>
      <c r="AB325" s="214">
        <v>10.75</v>
      </c>
      <c r="AC325" s="214">
        <v>10.75</v>
      </c>
      <c r="AD325" s="214">
        <v>10.75</v>
      </c>
      <c r="AE325" s="50">
        <v>9.25</v>
      </c>
      <c r="AF325" s="218">
        <v>8.5</v>
      </c>
      <c r="AG325" s="213">
        <v>8.5</v>
      </c>
      <c r="AH325" s="307">
        <v>10.75</v>
      </c>
      <c r="AI325" s="307">
        <v>10.75</v>
      </c>
      <c r="AJ325" s="307">
        <v>10.75</v>
      </c>
      <c r="AK325" s="307">
        <v>10.75</v>
      </c>
      <c r="AL325" s="50">
        <v>8.5</v>
      </c>
      <c r="AM325" s="195"/>
      <c r="AN325" s="50">
        <v>9.25</v>
      </c>
      <c r="AO325" s="307">
        <v>10.75</v>
      </c>
      <c r="AP325" s="307">
        <v>10.75</v>
      </c>
      <c r="AQ325" s="50">
        <v>8.5</v>
      </c>
      <c r="AR325" s="50">
        <v>9.25</v>
      </c>
      <c r="AS325" s="307">
        <v>10.75</v>
      </c>
      <c r="AT325" s="307">
        <v>10.75</v>
      </c>
      <c r="AU325" s="307">
        <v>10.75</v>
      </c>
      <c r="AV325" s="50">
        <v>8.5</v>
      </c>
      <c r="AW325" s="311">
        <v>6</v>
      </c>
      <c r="AX325" s="307">
        <v>10.75</v>
      </c>
      <c r="AY325" s="307">
        <v>10.75</v>
      </c>
      <c r="AZ325" s="324">
        <v>10.75</v>
      </c>
      <c r="BA325" s="308">
        <v>10.75</v>
      </c>
      <c r="BB325" s="50">
        <v>9.25</v>
      </c>
      <c r="BC325" s="50">
        <v>8.5</v>
      </c>
      <c r="BD325" s="311">
        <v>8.5</v>
      </c>
      <c r="BE325" s="308">
        <v>10.75</v>
      </c>
      <c r="BF325" s="308">
        <v>10.75</v>
      </c>
      <c r="BG325" s="50">
        <v>9.25</v>
      </c>
      <c r="BH325" s="311"/>
      <c r="BI325" s="50">
        <v>8.5</v>
      </c>
      <c r="BJ325" s="311">
        <v>6</v>
      </c>
      <c r="BK325" s="308">
        <v>10.75</v>
      </c>
      <c r="BL325" s="308">
        <v>10.75</v>
      </c>
      <c r="BM325" s="308">
        <v>10.75</v>
      </c>
      <c r="BN325" s="327">
        <v>8.5</v>
      </c>
      <c r="BO325" s="50">
        <v>8.5</v>
      </c>
      <c r="BP325" s="311">
        <v>6</v>
      </c>
      <c r="BQ325" s="330">
        <v>10.75</v>
      </c>
      <c r="BR325" s="330">
        <v>10.75</v>
      </c>
      <c r="BS325" s="330">
        <v>10.75</v>
      </c>
      <c r="BT325" s="50">
        <v>9.25</v>
      </c>
      <c r="BU325" s="50">
        <v>8.5</v>
      </c>
      <c r="BV325" s="311">
        <v>6</v>
      </c>
      <c r="BW325" s="330">
        <v>10.75</v>
      </c>
      <c r="BX325" s="330">
        <v>10.75</v>
      </c>
      <c r="BY325" s="330">
        <v>10.75</v>
      </c>
      <c r="BZ325" s="50">
        <v>9.25</v>
      </c>
      <c r="CA325" s="50">
        <v>8.5</v>
      </c>
      <c r="CB325" s="49">
        <v>9.25</v>
      </c>
      <c r="CC325" s="49">
        <v>9.25</v>
      </c>
      <c r="CD325" s="171">
        <v>8.5</v>
      </c>
      <c r="CE325" s="50">
        <v>9.25</v>
      </c>
      <c r="CF325" s="50">
        <v>9.25</v>
      </c>
      <c r="CG325" s="50">
        <v>9.25</v>
      </c>
      <c r="CH325" s="50">
        <v>9.25</v>
      </c>
      <c r="CI325" s="50">
        <v>8.5</v>
      </c>
      <c r="CJ325" s="50">
        <v>9.25</v>
      </c>
      <c r="CK325" s="50">
        <v>9.25</v>
      </c>
      <c r="CL325" s="50">
        <v>9.25</v>
      </c>
      <c r="CM325" s="50">
        <v>9.25</v>
      </c>
      <c r="CN325" s="50">
        <v>8.5</v>
      </c>
      <c r="CO325" s="50">
        <v>9.25</v>
      </c>
      <c r="CP325" s="50">
        <v>9.25</v>
      </c>
      <c r="CQ325" s="50">
        <v>9.25</v>
      </c>
      <c r="CR325" s="50">
        <v>9.25</v>
      </c>
      <c r="CS325" s="50">
        <v>8.5</v>
      </c>
      <c r="CT325" s="49">
        <v>9.25</v>
      </c>
      <c r="CU325" s="50">
        <v>9.25</v>
      </c>
      <c r="CV325" s="50">
        <v>9.25</v>
      </c>
      <c r="CW325" s="50">
        <v>8.5</v>
      </c>
      <c r="CX325" s="50">
        <v>9.25</v>
      </c>
      <c r="CY325" s="50">
        <v>9.25</v>
      </c>
      <c r="CZ325" s="50">
        <v>9.25</v>
      </c>
      <c r="DA325" s="50">
        <v>9.25</v>
      </c>
      <c r="DB325" s="50">
        <v>8.5</v>
      </c>
      <c r="DC325" s="50">
        <v>9.25</v>
      </c>
      <c r="DD325" s="50">
        <v>9.25</v>
      </c>
      <c r="DE325" s="50">
        <v>9.25</v>
      </c>
      <c r="DF325" s="50">
        <v>9.25</v>
      </c>
      <c r="DG325" s="50">
        <v>8.5</v>
      </c>
      <c r="DH325" s="50">
        <v>9.25</v>
      </c>
      <c r="DI325" s="50">
        <v>9.25</v>
      </c>
      <c r="DJ325" s="50">
        <v>9.25</v>
      </c>
      <c r="DK325" s="50">
        <v>9.25</v>
      </c>
      <c r="DL325" s="50">
        <v>8.5</v>
      </c>
    </row>
    <row r="326" spans="1:116" ht="14.1" customHeight="1" x14ac:dyDescent="0.2">
      <c r="A326" s="94">
        <v>1150</v>
      </c>
      <c r="B326" s="44"/>
      <c r="C326" s="1"/>
      <c r="D326" s="1"/>
      <c r="E326" s="1" t="s">
        <v>24</v>
      </c>
      <c r="F326" s="1"/>
      <c r="G326" s="1"/>
      <c r="H326" s="1"/>
      <c r="I326" s="1"/>
      <c r="J326" s="223">
        <v>6</v>
      </c>
      <c r="K326" s="50">
        <v>9.25</v>
      </c>
      <c r="L326" s="214">
        <v>10.75</v>
      </c>
      <c r="M326" s="214">
        <v>10.75</v>
      </c>
      <c r="N326" s="223">
        <v>6</v>
      </c>
      <c r="O326" s="50">
        <v>8.5</v>
      </c>
      <c r="P326" s="223">
        <v>6</v>
      </c>
      <c r="Q326" s="50">
        <v>9.25</v>
      </c>
      <c r="R326" s="214">
        <v>10.75</v>
      </c>
      <c r="S326" s="214">
        <v>10.75</v>
      </c>
      <c r="T326" s="214">
        <v>10.75</v>
      </c>
      <c r="U326" s="50">
        <v>8.5</v>
      </c>
      <c r="V326" s="50">
        <v>9.25</v>
      </c>
      <c r="W326" s="214">
        <v>10.75</v>
      </c>
      <c r="X326" s="214">
        <v>10.75</v>
      </c>
      <c r="Y326" s="50">
        <v>9.25</v>
      </c>
      <c r="Z326" s="50">
        <v>8.5</v>
      </c>
      <c r="AA326" s="50">
        <v>9.25</v>
      </c>
      <c r="AB326" s="214">
        <v>10.75</v>
      </c>
      <c r="AC326" s="214">
        <v>10.75</v>
      </c>
      <c r="AD326" s="214">
        <v>10.75</v>
      </c>
      <c r="AE326" s="50">
        <v>9.25</v>
      </c>
      <c r="AF326" s="218">
        <v>8.5</v>
      </c>
      <c r="AG326" s="213">
        <v>8.5</v>
      </c>
      <c r="AH326" s="307">
        <v>10.75</v>
      </c>
      <c r="AI326" s="307">
        <v>10.75</v>
      </c>
      <c r="AJ326" s="307">
        <v>10.75</v>
      </c>
      <c r="AK326" s="307">
        <v>10.75</v>
      </c>
      <c r="AL326" s="50">
        <v>8.5</v>
      </c>
      <c r="AM326" s="195"/>
      <c r="AN326" s="50">
        <v>9.25</v>
      </c>
      <c r="AO326" s="307">
        <v>10.75</v>
      </c>
      <c r="AP326" s="307">
        <v>10.75</v>
      </c>
      <c r="AQ326" s="50">
        <v>8.5</v>
      </c>
      <c r="AR326" s="50">
        <v>9.25</v>
      </c>
      <c r="AS326" s="307">
        <v>10.75</v>
      </c>
      <c r="AT326" s="307">
        <v>10.75</v>
      </c>
      <c r="AU326" s="307">
        <v>10.75</v>
      </c>
      <c r="AV326" s="50">
        <v>8.5</v>
      </c>
      <c r="AW326" s="311">
        <v>6</v>
      </c>
      <c r="AX326" s="307">
        <v>10.75</v>
      </c>
      <c r="AY326" s="307">
        <v>10.75</v>
      </c>
      <c r="AZ326" s="324">
        <v>10.75</v>
      </c>
      <c r="BA326" s="308">
        <v>10.75</v>
      </c>
      <c r="BB326" s="50">
        <v>9.25</v>
      </c>
      <c r="BC326" s="50">
        <v>8.5</v>
      </c>
      <c r="BD326" s="311">
        <v>8.5</v>
      </c>
      <c r="BE326" s="308">
        <v>10.75</v>
      </c>
      <c r="BF326" s="308">
        <v>10.75</v>
      </c>
      <c r="BG326" s="50">
        <v>9.25</v>
      </c>
      <c r="BH326" s="311"/>
      <c r="BI326" s="50">
        <v>8.5</v>
      </c>
      <c r="BJ326" s="311">
        <v>6</v>
      </c>
      <c r="BK326" s="308">
        <v>10.75</v>
      </c>
      <c r="BL326" s="308">
        <v>10.75</v>
      </c>
      <c r="BM326" s="308">
        <v>10.75</v>
      </c>
      <c r="BN326" s="327">
        <v>8.5</v>
      </c>
      <c r="BO326" s="50">
        <v>8.5</v>
      </c>
      <c r="BP326" s="311">
        <v>6</v>
      </c>
      <c r="BQ326" s="330">
        <v>10.75</v>
      </c>
      <c r="BR326" s="330">
        <v>10.75</v>
      </c>
      <c r="BS326" s="330">
        <v>10.75</v>
      </c>
      <c r="BT326" s="50">
        <v>9.25</v>
      </c>
      <c r="BU326" s="50">
        <v>8.5</v>
      </c>
      <c r="BV326" s="311">
        <v>6</v>
      </c>
      <c r="BW326" s="330">
        <v>10.75</v>
      </c>
      <c r="BX326" s="330">
        <v>10.75</v>
      </c>
      <c r="BY326" s="330">
        <v>10.75</v>
      </c>
      <c r="BZ326" s="50">
        <v>9.25</v>
      </c>
      <c r="CA326" s="50">
        <v>8.5</v>
      </c>
      <c r="CB326" s="49">
        <v>9.25</v>
      </c>
      <c r="CC326" s="49">
        <v>9.25</v>
      </c>
      <c r="CD326" s="171">
        <v>8.5</v>
      </c>
      <c r="CE326" s="50">
        <v>9.25</v>
      </c>
      <c r="CF326" s="50">
        <v>9.25</v>
      </c>
      <c r="CG326" s="50">
        <v>9.25</v>
      </c>
      <c r="CH326" s="50">
        <v>9.25</v>
      </c>
      <c r="CI326" s="50">
        <v>8.5</v>
      </c>
      <c r="CJ326" s="50">
        <v>9.25</v>
      </c>
      <c r="CK326" s="50">
        <v>9.25</v>
      </c>
      <c r="CL326" s="50">
        <v>9.25</v>
      </c>
      <c r="CM326" s="50">
        <v>9.25</v>
      </c>
      <c r="CN326" s="50">
        <v>8.5</v>
      </c>
      <c r="CO326" s="50">
        <v>9.25</v>
      </c>
      <c r="CP326" s="50">
        <v>9.25</v>
      </c>
      <c r="CQ326" s="50">
        <v>9.25</v>
      </c>
      <c r="CR326" s="50">
        <v>9.25</v>
      </c>
      <c r="CS326" s="50">
        <v>8.5</v>
      </c>
      <c r="CT326" s="49">
        <v>9.25</v>
      </c>
      <c r="CU326" s="50">
        <v>9.25</v>
      </c>
      <c r="CV326" s="50">
        <v>9.25</v>
      </c>
      <c r="CW326" s="50">
        <v>8.5</v>
      </c>
      <c r="CX326" s="50">
        <v>9.25</v>
      </c>
      <c r="CY326" s="50">
        <v>9.25</v>
      </c>
      <c r="CZ326" s="50">
        <v>9.25</v>
      </c>
      <c r="DA326" s="50">
        <v>9.25</v>
      </c>
      <c r="DB326" s="50">
        <v>8.5</v>
      </c>
      <c r="DC326" s="50">
        <v>9.25</v>
      </c>
      <c r="DD326" s="50">
        <v>9.25</v>
      </c>
      <c r="DE326" s="50">
        <v>9.25</v>
      </c>
      <c r="DF326" s="50">
        <v>9.25</v>
      </c>
      <c r="DG326" s="50">
        <v>8.5</v>
      </c>
      <c r="DH326" s="50">
        <v>9.25</v>
      </c>
      <c r="DI326" s="50">
        <v>9.25</v>
      </c>
      <c r="DJ326" s="50">
        <v>9.25</v>
      </c>
      <c r="DK326" s="50">
        <v>9.25</v>
      </c>
      <c r="DL326" s="50">
        <v>8.5</v>
      </c>
    </row>
    <row r="327" spans="1:116" ht="14.1" customHeight="1" x14ac:dyDescent="0.2">
      <c r="A327" s="94">
        <v>1168</v>
      </c>
      <c r="B327" s="44"/>
      <c r="C327" s="1"/>
      <c r="D327" s="1"/>
      <c r="E327" s="1" t="s">
        <v>24</v>
      </c>
      <c r="F327" s="1"/>
      <c r="G327" s="1"/>
      <c r="H327" s="1"/>
      <c r="I327" s="1"/>
      <c r="J327" s="223">
        <v>6</v>
      </c>
      <c r="K327" s="50">
        <v>9.25</v>
      </c>
      <c r="L327" s="214">
        <v>10.75</v>
      </c>
      <c r="M327" s="214">
        <v>10.75</v>
      </c>
      <c r="N327" s="223"/>
      <c r="O327" s="50">
        <v>8.5</v>
      </c>
      <c r="P327" s="223">
        <v>6</v>
      </c>
      <c r="Q327" s="50">
        <v>9.25</v>
      </c>
      <c r="R327" s="214">
        <v>10.75</v>
      </c>
      <c r="S327" s="214">
        <v>10.75</v>
      </c>
      <c r="T327" s="214">
        <v>10.75</v>
      </c>
      <c r="U327" s="50">
        <v>8.5</v>
      </c>
      <c r="V327" s="50">
        <v>9.25</v>
      </c>
      <c r="W327" s="214">
        <v>10.75</v>
      </c>
      <c r="X327" s="214">
        <v>10.75</v>
      </c>
      <c r="Y327" s="50">
        <v>9.25</v>
      </c>
      <c r="Z327" s="50">
        <v>8.5</v>
      </c>
      <c r="AA327" s="50">
        <v>9.25</v>
      </c>
      <c r="AB327" s="214">
        <v>10.75</v>
      </c>
      <c r="AC327" s="214">
        <v>10.75</v>
      </c>
      <c r="AD327" s="214">
        <v>10.75</v>
      </c>
      <c r="AE327" s="50">
        <v>9.25</v>
      </c>
      <c r="AF327" s="218">
        <v>8.5</v>
      </c>
      <c r="AG327" s="213">
        <v>8.5</v>
      </c>
      <c r="AH327" s="307">
        <v>10.75</v>
      </c>
      <c r="AI327" s="307">
        <v>10.75</v>
      </c>
      <c r="AJ327" s="307">
        <v>10.75</v>
      </c>
      <c r="AK327" s="307">
        <v>10.75</v>
      </c>
      <c r="AL327" s="50">
        <v>8.5</v>
      </c>
      <c r="AM327" s="195"/>
      <c r="AN327" s="50">
        <v>9.25</v>
      </c>
      <c r="AO327" s="307">
        <v>10.75</v>
      </c>
      <c r="AP327" s="307">
        <v>10.75</v>
      </c>
      <c r="AQ327" s="50">
        <v>8.5</v>
      </c>
      <c r="AR327" s="50">
        <v>9.25</v>
      </c>
      <c r="AS327" s="307">
        <v>10.75</v>
      </c>
      <c r="AT327" s="307">
        <v>10.75</v>
      </c>
      <c r="AU327" s="307">
        <v>10.75</v>
      </c>
      <c r="AV327" s="50">
        <v>8.5</v>
      </c>
      <c r="AW327" s="311">
        <v>6</v>
      </c>
      <c r="AX327" s="307">
        <v>10.75</v>
      </c>
      <c r="AY327" s="307">
        <v>10.75</v>
      </c>
      <c r="AZ327" s="324">
        <v>10.75</v>
      </c>
      <c r="BA327" s="308">
        <v>10.75</v>
      </c>
      <c r="BB327" s="50">
        <v>9.25</v>
      </c>
      <c r="BC327" s="50">
        <v>8.5</v>
      </c>
      <c r="BD327" s="311">
        <v>8.5</v>
      </c>
      <c r="BE327" s="308">
        <v>10.75</v>
      </c>
      <c r="BF327" s="308">
        <v>10.75</v>
      </c>
      <c r="BG327" s="50">
        <v>9.25</v>
      </c>
      <c r="BH327" s="311"/>
      <c r="BI327" s="50">
        <v>8.5</v>
      </c>
      <c r="BJ327" s="311">
        <v>6</v>
      </c>
      <c r="BK327" s="308">
        <v>10.75</v>
      </c>
      <c r="BL327" s="308">
        <v>10.75</v>
      </c>
      <c r="BM327" s="308">
        <v>10.75</v>
      </c>
      <c r="BN327" s="327">
        <v>8.5</v>
      </c>
      <c r="BO327" s="50">
        <v>8.5</v>
      </c>
      <c r="BP327" s="311">
        <v>6</v>
      </c>
      <c r="BQ327" s="330">
        <v>10.75</v>
      </c>
      <c r="BR327" s="330">
        <v>10.75</v>
      </c>
      <c r="BS327" s="330">
        <v>10.75</v>
      </c>
      <c r="BT327" s="50">
        <v>9.25</v>
      </c>
      <c r="BU327" s="50">
        <v>8.5</v>
      </c>
      <c r="BV327" s="311">
        <v>6</v>
      </c>
      <c r="BW327" s="330">
        <v>10.75</v>
      </c>
      <c r="BX327" s="330">
        <v>10.75</v>
      </c>
      <c r="BY327" s="330">
        <v>10.75</v>
      </c>
      <c r="BZ327" s="50">
        <v>9.25</v>
      </c>
      <c r="CA327" s="50">
        <v>8.5</v>
      </c>
      <c r="CB327" s="49">
        <v>9.25</v>
      </c>
      <c r="CC327" s="49">
        <v>9.25</v>
      </c>
      <c r="CD327" s="171">
        <v>8.5</v>
      </c>
      <c r="CE327" s="50">
        <v>9.25</v>
      </c>
      <c r="CF327" s="50">
        <v>9.25</v>
      </c>
      <c r="CG327" s="50">
        <v>9.25</v>
      </c>
      <c r="CH327" s="50">
        <v>9.25</v>
      </c>
      <c r="CI327" s="50">
        <v>8.5</v>
      </c>
      <c r="CJ327" s="50">
        <v>9.25</v>
      </c>
      <c r="CK327" s="50">
        <v>9.25</v>
      </c>
      <c r="CL327" s="50">
        <v>9.25</v>
      </c>
      <c r="CM327" s="50">
        <v>9.25</v>
      </c>
      <c r="CN327" s="50">
        <v>8.5</v>
      </c>
      <c r="CO327" s="50">
        <v>9.25</v>
      </c>
      <c r="CP327" s="50">
        <v>9.25</v>
      </c>
      <c r="CQ327" s="50">
        <v>9.25</v>
      </c>
      <c r="CR327" s="50">
        <v>9.25</v>
      </c>
      <c r="CS327" s="50">
        <v>8.5</v>
      </c>
      <c r="CT327" s="49">
        <v>9.25</v>
      </c>
      <c r="CU327" s="50">
        <v>9.25</v>
      </c>
      <c r="CV327" s="50">
        <v>9.25</v>
      </c>
      <c r="CW327" s="50">
        <v>8.5</v>
      </c>
      <c r="CX327" s="50">
        <v>9.25</v>
      </c>
      <c r="CY327" s="50">
        <v>9.25</v>
      </c>
      <c r="CZ327" s="50">
        <v>9.25</v>
      </c>
      <c r="DA327" s="50">
        <v>9.25</v>
      </c>
      <c r="DB327" s="50">
        <v>8.5</v>
      </c>
      <c r="DC327" s="50">
        <v>9.25</v>
      </c>
      <c r="DD327" s="50">
        <v>9.25</v>
      </c>
      <c r="DE327" s="50">
        <v>9.25</v>
      </c>
      <c r="DF327" s="50">
        <v>9.25</v>
      </c>
      <c r="DG327" s="50">
        <v>8.5</v>
      </c>
      <c r="DH327" s="50">
        <v>9.25</v>
      </c>
      <c r="DI327" s="50">
        <v>9.25</v>
      </c>
      <c r="DJ327" s="50">
        <v>9.25</v>
      </c>
      <c r="DK327" s="50">
        <v>9.25</v>
      </c>
      <c r="DL327" s="50">
        <v>8.5</v>
      </c>
    </row>
    <row r="328" spans="1:116" ht="14.1" customHeight="1" x14ac:dyDescent="0.2">
      <c r="A328" s="94">
        <v>1160</v>
      </c>
      <c r="B328" s="44"/>
      <c r="C328" s="1"/>
      <c r="D328" s="1"/>
      <c r="E328" s="1" t="s">
        <v>24</v>
      </c>
      <c r="F328" s="1"/>
      <c r="G328" s="1"/>
      <c r="H328" s="1"/>
      <c r="I328" s="1"/>
      <c r="J328" s="223">
        <v>6</v>
      </c>
      <c r="K328" s="50">
        <v>9.25</v>
      </c>
      <c r="L328" s="214">
        <v>10.75</v>
      </c>
      <c r="M328" s="214">
        <v>10.75</v>
      </c>
      <c r="N328" s="223"/>
      <c r="O328" s="50">
        <v>8.5</v>
      </c>
      <c r="P328" s="223">
        <v>6</v>
      </c>
      <c r="Q328" s="50">
        <v>9.25</v>
      </c>
      <c r="R328" s="214">
        <v>10.75</v>
      </c>
      <c r="S328" s="214">
        <v>10.75</v>
      </c>
      <c r="T328" s="214">
        <v>10.75</v>
      </c>
      <c r="U328" s="50">
        <v>8.5</v>
      </c>
      <c r="V328" s="50">
        <v>9.25</v>
      </c>
      <c r="W328" s="214">
        <v>10.75</v>
      </c>
      <c r="X328" s="214">
        <v>10.75</v>
      </c>
      <c r="Y328" s="50">
        <v>9.25</v>
      </c>
      <c r="Z328" s="50">
        <v>8.5</v>
      </c>
      <c r="AA328" s="50">
        <v>9.25</v>
      </c>
      <c r="AB328" s="214">
        <v>10.75</v>
      </c>
      <c r="AC328" s="214">
        <v>10.75</v>
      </c>
      <c r="AD328" s="214">
        <v>10.75</v>
      </c>
      <c r="AE328" s="50">
        <v>9.25</v>
      </c>
      <c r="AF328" s="218">
        <v>8.5</v>
      </c>
      <c r="AG328" s="213">
        <v>8.5</v>
      </c>
      <c r="AH328" s="307">
        <v>10.75</v>
      </c>
      <c r="AI328" s="307">
        <v>10.75</v>
      </c>
      <c r="AJ328" s="307">
        <v>10.75</v>
      </c>
      <c r="AK328" s="307">
        <v>10.75</v>
      </c>
      <c r="AL328" s="50">
        <v>8.5</v>
      </c>
      <c r="AM328" s="195"/>
      <c r="AN328" s="50">
        <v>9.25</v>
      </c>
      <c r="AO328" s="307">
        <v>10.75</v>
      </c>
      <c r="AP328" s="307">
        <v>10.75</v>
      </c>
      <c r="AQ328" s="50">
        <v>8.5</v>
      </c>
      <c r="AR328" s="50">
        <v>9.25</v>
      </c>
      <c r="AS328" s="307">
        <v>10.75</v>
      </c>
      <c r="AT328" s="307">
        <v>10.75</v>
      </c>
      <c r="AU328" s="307">
        <v>10.75</v>
      </c>
      <c r="AV328" s="50">
        <v>8.5</v>
      </c>
      <c r="AW328" s="311">
        <v>6</v>
      </c>
      <c r="AX328" s="307">
        <v>10.75</v>
      </c>
      <c r="AY328" s="307">
        <v>10.75</v>
      </c>
      <c r="AZ328" s="324">
        <v>10.75</v>
      </c>
      <c r="BA328" s="308">
        <v>10.75</v>
      </c>
      <c r="BB328" s="50">
        <v>9.25</v>
      </c>
      <c r="BC328" s="50">
        <v>8.5</v>
      </c>
      <c r="BD328" s="311">
        <v>8.5</v>
      </c>
      <c r="BE328" s="308">
        <v>10.75</v>
      </c>
      <c r="BF328" s="308">
        <v>10.75</v>
      </c>
      <c r="BG328" s="50">
        <v>9.25</v>
      </c>
      <c r="BH328" s="311"/>
      <c r="BI328" s="50">
        <v>8.5</v>
      </c>
      <c r="BJ328" s="311">
        <v>6</v>
      </c>
      <c r="BK328" s="308">
        <v>10.75</v>
      </c>
      <c r="BL328" s="308">
        <v>10.75</v>
      </c>
      <c r="BM328" s="308">
        <v>10.75</v>
      </c>
      <c r="BN328" s="327">
        <v>8.5</v>
      </c>
      <c r="BO328" s="50">
        <v>8.5</v>
      </c>
      <c r="BP328" s="311">
        <v>6</v>
      </c>
      <c r="BQ328" s="330">
        <v>10.75</v>
      </c>
      <c r="BR328" s="330">
        <v>10.75</v>
      </c>
      <c r="BS328" s="330">
        <v>10.75</v>
      </c>
      <c r="BT328" s="50">
        <v>9.25</v>
      </c>
      <c r="BU328" s="50">
        <v>8.5</v>
      </c>
      <c r="BV328" s="311">
        <v>6</v>
      </c>
      <c r="BW328" s="330">
        <v>10.75</v>
      </c>
      <c r="BX328" s="330">
        <v>10.75</v>
      </c>
      <c r="BY328" s="330">
        <v>10.75</v>
      </c>
      <c r="BZ328" s="50">
        <v>9.25</v>
      </c>
      <c r="CA328" s="50">
        <v>8.5</v>
      </c>
      <c r="CB328" s="49">
        <v>9.25</v>
      </c>
      <c r="CC328" s="49">
        <v>9.25</v>
      </c>
      <c r="CD328" s="171">
        <v>8.5</v>
      </c>
      <c r="CE328" s="50">
        <v>9.25</v>
      </c>
      <c r="CF328" s="50">
        <v>9.25</v>
      </c>
      <c r="CG328" s="50">
        <v>9.25</v>
      </c>
      <c r="CH328" s="50">
        <v>9.25</v>
      </c>
      <c r="CI328" s="50">
        <v>8.5</v>
      </c>
      <c r="CJ328" s="50">
        <v>9.25</v>
      </c>
      <c r="CK328" s="50">
        <v>9.25</v>
      </c>
      <c r="CL328" s="50">
        <v>9.25</v>
      </c>
      <c r="CM328" s="50">
        <v>9.25</v>
      </c>
      <c r="CN328" s="50">
        <v>8.5</v>
      </c>
      <c r="CO328" s="50">
        <v>9.25</v>
      </c>
      <c r="CP328" s="50">
        <v>9.25</v>
      </c>
      <c r="CQ328" s="50">
        <v>9.25</v>
      </c>
      <c r="CR328" s="50">
        <v>9.25</v>
      </c>
      <c r="CS328" s="50">
        <v>8.5</v>
      </c>
      <c r="CT328" s="49">
        <v>9.25</v>
      </c>
      <c r="CU328" s="50">
        <v>9.25</v>
      </c>
      <c r="CV328" s="50">
        <v>9.25</v>
      </c>
      <c r="CW328" s="50">
        <v>8.5</v>
      </c>
      <c r="CX328" s="50">
        <v>9.25</v>
      </c>
      <c r="CY328" s="50">
        <v>9.25</v>
      </c>
      <c r="CZ328" s="50">
        <v>9.25</v>
      </c>
      <c r="DA328" s="50">
        <v>9.25</v>
      </c>
      <c r="DB328" s="50">
        <v>8.5</v>
      </c>
      <c r="DC328" s="50">
        <v>9.25</v>
      </c>
      <c r="DD328" s="50">
        <v>9.25</v>
      </c>
      <c r="DE328" s="50">
        <v>9.25</v>
      </c>
      <c r="DF328" s="50">
        <v>9.25</v>
      </c>
      <c r="DG328" s="50">
        <v>8.5</v>
      </c>
      <c r="DH328" s="50">
        <v>9.25</v>
      </c>
      <c r="DI328" s="50">
        <v>9.25</v>
      </c>
      <c r="DJ328" s="50">
        <v>9.25</v>
      </c>
      <c r="DK328" s="50">
        <v>9.25</v>
      </c>
      <c r="DL328" s="50">
        <v>8.5</v>
      </c>
    </row>
    <row r="329" spans="1:116" ht="14.1" customHeight="1" thickBot="1" x14ac:dyDescent="0.25">
      <c r="A329" s="94">
        <v>1158</v>
      </c>
      <c r="B329" s="44"/>
      <c r="C329" s="1"/>
      <c r="D329" s="1"/>
      <c r="E329" s="1" t="s">
        <v>24</v>
      </c>
      <c r="F329" s="1"/>
      <c r="G329" s="1"/>
      <c r="H329" s="1"/>
      <c r="I329" s="1"/>
      <c r="J329" s="223">
        <v>6</v>
      </c>
      <c r="K329" s="50">
        <v>9.25</v>
      </c>
      <c r="L329" s="214">
        <v>10.75</v>
      </c>
      <c r="M329" s="214">
        <v>10.75</v>
      </c>
      <c r="N329" s="223"/>
      <c r="O329" s="50">
        <v>8.5</v>
      </c>
      <c r="P329" s="223">
        <v>6</v>
      </c>
      <c r="Q329" s="50">
        <v>9.25</v>
      </c>
      <c r="R329" s="214">
        <v>10.75</v>
      </c>
      <c r="S329" s="214">
        <v>10.75</v>
      </c>
      <c r="T329" s="214">
        <v>10.75</v>
      </c>
      <c r="U329" s="50">
        <v>8.5</v>
      </c>
      <c r="V329" s="50">
        <v>9.25</v>
      </c>
      <c r="W329" s="214">
        <v>10.75</v>
      </c>
      <c r="X329" s="214">
        <v>10.75</v>
      </c>
      <c r="Y329" s="50">
        <v>9.25</v>
      </c>
      <c r="Z329" s="50">
        <v>8.5</v>
      </c>
      <c r="AA329" s="50">
        <v>9.25</v>
      </c>
      <c r="AB329" s="214">
        <v>10.75</v>
      </c>
      <c r="AC329" s="214">
        <v>10.75</v>
      </c>
      <c r="AD329" s="214">
        <v>10.75</v>
      </c>
      <c r="AE329" s="50">
        <v>9.25</v>
      </c>
      <c r="AF329" s="218">
        <v>8.5</v>
      </c>
      <c r="AG329" s="213">
        <v>8.5</v>
      </c>
      <c r="AH329" s="307">
        <v>10.75</v>
      </c>
      <c r="AI329" s="307">
        <v>10.75</v>
      </c>
      <c r="AJ329" s="307">
        <v>10.75</v>
      </c>
      <c r="AK329" s="307">
        <v>10.75</v>
      </c>
      <c r="AL329" s="50">
        <v>8.5</v>
      </c>
      <c r="AM329" s="195"/>
      <c r="AN329" s="50">
        <v>9.25</v>
      </c>
      <c r="AO329" s="307">
        <v>10.75</v>
      </c>
      <c r="AP329" s="307">
        <v>10.75</v>
      </c>
      <c r="AQ329" s="50">
        <v>8.5</v>
      </c>
      <c r="AR329" s="50">
        <v>9.25</v>
      </c>
      <c r="AS329" s="307">
        <v>10.75</v>
      </c>
      <c r="AT329" s="307">
        <v>10.75</v>
      </c>
      <c r="AU329" s="307">
        <v>10.75</v>
      </c>
      <c r="AV329" s="50">
        <v>8.5</v>
      </c>
      <c r="AW329" s="311">
        <v>6</v>
      </c>
      <c r="AX329" s="307">
        <v>10.75</v>
      </c>
      <c r="AY329" s="307">
        <v>10.75</v>
      </c>
      <c r="AZ329" s="324">
        <v>10.75</v>
      </c>
      <c r="BA329" s="308">
        <v>10.75</v>
      </c>
      <c r="BB329" s="50">
        <v>9.25</v>
      </c>
      <c r="BC329" s="50">
        <v>8.5</v>
      </c>
      <c r="BD329" s="311">
        <v>8.5</v>
      </c>
      <c r="BE329" s="308">
        <v>10.75</v>
      </c>
      <c r="BF329" s="308">
        <v>10.75</v>
      </c>
      <c r="BG329" s="50">
        <v>9.25</v>
      </c>
      <c r="BH329" s="311"/>
      <c r="BI329" s="50">
        <v>8.5</v>
      </c>
      <c r="BJ329" s="311">
        <v>6</v>
      </c>
      <c r="BK329" s="308">
        <v>10.75</v>
      </c>
      <c r="BL329" s="308">
        <v>10.75</v>
      </c>
      <c r="BM329" s="308">
        <v>10.75</v>
      </c>
      <c r="BN329" s="327">
        <v>8.5</v>
      </c>
      <c r="BO329" s="50">
        <v>8.5</v>
      </c>
      <c r="BP329" s="311">
        <v>6</v>
      </c>
      <c r="BQ329" s="330">
        <v>10.75</v>
      </c>
      <c r="BR329" s="330">
        <v>10.75</v>
      </c>
      <c r="BS329" s="330">
        <v>10.75</v>
      </c>
      <c r="BT329" s="50">
        <v>9.25</v>
      </c>
      <c r="BU329" s="50">
        <v>8.5</v>
      </c>
      <c r="BV329" s="311">
        <v>6</v>
      </c>
      <c r="BW329" s="330">
        <v>10.75</v>
      </c>
      <c r="BX329" s="330">
        <v>10.75</v>
      </c>
      <c r="BY329" s="330">
        <v>10.75</v>
      </c>
      <c r="BZ329" s="50">
        <v>9.25</v>
      </c>
      <c r="CA329" s="50">
        <v>8.5</v>
      </c>
      <c r="CB329" s="49">
        <v>9.25</v>
      </c>
      <c r="CC329" s="49">
        <v>9.25</v>
      </c>
      <c r="CD329" s="171">
        <v>8.5</v>
      </c>
      <c r="CE329" s="50">
        <v>9.25</v>
      </c>
      <c r="CF329" s="50">
        <v>9.25</v>
      </c>
      <c r="CG329" s="50">
        <v>9.25</v>
      </c>
      <c r="CH329" s="50">
        <v>9.25</v>
      </c>
      <c r="CI329" s="50">
        <v>8.5</v>
      </c>
      <c r="CJ329" s="50">
        <v>9.25</v>
      </c>
      <c r="CK329" s="50">
        <v>9.25</v>
      </c>
      <c r="CL329" s="50">
        <v>9.25</v>
      </c>
      <c r="CM329" s="50">
        <v>9.25</v>
      </c>
      <c r="CN329" s="50">
        <v>8.5</v>
      </c>
      <c r="CO329" s="50">
        <v>9.25</v>
      </c>
      <c r="CP329" s="50">
        <v>9.25</v>
      </c>
      <c r="CQ329" s="50">
        <v>9.25</v>
      </c>
      <c r="CR329" s="50">
        <v>9.25</v>
      </c>
      <c r="CS329" s="50">
        <v>8.5</v>
      </c>
      <c r="CT329" s="49">
        <v>9.25</v>
      </c>
      <c r="CU329" s="50">
        <v>9.25</v>
      </c>
      <c r="CV329" s="50">
        <v>9.25</v>
      </c>
      <c r="CW329" s="50">
        <v>8.5</v>
      </c>
      <c r="CX329" s="50">
        <v>9.25</v>
      </c>
      <c r="CY329" s="50">
        <v>9.25</v>
      </c>
      <c r="CZ329" s="50">
        <v>9.25</v>
      </c>
      <c r="DA329" s="50">
        <v>9.25</v>
      </c>
      <c r="DB329" s="50">
        <v>8.5</v>
      </c>
      <c r="DC329" s="50">
        <v>9.25</v>
      </c>
      <c r="DD329" s="50">
        <v>9.25</v>
      </c>
      <c r="DE329" s="50">
        <v>9.25</v>
      </c>
      <c r="DF329" s="50">
        <v>9.25</v>
      </c>
      <c r="DG329" s="50">
        <v>8.5</v>
      </c>
      <c r="DH329" s="50">
        <v>9.25</v>
      </c>
      <c r="DI329" s="50">
        <v>9.25</v>
      </c>
      <c r="DJ329" s="50">
        <v>9.25</v>
      </c>
      <c r="DK329" s="50">
        <v>9.25</v>
      </c>
      <c r="DL329" s="50">
        <v>8.5</v>
      </c>
    </row>
    <row r="330" spans="1:116" ht="14.1" customHeight="1" x14ac:dyDescent="0.2">
      <c r="A330" s="112" t="s">
        <v>50</v>
      </c>
      <c r="B330" s="44"/>
      <c r="C330" s="1"/>
      <c r="D330" s="1"/>
      <c r="E330" s="1" t="s">
        <v>24</v>
      </c>
      <c r="F330" s="1"/>
      <c r="G330" s="1"/>
      <c r="H330" s="1"/>
      <c r="I330" s="1"/>
      <c r="J330" s="223">
        <v>6</v>
      </c>
      <c r="K330" s="50">
        <v>9.25</v>
      </c>
      <c r="L330" s="214">
        <v>10.75</v>
      </c>
      <c r="M330" s="214">
        <v>10.75</v>
      </c>
      <c r="N330" s="223"/>
      <c r="O330" s="50">
        <v>8.5</v>
      </c>
      <c r="P330" s="223">
        <v>6</v>
      </c>
      <c r="Q330" s="50">
        <v>9.25</v>
      </c>
      <c r="R330" s="214">
        <v>10.75</v>
      </c>
      <c r="S330" s="214">
        <v>10.75</v>
      </c>
      <c r="T330" s="214">
        <v>10.75</v>
      </c>
      <c r="U330" s="50">
        <v>8.5</v>
      </c>
      <c r="V330" s="50">
        <v>9.25</v>
      </c>
      <c r="W330" s="214">
        <v>10.75</v>
      </c>
      <c r="X330" s="214">
        <v>10.75</v>
      </c>
      <c r="Y330" s="50">
        <v>9.25</v>
      </c>
      <c r="Z330" s="50">
        <v>8.5</v>
      </c>
      <c r="AA330" s="50">
        <v>9.25</v>
      </c>
      <c r="AB330" s="214">
        <v>10.75</v>
      </c>
      <c r="AC330" s="214">
        <v>10.75</v>
      </c>
      <c r="AD330" s="214">
        <v>10.75</v>
      </c>
      <c r="AE330" s="50">
        <v>9.25</v>
      </c>
      <c r="AF330" s="218">
        <v>8.5</v>
      </c>
      <c r="AG330" s="213">
        <v>8.5</v>
      </c>
      <c r="AH330" s="307">
        <v>10.75</v>
      </c>
      <c r="AI330" s="307">
        <v>10.75</v>
      </c>
      <c r="AJ330" s="307">
        <v>10.75</v>
      </c>
      <c r="AK330" s="307">
        <v>10.75</v>
      </c>
      <c r="AL330" s="50">
        <v>8.5</v>
      </c>
      <c r="AM330" s="195"/>
      <c r="AN330" s="50">
        <v>9.25</v>
      </c>
      <c r="AO330" s="307">
        <v>10.75</v>
      </c>
      <c r="AP330" s="307">
        <v>10.75</v>
      </c>
      <c r="AQ330" s="50">
        <v>8.5</v>
      </c>
      <c r="AR330" s="50">
        <v>9.25</v>
      </c>
      <c r="AS330" s="307">
        <v>10.75</v>
      </c>
      <c r="AT330" s="307">
        <v>10.75</v>
      </c>
      <c r="AU330" s="307">
        <v>10.75</v>
      </c>
      <c r="AV330" s="50">
        <v>8.5</v>
      </c>
      <c r="AW330" s="311">
        <v>6</v>
      </c>
      <c r="AX330" s="307">
        <v>10.75</v>
      </c>
      <c r="AY330" s="307">
        <v>10.75</v>
      </c>
      <c r="AZ330" s="324">
        <v>10.75</v>
      </c>
      <c r="BA330" s="308">
        <v>10.75</v>
      </c>
      <c r="BB330" s="50">
        <v>9.25</v>
      </c>
      <c r="BC330" s="50">
        <v>8.5</v>
      </c>
      <c r="BD330" s="311">
        <v>8.5</v>
      </c>
      <c r="BE330" s="308">
        <v>10.75</v>
      </c>
      <c r="BF330" s="308">
        <v>10.75</v>
      </c>
      <c r="BG330" s="50">
        <v>9.25</v>
      </c>
      <c r="BH330" s="311"/>
      <c r="BI330" s="50">
        <v>8.5</v>
      </c>
      <c r="BJ330" s="311">
        <v>6</v>
      </c>
      <c r="BK330" s="308">
        <v>10.75</v>
      </c>
      <c r="BL330" s="308">
        <v>10.75</v>
      </c>
      <c r="BM330" s="308">
        <v>10.75</v>
      </c>
      <c r="BN330" s="327">
        <v>8.5</v>
      </c>
      <c r="BO330" s="50">
        <v>8.5</v>
      </c>
      <c r="BP330" s="311">
        <v>6</v>
      </c>
      <c r="BQ330" s="330">
        <v>10.75</v>
      </c>
      <c r="BR330" s="330">
        <v>10.75</v>
      </c>
      <c r="BS330" s="330">
        <v>10.75</v>
      </c>
      <c r="BT330" s="50">
        <v>9.25</v>
      </c>
      <c r="BU330" s="50">
        <v>8.5</v>
      </c>
      <c r="BV330" s="311">
        <v>6</v>
      </c>
      <c r="BW330" s="330">
        <v>10.75</v>
      </c>
      <c r="BX330" s="330">
        <v>10.75</v>
      </c>
      <c r="BY330" s="330">
        <v>10.75</v>
      </c>
      <c r="BZ330" s="50">
        <v>9.25</v>
      </c>
      <c r="CA330" s="50">
        <v>8.5</v>
      </c>
      <c r="CB330" s="49">
        <v>9.25</v>
      </c>
      <c r="CC330" s="49">
        <v>9.25</v>
      </c>
      <c r="CD330" s="171">
        <v>8.5</v>
      </c>
      <c r="CE330" s="50">
        <v>9.25</v>
      </c>
      <c r="CF330" s="50">
        <v>9.25</v>
      </c>
      <c r="CG330" s="50">
        <v>9.25</v>
      </c>
      <c r="CH330" s="50">
        <v>9.25</v>
      </c>
      <c r="CI330" s="50">
        <v>8.5</v>
      </c>
      <c r="CJ330" s="50">
        <v>9.25</v>
      </c>
      <c r="CK330" s="50">
        <v>9.25</v>
      </c>
      <c r="CL330" s="50">
        <v>9.25</v>
      </c>
      <c r="CM330" s="50">
        <v>9.25</v>
      </c>
      <c r="CN330" s="50">
        <v>8.5</v>
      </c>
      <c r="CO330" s="50">
        <v>9.25</v>
      </c>
      <c r="CP330" s="50">
        <v>9.25</v>
      </c>
      <c r="CQ330" s="50">
        <v>9.25</v>
      </c>
      <c r="CR330" s="50">
        <v>9.25</v>
      </c>
      <c r="CS330" s="50">
        <v>8.5</v>
      </c>
      <c r="CT330" s="49">
        <v>9.25</v>
      </c>
      <c r="CU330" s="50">
        <v>9.25</v>
      </c>
      <c r="CV330" s="50">
        <v>9.25</v>
      </c>
      <c r="CW330" s="50">
        <v>8.5</v>
      </c>
      <c r="CX330" s="50">
        <v>9.25</v>
      </c>
      <c r="CY330" s="50">
        <v>9.25</v>
      </c>
      <c r="CZ330" s="50">
        <v>9.25</v>
      </c>
      <c r="DA330" s="50">
        <v>9.25</v>
      </c>
      <c r="DB330" s="50">
        <v>8.5</v>
      </c>
      <c r="DC330" s="50">
        <v>9.25</v>
      </c>
      <c r="DD330" s="50">
        <v>9.25</v>
      </c>
      <c r="DE330" s="50">
        <v>9.25</v>
      </c>
      <c r="DF330" s="50">
        <v>9.25</v>
      </c>
      <c r="DG330" s="50">
        <v>8.5</v>
      </c>
      <c r="DH330" s="50">
        <v>9.25</v>
      </c>
      <c r="DI330" s="50">
        <v>9.25</v>
      </c>
      <c r="DJ330" s="50">
        <v>9.25</v>
      </c>
      <c r="DK330" s="50">
        <v>9.25</v>
      </c>
      <c r="DL330" s="50">
        <v>8.5</v>
      </c>
    </row>
    <row r="331" spans="1:116" ht="14.1" customHeight="1" x14ac:dyDescent="0.2">
      <c r="A331" s="94">
        <v>1107</v>
      </c>
      <c r="B331" s="44"/>
      <c r="C331" s="1"/>
      <c r="D331" s="1"/>
      <c r="E331" s="1" t="s">
        <v>24</v>
      </c>
      <c r="F331" s="1"/>
      <c r="G331" s="1"/>
      <c r="H331" s="1"/>
      <c r="I331" s="1"/>
      <c r="J331" s="223">
        <v>6</v>
      </c>
      <c r="K331" s="50">
        <v>9.25</v>
      </c>
      <c r="L331" s="214">
        <v>10.75</v>
      </c>
      <c r="M331" s="214">
        <v>10.75</v>
      </c>
      <c r="N331" s="223"/>
      <c r="O331" s="50">
        <v>8.5</v>
      </c>
      <c r="P331" s="223">
        <v>6</v>
      </c>
      <c r="Q331" s="50">
        <v>9.25</v>
      </c>
      <c r="R331" s="214">
        <v>10.75</v>
      </c>
      <c r="S331" s="214">
        <v>10.75</v>
      </c>
      <c r="T331" s="214">
        <v>10.75</v>
      </c>
      <c r="U331" s="50">
        <v>8.5</v>
      </c>
      <c r="V331" s="50">
        <v>9.25</v>
      </c>
      <c r="W331" s="214">
        <v>10.75</v>
      </c>
      <c r="X331" s="214">
        <v>10.75</v>
      </c>
      <c r="Y331" s="50">
        <v>9.25</v>
      </c>
      <c r="Z331" s="50">
        <v>8.5</v>
      </c>
      <c r="AA331" s="50">
        <v>9.25</v>
      </c>
      <c r="AB331" s="214">
        <v>10.75</v>
      </c>
      <c r="AC331" s="214">
        <v>10.75</v>
      </c>
      <c r="AD331" s="214">
        <v>10.75</v>
      </c>
      <c r="AE331" s="50">
        <v>9.25</v>
      </c>
      <c r="AF331" s="218">
        <v>8.5</v>
      </c>
      <c r="AG331" s="213">
        <v>8.5</v>
      </c>
      <c r="AH331" s="307">
        <v>10.75</v>
      </c>
      <c r="AI331" s="307">
        <v>10.75</v>
      </c>
      <c r="AJ331" s="307">
        <v>10.75</v>
      </c>
      <c r="AK331" s="307">
        <v>10.75</v>
      </c>
      <c r="AL331" s="50">
        <v>8.5</v>
      </c>
      <c r="AM331" s="195"/>
      <c r="AN331" s="50">
        <v>9.25</v>
      </c>
      <c r="AO331" s="307">
        <v>10.75</v>
      </c>
      <c r="AP331" s="307">
        <v>10.75</v>
      </c>
      <c r="AQ331" s="50">
        <v>8.5</v>
      </c>
      <c r="AR331" s="50">
        <v>9.25</v>
      </c>
      <c r="AS331" s="307">
        <v>10.75</v>
      </c>
      <c r="AT331" s="307">
        <v>10.75</v>
      </c>
      <c r="AU331" s="307">
        <v>10.75</v>
      </c>
      <c r="AV331" s="50">
        <v>8.5</v>
      </c>
      <c r="AW331" s="311">
        <v>6</v>
      </c>
      <c r="AX331" s="307">
        <v>10.75</v>
      </c>
      <c r="AY331" s="307">
        <v>10.75</v>
      </c>
      <c r="AZ331" s="324">
        <v>10.75</v>
      </c>
      <c r="BA331" s="308">
        <v>10.75</v>
      </c>
      <c r="BB331" s="50">
        <v>9.25</v>
      </c>
      <c r="BC331" s="50">
        <v>8.5</v>
      </c>
      <c r="BD331" s="311">
        <v>8.5</v>
      </c>
      <c r="BE331" s="308">
        <v>10.75</v>
      </c>
      <c r="BF331" s="308">
        <v>10.75</v>
      </c>
      <c r="BG331" s="50">
        <v>9.25</v>
      </c>
      <c r="BH331" s="311"/>
      <c r="BI331" s="50">
        <v>8.5</v>
      </c>
      <c r="BJ331" s="311">
        <v>6</v>
      </c>
      <c r="BK331" s="308">
        <v>10.75</v>
      </c>
      <c r="BL331" s="308">
        <v>10.75</v>
      </c>
      <c r="BM331" s="308">
        <v>10.75</v>
      </c>
      <c r="BN331" s="327">
        <v>8.5</v>
      </c>
      <c r="BO331" s="50">
        <v>8.5</v>
      </c>
      <c r="BP331" s="311">
        <v>6</v>
      </c>
      <c r="BQ331" s="330">
        <v>10.75</v>
      </c>
      <c r="BR331" s="330">
        <v>10.75</v>
      </c>
      <c r="BS331" s="330">
        <v>10.75</v>
      </c>
      <c r="BT331" s="50">
        <v>9.25</v>
      </c>
      <c r="BU331" s="50">
        <v>8.5</v>
      </c>
      <c r="BV331" s="311">
        <v>6</v>
      </c>
      <c r="BW331" s="330">
        <v>10.75</v>
      </c>
      <c r="BX331" s="330">
        <v>10.75</v>
      </c>
      <c r="BY331" s="330">
        <v>10.75</v>
      </c>
      <c r="BZ331" s="50">
        <v>9.25</v>
      </c>
      <c r="CA331" s="50">
        <v>8.5</v>
      </c>
      <c r="CB331" s="49">
        <v>9.25</v>
      </c>
      <c r="CC331" s="49">
        <v>9.25</v>
      </c>
      <c r="CD331" s="171">
        <v>8.5</v>
      </c>
      <c r="CE331" s="50">
        <v>9.25</v>
      </c>
      <c r="CF331" s="50">
        <v>9.25</v>
      </c>
      <c r="CG331" s="50">
        <v>9.25</v>
      </c>
      <c r="CH331" s="50">
        <v>9.25</v>
      </c>
      <c r="CI331" s="50">
        <v>8.5</v>
      </c>
      <c r="CJ331" s="50">
        <v>9.25</v>
      </c>
      <c r="CK331" s="50">
        <v>9.25</v>
      </c>
      <c r="CL331" s="50">
        <v>9.25</v>
      </c>
      <c r="CM331" s="50">
        <v>9.25</v>
      </c>
      <c r="CN331" s="50">
        <v>8.5</v>
      </c>
      <c r="CO331" s="50">
        <v>9.25</v>
      </c>
      <c r="CP331" s="50">
        <v>9.25</v>
      </c>
      <c r="CQ331" s="50">
        <v>9.25</v>
      </c>
      <c r="CR331" s="50">
        <v>9.25</v>
      </c>
      <c r="CS331" s="50">
        <v>8.5</v>
      </c>
      <c r="CT331" s="49">
        <v>9.25</v>
      </c>
      <c r="CU331" s="50">
        <v>9.25</v>
      </c>
      <c r="CV331" s="50">
        <v>9.25</v>
      </c>
      <c r="CW331" s="50">
        <v>8.5</v>
      </c>
      <c r="CX331" s="50">
        <v>9.25</v>
      </c>
      <c r="CY331" s="50">
        <v>9.25</v>
      </c>
      <c r="CZ331" s="50">
        <v>9.25</v>
      </c>
      <c r="DA331" s="50">
        <v>9.25</v>
      </c>
      <c r="DB331" s="50">
        <v>8.5</v>
      </c>
      <c r="DC331" s="50">
        <v>9.25</v>
      </c>
      <c r="DD331" s="50">
        <v>9.25</v>
      </c>
      <c r="DE331" s="50">
        <v>9.25</v>
      </c>
      <c r="DF331" s="50">
        <v>9.25</v>
      </c>
      <c r="DG331" s="50">
        <v>8.5</v>
      </c>
      <c r="DH331" s="50">
        <v>9.25</v>
      </c>
      <c r="DI331" s="50">
        <v>9.25</v>
      </c>
      <c r="DJ331" s="50">
        <v>9.25</v>
      </c>
      <c r="DK331" s="50">
        <v>9.25</v>
      </c>
      <c r="DL331" s="50">
        <v>8.5</v>
      </c>
    </row>
    <row r="332" spans="1:116" ht="14.1" customHeight="1" x14ac:dyDescent="0.2">
      <c r="A332" s="94">
        <v>1142</v>
      </c>
      <c r="B332" s="44"/>
      <c r="C332" s="1"/>
      <c r="D332" s="1"/>
      <c r="E332" s="1" t="s">
        <v>24</v>
      </c>
      <c r="F332" s="1"/>
      <c r="G332" s="1"/>
      <c r="H332" s="1"/>
      <c r="I332" s="1"/>
      <c r="J332" s="223">
        <v>6</v>
      </c>
      <c r="K332" s="50">
        <v>9.25</v>
      </c>
      <c r="L332" s="214">
        <v>10.75</v>
      </c>
      <c r="M332" s="214">
        <v>10.75</v>
      </c>
      <c r="N332" s="223"/>
      <c r="O332" s="50">
        <v>8.5</v>
      </c>
      <c r="P332" s="223">
        <v>6</v>
      </c>
      <c r="Q332" s="50">
        <v>9.25</v>
      </c>
      <c r="R332" s="214">
        <v>10.75</v>
      </c>
      <c r="S332" s="214">
        <v>10.75</v>
      </c>
      <c r="T332" s="214">
        <v>10.75</v>
      </c>
      <c r="U332" s="50">
        <v>8.5</v>
      </c>
      <c r="V332" s="50">
        <v>9.25</v>
      </c>
      <c r="W332" s="214">
        <v>10.75</v>
      </c>
      <c r="X332" s="214">
        <v>10.75</v>
      </c>
      <c r="Y332" s="50">
        <v>9.25</v>
      </c>
      <c r="Z332" s="50">
        <v>8.5</v>
      </c>
      <c r="AA332" s="50">
        <v>9.25</v>
      </c>
      <c r="AB332" s="214">
        <v>10.75</v>
      </c>
      <c r="AC332" s="214">
        <v>10.75</v>
      </c>
      <c r="AD332" s="214">
        <v>10.75</v>
      </c>
      <c r="AE332" s="50">
        <v>9.25</v>
      </c>
      <c r="AF332" s="218">
        <v>8.5</v>
      </c>
      <c r="AG332" s="213">
        <v>8.5</v>
      </c>
      <c r="AH332" s="307">
        <v>10.75</v>
      </c>
      <c r="AI332" s="307">
        <v>10.75</v>
      </c>
      <c r="AJ332" s="307">
        <v>10.75</v>
      </c>
      <c r="AK332" s="307">
        <v>10.75</v>
      </c>
      <c r="AL332" s="50">
        <v>8.5</v>
      </c>
      <c r="AM332" s="195"/>
      <c r="AN332" s="50">
        <v>9.25</v>
      </c>
      <c r="AO332" s="307">
        <v>10.75</v>
      </c>
      <c r="AP332" s="307">
        <v>10.75</v>
      </c>
      <c r="AQ332" s="50">
        <v>8.5</v>
      </c>
      <c r="AR332" s="50">
        <v>9.25</v>
      </c>
      <c r="AS332" s="307">
        <v>10.75</v>
      </c>
      <c r="AT332" s="307">
        <v>10.75</v>
      </c>
      <c r="AU332" s="307">
        <v>10.75</v>
      </c>
      <c r="AV332" s="50">
        <v>8.5</v>
      </c>
      <c r="AW332" s="311">
        <v>6</v>
      </c>
      <c r="AX332" s="307">
        <v>10.75</v>
      </c>
      <c r="AY332" s="307">
        <v>10.75</v>
      </c>
      <c r="AZ332" s="324">
        <v>10.75</v>
      </c>
      <c r="BA332" s="308">
        <v>10.75</v>
      </c>
      <c r="BB332" s="50">
        <v>9.25</v>
      </c>
      <c r="BC332" s="50">
        <v>8.5</v>
      </c>
      <c r="BD332" s="311">
        <v>8.5</v>
      </c>
      <c r="BE332" s="308">
        <v>10.75</v>
      </c>
      <c r="BF332" s="308">
        <v>10.75</v>
      </c>
      <c r="BG332" s="50">
        <v>9.25</v>
      </c>
      <c r="BH332" s="311"/>
      <c r="BI332" s="50">
        <v>8.5</v>
      </c>
      <c r="BJ332" s="311">
        <v>6</v>
      </c>
      <c r="BK332" s="308">
        <v>10.75</v>
      </c>
      <c r="BL332" s="308">
        <v>10.75</v>
      </c>
      <c r="BM332" s="308">
        <v>10.75</v>
      </c>
      <c r="BN332" s="327">
        <v>8.5</v>
      </c>
      <c r="BO332" s="50">
        <v>8.5</v>
      </c>
      <c r="BP332" s="311">
        <v>6</v>
      </c>
      <c r="BQ332" s="330">
        <v>10.75</v>
      </c>
      <c r="BR332" s="330">
        <v>10.75</v>
      </c>
      <c r="BS332" s="330">
        <v>10.75</v>
      </c>
      <c r="BT332" s="50">
        <v>9.25</v>
      </c>
      <c r="BU332" s="50">
        <v>8.5</v>
      </c>
      <c r="BV332" s="311">
        <v>6</v>
      </c>
      <c r="BW332" s="330">
        <v>10.75</v>
      </c>
      <c r="BX332" s="330">
        <v>10.75</v>
      </c>
      <c r="BY332" s="330">
        <v>10.75</v>
      </c>
      <c r="BZ332" s="50">
        <v>9.25</v>
      </c>
      <c r="CA332" s="50">
        <v>8.5</v>
      </c>
      <c r="CB332" s="49">
        <v>9.25</v>
      </c>
      <c r="CC332" s="49">
        <v>9.25</v>
      </c>
      <c r="CD332" s="171">
        <v>8.5</v>
      </c>
      <c r="CE332" s="50">
        <v>9.25</v>
      </c>
      <c r="CF332" s="50">
        <v>9.25</v>
      </c>
      <c r="CG332" s="50">
        <v>9.25</v>
      </c>
      <c r="CH332" s="50">
        <v>9.25</v>
      </c>
      <c r="CI332" s="50">
        <v>8.5</v>
      </c>
      <c r="CJ332" s="50">
        <v>9.25</v>
      </c>
      <c r="CK332" s="50">
        <v>9.25</v>
      </c>
      <c r="CL332" s="50">
        <v>9.25</v>
      </c>
      <c r="CM332" s="50">
        <v>9.25</v>
      </c>
      <c r="CN332" s="50">
        <v>8.5</v>
      </c>
      <c r="CO332" s="50">
        <v>9.25</v>
      </c>
      <c r="CP332" s="50">
        <v>9.25</v>
      </c>
      <c r="CQ332" s="50">
        <v>9.25</v>
      </c>
      <c r="CR332" s="50">
        <v>9.25</v>
      </c>
      <c r="CS332" s="50">
        <v>8.5</v>
      </c>
      <c r="CT332" s="49">
        <v>9.25</v>
      </c>
      <c r="CU332" s="50">
        <v>9.25</v>
      </c>
      <c r="CV332" s="50">
        <v>9.25</v>
      </c>
      <c r="CW332" s="50">
        <v>8.5</v>
      </c>
      <c r="CX332" s="50">
        <v>9.25</v>
      </c>
      <c r="CY332" s="50">
        <v>9.25</v>
      </c>
      <c r="CZ332" s="50">
        <v>9.25</v>
      </c>
      <c r="DA332" s="50">
        <v>9.25</v>
      </c>
      <c r="DB332" s="50">
        <v>8.5</v>
      </c>
      <c r="DC332" s="50">
        <v>9.25</v>
      </c>
      <c r="DD332" s="50">
        <v>9.25</v>
      </c>
      <c r="DE332" s="50">
        <v>9.25</v>
      </c>
      <c r="DF332" s="50">
        <v>9.25</v>
      </c>
      <c r="DG332" s="50">
        <v>8.5</v>
      </c>
      <c r="DH332" s="50">
        <v>9.25</v>
      </c>
      <c r="DI332" s="50">
        <v>9.25</v>
      </c>
      <c r="DJ332" s="50">
        <v>9.25</v>
      </c>
      <c r="DK332" s="50">
        <v>9.25</v>
      </c>
      <c r="DL332" s="50">
        <v>8.5</v>
      </c>
    </row>
    <row r="333" spans="1:116" ht="14.1" customHeight="1" x14ac:dyDescent="0.2">
      <c r="A333" s="94">
        <v>1140</v>
      </c>
      <c r="B333" s="44"/>
      <c r="C333" s="1"/>
      <c r="D333" s="1"/>
      <c r="E333" s="1" t="s">
        <v>24</v>
      </c>
      <c r="F333" s="1"/>
      <c r="G333" s="1"/>
      <c r="H333" s="1"/>
      <c r="I333" s="1"/>
      <c r="J333" s="223">
        <v>6</v>
      </c>
      <c r="K333" s="50">
        <v>9.25</v>
      </c>
      <c r="L333" s="214">
        <v>10.75</v>
      </c>
      <c r="M333" s="214">
        <v>10.75</v>
      </c>
      <c r="N333" s="223"/>
      <c r="O333" s="50">
        <v>8.5</v>
      </c>
      <c r="P333" s="223">
        <v>6</v>
      </c>
      <c r="Q333" s="50">
        <v>9.25</v>
      </c>
      <c r="R333" s="214">
        <v>10.75</v>
      </c>
      <c r="S333" s="214">
        <v>10.75</v>
      </c>
      <c r="T333" s="214">
        <v>10.75</v>
      </c>
      <c r="U333" s="50">
        <v>8.5</v>
      </c>
      <c r="V333" s="50">
        <v>9.25</v>
      </c>
      <c r="W333" s="214">
        <v>10.75</v>
      </c>
      <c r="X333" s="214">
        <v>10.75</v>
      </c>
      <c r="Y333" s="50">
        <v>9.25</v>
      </c>
      <c r="Z333" s="50">
        <v>8.5</v>
      </c>
      <c r="AA333" s="50">
        <v>9.25</v>
      </c>
      <c r="AB333" s="214">
        <v>10.75</v>
      </c>
      <c r="AC333" s="214">
        <v>10.75</v>
      </c>
      <c r="AD333" s="214">
        <v>10.75</v>
      </c>
      <c r="AE333" s="50">
        <v>9.25</v>
      </c>
      <c r="AF333" s="218">
        <v>8.5</v>
      </c>
      <c r="AG333" s="213">
        <v>8.5</v>
      </c>
      <c r="AH333" s="307">
        <v>10.75</v>
      </c>
      <c r="AI333" s="307">
        <v>10.75</v>
      </c>
      <c r="AJ333" s="307">
        <v>10.75</v>
      </c>
      <c r="AK333" s="307">
        <v>10.75</v>
      </c>
      <c r="AL333" s="50">
        <v>8.5</v>
      </c>
      <c r="AM333" s="195"/>
      <c r="AN333" s="50">
        <v>9.25</v>
      </c>
      <c r="AO333" s="307">
        <v>10.75</v>
      </c>
      <c r="AP333" s="307">
        <v>10.75</v>
      </c>
      <c r="AQ333" s="50">
        <v>8.5</v>
      </c>
      <c r="AR333" s="50">
        <v>9.25</v>
      </c>
      <c r="AS333" s="307">
        <v>10.75</v>
      </c>
      <c r="AT333" s="307">
        <v>10.75</v>
      </c>
      <c r="AU333" s="307">
        <v>10.75</v>
      </c>
      <c r="AV333" s="50">
        <v>8.5</v>
      </c>
      <c r="AW333" s="311">
        <v>6</v>
      </c>
      <c r="AX333" s="307">
        <v>10.75</v>
      </c>
      <c r="AY333" s="307">
        <v>10.75</v>
      </c>
      <c r="AZ333" s="324">
        <v>10.75</v>
      </c>
      <c r="BA333" s="308">
        <v>10.75</v>
      </c>
      <c r="BB333" s="50">
        <v>9.25</v>
      </c>
      <c r="BC333" s="50">
        <v>8.5</v>
      </c>
      <c r="BD333" s="311">
        <v>8.5</v>
      </c>
      <c r="BE333" s="308">
        <v>10.75</v>
      </c>
      <c r="BF333" s="308">
        <v>10.75</v>
      </c>
      <c r="BG333" s="50">
        <v>9.25</v>
      </c>
      <c r="BH333" s="311"/>
      <c r="BI333" s="50">
        <v>8.5</v>
      </c>
      <c r="BJ333" s="311">
        <v>6</v>
      </c>
      <c r="BK333" s="308">
        <v>10.75</v>
      </c>
      <c r="BL333" s="308">
        <v>10.75</v>
      </c>
      <c r="BM333" s="308">
        <v>10.75</v>
      </c>
      <c r="BN333" s="327">
        <v>8.5</v>
      </c>
      <c r="BO333" s="50">
        <v>8.5</v>
      </c>
      <c r="BP333" s="311">
        <v>6</v>
      </c>
      <c r="BQ333" s="330">
        <v>10.75</v>
      </c>
      <c r="BR333" s="330">
        <v>10.75</v>
      </c>
      <c r="BS333" s="330">
        <v>10.75</v>
      </c>
      <c r="BT333" s="50">
        <v>9.25</v>
      </c>
      <c r="BU333" s="50">
        <v>8.5</v>
      </c>
      <c r="BV333" s="311">
        <v>6</v>
      </c>
      <c r="BW333" s="330">
        <v>10.75</v>
      </c>
      <c r="BX333" s="330">
        <v>10.75</v>
      </c>
      <c r="BY333" s="330">
        <v>10.75</v>
      </c>
      <c r="BZ333" s="50">
        <v>9.25</v>
      </c>
      <c r="CA333" s="50">
        <v>8.5</v>
      </c>
      <c r="CB333" s="49">
        <v>9.25</v>
      </c>
      <c r="CC333" s="49">
        <v>9.25</v>
      </c>
      <c r="CD333" s="171">
        <v>8.5</v>
      </c>
      <c r="CE333" s="50">
        <v>9.25</v>
      </c>
      <c r="CF333" s="50">
        <v>9.25</v>
      </c>
      <c r="CG333" s="50">
        <v>9.25</v>
      </c>
      <c r="CH333" s="50">
        <v>9.25</v>
      </c>
      <c r="CI333" s="50">
        <v>8.5</v>
      </c>
      <c r="CJ333" s="50">
        <v>9.25</v>
      </c>
      <c r="CK333" s="50">
        <v>9.25</v>
      </c>
      <c r="CL333" s="50">
        <v>9.25</v>
      </c>
      <c r="CM333" s="50">
        <v>9.25</v>
      </c>
      <c r="CN333" s="50">
        <v>8.5</v>
      </c>
      <c r="CO333" s="50">
        <v>9.25</v>
      </c>
      <c r="CP333" s="50">
        <v>9.25</v>
      </c>
      <c r="CQ333" s="50">
        <v>9.25</v>
      </c>
      <c r="CR333" s="50">
        <v>9.25</v>
      </c>
      <c r="CS333" s="50">
        <v>8.5</v>
      </c>
      <c r="CT333" s="49">
        <v>9.25</v>
      </c>
      <c r="CU333" s="50">
        <v>9.25</v>
      </c>
      <c r="CV333" s="50">
        <v>9.25</v>
      </c>
      <c r="CW333" s="50">
        <v>8.5</v>
      </c>
      <c r="CX333" s="50">
        <v>9.25</v>
      </c>
      <c r="CY333" s="50">
        <v>9.25</v>
      </c>
      <c r="CZ333" s="50">
        <v>9.25</v>
      </c>
      <c r="DA333" s="50">
        <v>9.25</v>
      </c>
      <c r="DB333" s="50">
        <v>8.5</v>
      </c>
      <c r="DC333" s="50">
        <v>9.25</v>
      </c>
      <c r="DD333" s="50">
        <v>9.25</v>
      </c>
      <c r="DE333" s="50">
        <v>9.25</v>
      </c>
      <c r="DF333" s="50">
        <v>9.25</v>
      </c>
      <c r="DG333" s="50">
        <v>8.5</v>
      </c>
      <c r="DH333" s="50">
        <v>9.25</v>
      </c>
      <c r="DI333" s="50">
        <v>9.25</v>
      </c>
      <c r="DJ333" s="50">
        <v>9.25</v>
      </c>
      <c r="DK333" s="50">
        <v>9.25</v>
      </c>
      <c r="DL333" s="50">
        <v>8.5</v>
      </c>
    </row>
    <row r="334" spans="1:116" ht="14.1" customHeight="1" x14ac:dyDescent="0.2">
      <c r="A334" s="95">
        <v>1115</v>
      </c>
      <c r="B334" s="44"/>
      <c r="C334" s="1"/>
      <c r="D334" s="1"/>
      <c r="E334" s="1" t="s">
        <v>24</v>
      </c>
      <c r="F334" s="1"/>
      <c r="G334" s="1"/>
      <c r="H334" s="1"/>
      <c r="I334" s="1"/>
      <c r="J334" s="223">
        <v>6</v>
      </c>
      <c r="K334" s="50">
        <v>9.25</v>
      </c>
      <c r="L334" s="214">
        <v>10.75</v>
      </c>
      <c r="M334" s="214">
        <v>10.75</v>
      </c>
      <c r="N334" s="223">
        <v>6</v>
      </c>
      <c r="O334" s="50">
        <v>8.5</v>
      </c>
      <c r="P334" s="223">
        <v>6</v>
      </c>
      <c r="Q334" s="50">
        <v>9.25</v>
      </c>
      <c r="R334" s="214">
        <v>10.75</v>
      </c>
      <c r="S334" s="214">
        <v>10.75</v>
      </c>
      <c r="T334" s="214">
        <v>10.75</v>
      </c>
      <c r="U334" s="50">
        <v>8.5</v>
      </c>
      <c r="V334" s="50">
        <v>9.25</v>
      </c>
      <c r="W334" s="214">
        <v>10.75</v>
      </c>
      <c r="X334" s="214">
        <v>10.75</v>
      </c>
      <c r="Y334" s="50">
        <v>9.25</v>
      </c>
      <c r="Z334" s="50">
        <v>8.5</v>
      </c>
      <c r="AA334" s="50">
        <v>9.25</v>
      </c>
      <c r="AB334" s="214">
        <v>10.75</v>
      </c>
      <c r="AC334" s="214">
        <v>10.75</v>
      </c>
      <c r="AD334" s="214">
        <v>10.75</v>
      </c>
      <c r="AE334" s="50">
        <v>9.25</v>
      </c>
      <c r="AF334" s="218">
        <v>8.5</v>
      </c>
      <c r="AG334" s="213">
        <v>8.5</v>
      </c>
      <c r="AH334" s="307">
        <v>10.75</v>
      </c>
      <c r="AI334" s="307">
        <v>10.75</v>
      </c>
      <c r="AJ334" s="307">
        <v>10.75</v>
      </c>
      <c r="AK334" s="307">
        <v>10.75</v>
      </c>
      <c r="AL334" s="50">
        <v>8.5</v>
      </c>
      <c r="AM334" s="195"/>
      <c r="AN334" s="50">
        <v>9.25</v>
      </c>
      <c r="AO334" s="307">
        <v>10.75</v>
      </c>
      <c r="AP334" s="307">
        <v>10.75</v>
      </c>
      <c r="AQ334" s="50">
        <v>8.5</v>
      </c>
      <c r="AR334" s="50">
        <v>9.25</v>
      </c>
      <c r="AS334" s="307">
        <v>10.75</v>
      </c>
      <c r="AT334" s="307">
        <v>10.75</v>
      </c>
      <c r="AU334" s="307">
        <v>10.75</v>
      </c>
      <c r="AV334" s="50">
        <v>8.5</v>
      </c>
      <c r="AW334" s="311">
        <v>6</v>
      </c>
      <c r="AX334" s="307">
        <v>10.75</v>
      </c>
      <c r="AY334" s="307">
        <v>10.75</v>
      </c>
      <c r="AZ334" s="324">
        <v>10.75</v>
      </c>
      <c r="BA334" s="308">
        <v>10.75</v>
      </c>
      <c r="BB334" s="50">
        <v>9.25</v>
      </c>
      <c r="BC334" s="50">
        <v>8.5</v>
      </c>
      <c r="BD334" s="311">
        <v>8.5</v>
      </c>
      <c r="BE334" s="308">
        <v>10.75</v>
      </c>
      <c r="BF334" s="308">
        <v>10.75</v>
      </c>
      <c r="BG334" s="50">
        <v>9.25</v>
      </c>
      <c r="BH334" s="311"/>
      <c r="BI334" s="50">
        <v>8.5</v>
      </c>
      <c r="BJ334" s="311">
        <v>6</v>
      </c>
      <c r="BK334" s="308">
        <v>10.75</v>
      </c>
      <c r="BL334" s="308">
        <v>10.75</v>
      </c>
      <c r="BM334" s="308">
        <v>10.75</v>
      </c>
      <c r="BN334" s="327">
        <v>8.5</v>
      </c>
      <c r="BO334" s="50">
        <v>8.5</v>
      </c>
      <c r="BP334" s="311">
        <v>6</v>
      </c>
      <c r="BQ334" s="330">
        <v>10.75</v>
      </c>
      <c r="BR334" s="330">
        <v>10.75</v>
      </c>
      <c r="BS334" s="330">
        <v>10.75</v>
      </c>
      <c r="BT334" s="50">
        <v>9.25</v>
      </c>
      <c r="BU334" s="50">
        <v>8.5</v>
      </c>
      <c r="BV334" s="311">
        <v>6</v>
      </c>
      <c r="BW334" s="330">
        <v>10.75</v>
      </c>
      <c r="BX334" s="330">
        <v>10.75</v>
      </c>
      <c r="BY334" s="330">
        <v>10.75</v>
      </c>
      <c r="BZ334" s="50">
        <v>9.25</v>
      </c>
      <c r="CA334" s="50">
        <v>8.5</v>
      </c>
      <c r="CB334" s="49">
        <v>9.25</v>
      </c>
      <c r="CC334" s="49">
        <v>9.25</v>
      </c>
      <c r="CD334" s="171">
        <v>8.5</v>
      </c>
      <c r="CE334" s="50">
        <v>9.25</v>
      </c>
      <c r="CF334" s="50">
        <v>9.25</v>
      </c>
      <c r="CG334" s="50">
        <v>9.25</v>
      </c>
      <c r="CH334" s="50">
        <v>9.25</v>
      </c>
      <c r="CI334" s="50">
        <v>8.5</v>
      </c>
      <c r="CJ334" s="50">
        <v>9.25</v>
      </c>
      <c r="CK334" s="50">
        <v>9.25</v>
      </c>
      <c r="CL334" s="50">
        <v>9.25</v>
      </c>
      <c r="CM334" s="50">
        <v>9.25</v>
      </c>
      <c r="CN334" s="50">
        <v>8.5</v>
      </c>
      <c r="CO334" s="50">
        <v>9.25</v>
      </c>
      <c r="CP334" s="50">
        <v>9.25</v>
      </c>
      <c r="CQ334" s="50">
        <v>9.25</v>
      </c>
      <c r="CR334" s="50">
        <v>9.25</v>
      </c>
      <c r="CS334" s="50">
        <v>8.5</v>
      </c>
      <c r="CT334" s="49">
        <v>9.25</v>
      </c>
      <c r="CU334" s="50">
        <v>9.25</v>
      </c>
      <c r="CV334" s="50">
        <v>9.25</v>
      </c>
      <c r="CW334" s="50">
        <v>8.5</v>
      </c>
      <c r="CX334" s="50">
        <v>9.25</v>
      </c>
      <c r="CY334" s="50">
        <v>9.25</v>
      </c>
      <c r="CZ334" s="50">
        <v>9.25</v>
      </c>
      <c r="DA334" s="50">
        <v>9.25</v>
      </c>
      <c r="DB334" s="50">
        <v>8.5</v>
      </c>
      <c r="DC334" s="50">
        <v>9.25</v>
      </c>
      <c r="DD334" s="50">
        <v>9.25</v>
      </c>
      <c r="DE334" s="50">
        <v>9.25</v>
      </c>
      <c r="DF334" s="50">
        <v>9.25</v>
      </c>
      <c r="DG334" s="50">
        <v>8.5</v>
      </c>
      <c r="DH334" s="50">
        <v>9.25</v>
      </c>
      <c r="DI334" s="50">
        <v>9.25</v>
      </c>
      <c r="DJ334" s="50">
        <v>9.25</v>
      </c>
      <c r="DK334" s="50">
        <v>9.25</v>
      </c>
      <c r="DL334" s="50">
        <v>8.5</v>
      </c>
    </row>
    <row r="335" spans="1:116" ht="14.1" customHeight="1" x14ac:dyDescent="0.2">
      <c r="A335" s="94">
        <v>1119</v>
      </c>
      <c r="B335" s="44"/>
      <c r="C335" s="1"/>
      <c r="D335" s="1"/>
      <c r="E335" s="1" t="s">
        <v>24</v>
      </c>
      <c r="F335" s="1"/>
      <c r="G335" s="1"/>
      <c r="H335" s="1"/>
      <c r="I335" s="1"/>
      <c r="J335" s="223">
        <v>6</v>
      </c>
      <c r="K335" s="50">
        <v>9.25</v>
      </c>
      <c r="L335" s="214">
        <v>10.75</v>
      </c>
      <c r="M335" s="214">
        <v>10.75</v>
      </c>
      <c r="N335" s="223">
        <v>6</v>
      </c>
      <c r="O335" s="50">
        <v>8.5</v>
      </c>
      <c r="P335" s="223">
        <v>6</v>
      </c>
      <c r="Q335" s="50">
        <v>9.25</v>
      </c>
      <c r="R335" s="214">
        <v>10.75</v>
      </c>
      <c r="S335" s="214">
        <v>10.75</v>
      </c>
      <c r="T335" s="214">
        <v>10.75</v>
      </c>
      <c r="U335" s="50">
        <v>8.5</v>
      </c>
      <c r="V335" s="50">
        <v>9.25</v>
      </c>
      <c r="W335" s="214">
        <v>10.75</v>
      </c>
      <c r="X335" s="214">
        <v>10.75</v>
      </c>
      <c r="Y335" s="50">
        <v>9.25</v>
      </c>
      <c r="Z335" s="50">
        <v>8.5</v>
      </c>
      <c r="AA335" s="50">
        <v>9.25</v>
      </c>
      <c r="AB335" s="214">
        <v>10.75</v>
      </c>
      <c r="AC335" s="214">
        <v>10.75</v>
      </c>
      <c r="AD335" s="214">
        <v>10.75</v>
      </c>
      <c r="AE335" s="50">
        <v>9.25</v>
      </c>
      <c r="AF335" s="218">
        <v>8.5</v>
      </c>
      <c r="AG335" s="213">
        <v>8.5</v>
      </c>
      <c r="AH335" s="307">
        <v>10.75</v>
      </c>
      <c r="AI335" s="307">
        <v>10.75</v>
      </c>
      <c r="AJ335" s="307">
        <v>10.75</v>
      </c>
      <c r="AK335" s="307">
        <v>10.75</v>
      </c>
      <c r="AL335" s="50">
        <v>8.5</v>
      </c>
      <c r="AM335" s="195"/>
      <c r="AN335" s="50">
        <v>9.25</v>
      </c>
      <c r="AO335" s="307">
        <v>10.75</v>
      </c>
      <c r="AP335" s="307">
        <v>10.75</v>
      </c>
      <c r="AQ335" s="50">
        <v>8.5</v>
      </c>
      <c r="AR335" s="50">
        <v>9.25</v>
      </c>
      <c r="AS335" s="307">
        <v>10.75</v>
      </c>
      <c r="AT335" s="307">
        <v>10.75</v>
      </c>
      <c r="AU335" s="307">
        <v>10.75</v>
      </c>
      <c r="AV335" s="50">
        <v>8.5</v>
      </c>
      <c r="AW335" s="311">
        <v>6</v>
      </c>
      <c r="AX335" s="307">
        <v>10.75</v>
      </c>
      <c r="AY335" s="307">
        <v>10.75</v>
      </c>
      <c r="AZ335" s="324">
        <v>10.75</v>
      </c>
      <c r="BA335" s="308">
        <v>10.75</v>
      </c>
      <c r="BB335" s="50">
        <v>9.25</v>
      </c>
      <c r="BC335" s="50">
        <v>8.5</v>
      </c>
      <c r="BD335" s="311">
        <v>8.5</v>
      </c>
      <c r="BE335" s="308">
        <v>10.75</v>
      </c>
      <c r="BF335" s="308">
        <v>10.75</v>
      </c>
      <c r="BG335" s="50">
        <v>9.25</v>
      </c>
      <c r="BH335" s="311"/>
      <c r="BI335" s="50">
        <v>8.5</v>
      </c>
      <c r="BJ335" s="311">
        <v>6</v>
      </c>
      <c r="BK335" s="308">
        <v>10.75</v>
      </c>
      <c r="BL335" s="308">
        <v>10.75</v>
      </c>
      <c r="BM335" s="308">
        <v>10.75</v>
      </c>
      <c r="BN335" s="327">
        <v>8.5</v>
      </c>
      <c r="BO335" s="50">
        <v>8.5</v>
      </c>
      <c r="BP335" s="311">
        <v>6</v>
      </c>
      <c r="BQ335" s="330">
        <v>10.75</v>
      </c>
      <c r="BR335" s="330">
        <v>10.75</v>
      </c>
      <c r="BS335" s="330">
        <v>10.75</v>
      </c>
      <c r="BT335" s="50">
        <v>9.25</v>
      </c>
      <c r="BU335" s="50">
        <v>8.5</v>
      </c>
      <c r="BV335" s="311">
        <v>6</v>
      </c>
      <c r="BW335" s="330">
        <v>10.75</v>
      </c>
      <c r="BX335" s="330">
        <v>10.75</v>
      </c>
      <c r="BY335" s="330">
        <v>10.75</v>
      </c>
      <c r="BZ335" s="50">
        <v>9.25</v>
      </c>
      <c r="CA335" s="50">
        <v>8.5</v>
      </c>
      <c r="CB335" s="49">
        <v>9.25</v>
      </c>
      <c r="CC335" s="49">
        <v>9.25</v>
      </c>
      <c r="CD335" s="171">
        <v>8.5</v>
      </c>
      <c r="CE335" s="50">
        <v>9.25</v>
      </c>
      <c r="CF335" s="50">
        <v>9.25</v>
      </c>
      <c r="CG335" s="50">
        <v>9.25</v>
      </c>
      <c r="CH335" s="50">
        <v>9.25</v>
      </c>
      <c r="CI335" s="50">
        <v>8.5</v>
      </c>
      <c r="CJ335" s="50">
        <v>9.25</v>
      </c>
      <c r="CK335" s="50">
        <v>9.25</v>
      </c>
      <c r="CL335" s="50">
        <v>9.25</v>
      </c>
      <c r="CM335" s="50">
        <v>9.25</v>
      </c>
      <c r="CN335" s="50">
        <v>8.5</v>
      </c>
      <c r="CO335" s="50">
        <v>9.25</v>
      </c>
      <c r="CP335" s="50">
        <v>9.25</v>
      </c>
      <c r="CQ335" s="50">
        <v>9.25</v>
      </c>
      <c r="CR335" s="50">
        <v>9.25</v>
      </c>
      <c r="CS335" s="50">
        <v>8.5</v>
      </c>
      <c r="CT335" s="49">
        <v>9.25</v>
      </c>
      <c r="CU335" s="50">
        <v>9.25</v>
      </c>
      <c r="CV335" s="50">
        <v>9.25</v>
      </c>
      <c r="CW335" s="50">
        <v>8.5</v>
      </c>
      <c r="CX335" s="50">
        <v>9.25</v>
      </c>
      <c r="CY335" s="50">
        <v>9.25</v>
      </c>
      <c r="CZ335" s="50">
        <v>9.25</v>
      </c>
      <c r="DA335" s="50">
        <v>9.25</v>
      </c>
      <c r="DB335" s="50">
        <v>8.5</v>
      </c>
      <c r="DC335" s="50">
        <v>9.25</v>
      </c>
      <c r="DD335" s="50">
        <v>9.25</v>
      </c>
      <c r="DE335" s="50">
        <v>9.25</v>
      </c>
      <c r="DF335" s="50">
        <v>9.25</v>
      </c>
      <c r="DG335" s="50">
        <v>8.5</v>
      </c>
      <c r="DH335" s="50">
        <v>9.25</v>
      </c>
      <c r="DI335" s="50">
        <v>9.25</v>
      </c>
      <c r="DJ335" s="50">
        <v>9.25</v>
      </c>
      <c r="DK335" s="50">
        <v>9.25</v>
      </c>
      <c r="DL335" s="50">
        <v>8.5</v>
      </c>
    </row>
    <row r="336" spans="1:116" ht="14.1" customHeight="1" x14ac:dyDescent="0.2">
      <c r="A336" s="94">
        <v>1156</v>
      </c>
      <c r="B336" s="44"/>
      <c r="C336" s="1"/>
      <c r="D336" s="1"/>
      <c r="E336" s="1" t="s">
        <v>24</v>
      </c>
      <c r="F336" s="1"/>
      <c r="G336" s="1"/>
      <c r="H336" s="1"/>
      <c r="I336" s="1"/>
      <c r="J336" s="223">
        <v>6</v>
      </c>
      <c r="K336" s="50">
        <v>9.25</v>
      </c>
      <c r="L336" s="214">
        <v>10.75</v>
      </c>
      <c r="M336" s="214">
        <v>10.75</v>
      </c>
      <c r="N336" s="223"/>
      <c r="O336" s="50">
        <v>8.5</v>
      </c>
      <c r="P336" s="223">
        <v>6</v>
      </c>
      <c r="Q336" s="50">
        <v>9.25</v>
      </c>
      <c r="R336" s="214">
        <v>10.75</v>
      </c>
      <c r="S336" s="214">
        <v>10.75</v>
      </c>
      <c r="T336" s="214">
        <v>10.75</v>
      </c>
      <c r="U336" s="50">
        <v>8.5</v>
      </c>
      <c r="V336" s="50">
        <v>9.25</v>
      </c>
      <c r="W336" s="214">
        <v>10.75</v>
      </c>
      <c r="X336" s="214">
        <v>10.75</v>
      </c>
      <c r="Y336" s="50">
        <v>9.25</v>
      </c>
      <c r="Z336" s="50">
        <v>8.5</v>
      </c>
      <c r="AA336" s="50">
        <v>9.25</v>
      </c>
      <c r="AB336" s="214">
        <v>10.75</v>
      </c>
      <c r="AC336" s="214">
        <v>10.75</v>
      </c>
      <c r="AD336" s="214">
        <v>10.75</v>
      </c>
      <c r="AE336" s="50">
        <v>9.25</v>
      </c>
      <c r="AF336" s="218">
        <v>8.5</v>
      </c>
      <c r="AG336" s="213">
        <v>8.5</v>
      </c>
      <c r="AH336" s="307">
        <v>10.75</v>
      </c>
      <c r="AI336" s="307">
        <v>10.75</v>
      </c>
      <c r="AJ336" s="307">
        <v>10.75</v>
      </c>
      <c r="AK336" s="307">
        <v>10.75</v>
      </c>
      <c r="AL336" s="50">
        <v>8.5</v>
      </c>
      <c r="AM336" s="195"/>
      <c r="AN336" s="50">
        <v>9.25</v>
      </c>
      <c r="AO336" s="307">
        <v>10.75</v>
      </c>
      <c r="AP336" s="307">
        <v>10.75</v>
      </c>
      <c r="AQ336" s="50">
        <v>8.5</v>
      </c>
      <c r="AR336" s="50">
        <v>9.25</v>
      </c>
      <c r="AS336" s="307">
        <v>10.75</v>
      </c>
      <c r="AT336" s="307">
        <v>10.75</v>
      </c>
      <c r="AU336" s="307">
        <v>10.75</v>
      </c>
      <c r="AV336" s="50">
        <v>8.5</v>
      </c>
      <c r="AW336" s="311">
        <v>6</v>
      </c>
      <c r="AX336" s="307">
        <v>10.75</v>
      </c>
      <c r="AY336" s="307">
        <v>10.75</v>
      </c>
      <c r="AZ336" s="324">
        <v>10.75</v>
      </c>
      <c r="BA336" s="308">
        <v>10.75</v>
      </c>
      <c r="BB336" s="50">
        <v>9.25</v>
      </c>
      <c r="BC336" s="50">
        <v>8.5</v>
      </c>
      <c r="BD336" s="311">
        <v>8.5</v>
      </c>
      <c r="BE336" s="308">
        <v>10.75</v>
      </c>
      <c r="BF336" s="308">
        <v>10.75</v>
      </c>
      <c r="BG336" s="50">
        <v>9.25</v>
      </c>
      <c r="BH336" s="311"/>
      <c r="BI336" s="50">
        <v>8.5</v>
      </c>
      <c r="BJ336" s="311">
        <v>6</v>
      </c>
      <c r="BK336" s="308">
        <v>10.75</v>
      </c>
      <c r="BL336" s="308">
        <v>10.75</v>
      </c>
      <c r="BM336" s="308">
        <v>10.75</v>
      </c>
      <c r="BN336" s="327">
        <v>8.5</v>
      </c>
      <c r="BO336" s="50">
        <v>8.5</v>
      </c>
      <c r="BP336" s="311">
        <v>6</v>
      </c>
      <c r="BQ336" s="330">
        <v>10.75</v>
      </c>
      <c r="BR336" s="330">
        <v>10.75</v>
      </c>
      <c r="BS336" s="330">
        <v>10.75</v>
      </c>
      <c r="BT336" s="50">
        <v>9.25</v>
      </c>
      <c r="BU336" s="50">
        <v>8.5</v>
      </c>
      <c r="BV336" s="311">
        <v>6</v>
      </c>
      <c r="BW336" s="330">
        <v>10.75</v>
      </c>
      <c r="BX336" s="330">
        <v>10.75</v>
      </c>
      <c r="BY336" s="330">
        <v>10.75</v>
      </c>
      <c r="BZ336" s="50">
        <v>9.25</v>
      </c>
      <c r="CA336" s="50">
        <v>8.5</v>
      </c>
      <c r="CB336" s="49">
        <v>9.25</v>
      </c>
      <c r="CC336" s="49">
        <v>9.25</v>
      </c>
      <c r="CD336" s="171">
        <v>8.5</v>
      </c>
      <c r="CE336" s="50">
        <v>9.25</v>
      </c>
      <c r="CF336" s="50">
        <v>9.25</v>
      </c>
      <c r="CG336" s="50">
        <v>9.25</v>
      </c>
      <c r="CH336" s="50">
        <v>9.25</v>
      </c>
      <c r="CI336" s="50">
        <v>8.5</v>
      </c>
      <c r="CJ336" s="50">
        <v>9.25</v>
      </c>
      <c r="CK336" s="50">
        <v>9.25</v>
      </c>
      <c r="CL336" s="50">
        <v>9.25</v>
      </c>
      <c r="CM336" s="50">
        <v>9.25</v>
      </c>
      <c r="CN336" s="50">
        <v>8.5</v>
      </c>
      <c r="CO336" s="50">
        <v>9.25</v>
      </c>
      <c r="CP336" s="50">
        <v>9.25</v>
      </c>
      <c r="CQ336" s="50">
        <v>9.25</v>
      </c>
      <c r="CR336" s="50">
        <v>9.25</v>
      </c>
      <c r="CS336" s="50">
        <v>8.5</v>
      </c>
      <c r="CT336" s="49">
        <v>9.25</v>
      </c>
      <c r="CU336" s="50">
        <v>9.25</v>
      </c>
      <c r="CV336" s="50">
        <v>9.25</v>
      </c>
      <c r="CW336" s="50">
        <v>8.5</v>
      </c>
      <c r="CX336" s="50">
        <v>9.25</v>
      </c>
      <c r="CY336" s="50">
        <v>9.25</v>
      </c>
      <c r="CZ336" s="50">
        <v>9.25</v>
      </c>
      <c r="DA336" s="50">
        <v>9.25</v>
      </c>
      <c r="DB336" s="50">
        <v>8.5</v>
      </c>
      <c r="DC336" s="50">
        <v>9.25</v>
      </c>
      <c r="DD336" s="50">
        <v>9.25</v>
      </c>
      <c r="DE336" s="50">
        <v>9.25</v>
      </c>
      <c r="DF336" s="50">
        <v>9.25</v>
      </c>
      <c r="DG336" s="50">
        <v>8.5</v>
      </c>
      <c r="DH336" s="50">
        <v>9.25</v>
      </c>
      <c r="DI336" s="50">
        <v>9.25</v>
      </c>
      <c r="DJ336" s="50">
        <v>9.25</v>
      </c>
      <c r="DK336" s="50">
        <v>9.25</v>
      </c>
      <c r="DL336" s="50">
        <v>8.5</v>
      </c>
    </row>
    <row r="337" spans="1:116" ht="14.1" customHeight="1" x14ac:dyDescent="0.2">
      <c r="A337" s="30"/>
      <c r="AM337" s="315"/>
      <c r="BA337" s="31"/>
      <c r="BB337" s="31"/>
      <c r="BE337" s="31"/>
      <c r="BF337" s="31"/>
      <c r="BJ337" s="341"/>
      <c r="BK337" s="31"/>
      <c r="BL337" s="31"/>
      <c r="BM337" s="31"/>
      <c r="BN337" s="328"/>
      <c r="BP337" s="341"/>
      <c r="BV337" s="341"/>
      <c r="CD337" s="306"/>
    </row>
    <row r="338" spans="1:116" ht="14.1" customHeight="1" x14ac:dyDescent="0.2">
      <c r="A338" s="30"/>
    </row>
    <row r="339" spans="1:116" ht="14.1" customHeight="1" x14ac:dyDescent="0.2">
      <c r="J339" s="66">
        <f t="shared" ref="J339:BV339" si="329">SUBTOTAL(9,J14:J191)</f>
        <v>6682.9752233597492</v>
      </c>
      <c r="K339" s="46">
        <f t="shared" si="329"/>
        <v>11683.514612393576</v>
      </c>
      <c r="L339" s="46">
        <f t="shared" si="329"/>
        <v>15002.594355343605</v>
      </c>
      <c r="M339" s="46">
        <f t="shared" si="329"/>
        <v>14907.102389269932</v>
      </c>
      <c r="N339" s="46">
        <f t="shared" si="329"/>
        <v>2401.8486301369862</v>
      </c>
      <c r="O339" s="46">
        <f t="shared" si="329"/>
        <v>12150.941765713613</v>
      </c>
      <c r="P339" s="46">
        <f t="shared" si="329"/>
        <v>8239.1237121864451</v>
      </c>
      <c r="Q339" s="46">
        <f t="shared" si="329"/>
        <v>12968.928185848865</v>
      </c>
      <c r="R339" s="46">
        <f t="shared" si="329"/>
        <v>14665.361388519028</v>
      </c>
      <c r="S339" s="46">
        <f t="shared" si="329"/>
        <v>13015.843610323109</v>
      </c>
      <c r="T339" s="46">
        <f t="shared" si="329"/>
        <v>15062.16530306429</v>
      </c>
      <c r="U339" s="46">
        <f t="shared" si="329"/>
        <v>14036.486998197146</v>
      </c>
      <c r="V339" s="46">
        <f t="shared" si="329"/>
        <v>16967.563542881056</v>
      </c>
      <c r="W339" s="46">
        <f t="shared" si="329"/>
        <v>22493.753410479694</v>
      </c>
      <c r="X339" s="46">
        <f t="shared" si="329"/>
        <v>23918.886266235022</v>
      </c>
      <c r="Y339" s="46">
        <f t="shared" si="329"/>
        <v>21154.644489455641</v>
      </c>
      <c r="Z339" s="46">
        <f t="shared" si="329"/>
        <v>19229.717494638433</v>
      </c>
      <c r="AA339" s="46">
        <f t="shared" si="329"/>
        <v>21161.933889233078</v>
      </c>
      <c r="AB339" s="46">
        <f t="shared" si="329"/>
        <v>24744.885391686206</v>
      </c>
      <c r="AC339" s="46">
        <f t="shared" si="329"/>
        <v>25126.89175179198</v>
      </c>
      <c r="AD339" s="46">
        <f t="shared" si="329"/>
        <v>25241.215838941396</v>
      </c>
      <c r="AE339" s="46">
        <f t="shared" si="329"/>
        <v>21819.420401520001</v>
      </c>
      <c r="AF339" s="66">
        <f t="shared" si="329"/>
        <v>19410.742907227017</v>
      </c>
      <c r="AG339" s="46">
        <f t="shared" si="329"/>
        <v>19410.742907227017</v>
      </c>
      <c r="AH339" s="46">
        <f t="shared" si="329"/>
        <v>24545.532206198877</v>
      </c>
      <c r="AI339" s="46">
        <f t="shared" si="329"/>
        <v>24133.483297591669</v>
      </c>
      <c r="AJ339" s="46">
        <f t="shared" si="329"/>
        <v>24685.554455852642</v>
      </c>
      <c r="AK339" s="46">
        <f t="shared" si="329"/>
        <v>18987.955959249055</v>
      </c>
      <c r="AL339" s="46">
        <f t="shared" si="329"/>
        <v>8879.9915437268282</v>
      </c>
      <c r="AM339" s="46">
        <f t="shared" si="329"/>
        <v>0</v>
      </c>
      <c r="AN339" s="46">
        <f t="shared" si="329"/>
        <v>11370.162051242251</v>
      </c>
      <c r="AO339" s="46">
        <f t="shared" si="329"/>
        <v>14956.307726213139</v>
      </c>
      <c r="AP339" s="46">
        <f t="shared" si="329"/>
        <v>15775.080705481751</v>
      </c>
      <c r="AQ339" s="46">
        <f t="shared" si="329"/>
        <v>13700.861785775844</v>
      </c>
      <c r="AR339" s="46">
        <f t="shared" si="329"/>
        <v>15844.520487576461</v>
      </c>
      <c r="AS339" s="46">
        <f t="shared" si="329"/>
        <v>18014.483833774731</v>
      </c>
      <c r="AT339" s="46">
        <f t="shared" si="329"/>
        <v>18855.961171372059</v>
      </c>
      <c r="AU339" s="46">
        <f t="shared" si="329"/>
        <v>19503.873416910719</v>
      </c>
      <c r="AV339" s="46">
        <f t="shared" si="329"/>
        <v>15905.604375636294</v>
      </c>
      <c r="AW339" s="46">
        <f t="shared" si="329"/>
        <v>11519.806328102322</v>
      </c>
      <c r="AX339" s="46">
        <f t="shared" si="329"/>
        <v>20822.063421183331</v>
      </c>
      <c r="AY339" s="46">
        <f t="shared" si="329"/>
        <v>20915.496754516666</v>
      </c>
      <c r="AZ339" s="66">
        <f t="shared" si="329"/>
        <v>20940.667953937038</v>
      </c>
      <c r="BA339" s="46">
        <f t="shared" si="329"/>
        <v>21409.89264065383</v>
      </c>
      <c r="BB339" s="46">
        <f t="shared" si="329"/>
        <v>18997.406641835547</v>
      </c>
      <c r="BC339" s="46">
        <f t="shared" si="329"/>
        <v>17096.845032525955</v>
      </c>
      <c r="BD339" s="46">
        <f t="shared" si="329"/>
        <v>17417.438163334551</v>
      </c>
      <c r="BE339" s="46">
        <f t="shared" si="329"/>
        <v>21985.796850656981</v>
      </c>
      <c r="BF339" s="46">
        <f t="shared" si="329"/>
        <v>22301.000116727297</v>
      </c>
      <c r="BG339" s="46">
        <f t="shared" si="329"/>
        <v>17460.256202665405</v>
      </c>
      <c r="BH339" s="46">
        <f t="shared" si="329"/>
        <v>0</v>
      </c>
      <c r="BI339" s="46">
        <f t="shared" si="329"/>
        <v>14520.953166279605</v>
      </c>
      <c r="BJ339" s="46">
        <f>SUBTOTAL(9,BJ14:BJ191)</f>
        <v>10551.809919831439</v>
      </c>
      <c r="BK339" s="46">
        <f t="shared" si="329"/>
        <v>19476.975414199234</v>
      </c>
      <c r="BL339" s="46">
        <f t="shared" si="329"/>
        <v>19923.669595044168</v>
      </c>
      <c r="BM339" s="46">
        <f t="shared" si="329"/>
        <v>20283.599245746314</v>
      </c>
      <c r="BN339" s="46">
        <f t="shared" si="329"/>
        <v>16180.466866300798</v>
      </c>
      <c r="BO339" s="46">
        <f t="shared" si="329"/>
        <v>16018.453830054403</v>
      </c>
      <c r="BP339" s="46">
        <f t="shared" si="329"/>
        <v>11497.011320979625</v>
      </c>
      <c r="BQ339" s="46">
        <f t="shared" si="329"/>
        <v>20362.963724779853</v>
      </c>
      <c r="BR339" s="46">
        <f t="shared" si="329"/>
        <v>20429.42174947121</v>
      </c>
      <c r="BS339" s="46">
        <f t="shared" si="329"/>
        <v>20495.879774162568</v>
      </c>
      <c r="BT339" s="46">
        <f t="shared" si="329"/>
        <v>17193.801764888845</v>
      </c>
      <c r="BU339" s="46">
        <f t="shared" si="329"/>
        <v>15179.891526802274</v>
      </c>
      <c r="BV339" s="46">
        <f t="shared" si="329"/>
        <v>10926.972220947751</v>
      </c>
      <c r="BW339" s="46">
        <f t="shared" ref="BW339:DL339" si="330">SUBTOTAL(9,BW14:BW191)</f>
        <v>19901.993154787444</v>
      </c>
      <c r="BX339" s="46">
        <f t="shared" si="330"/>
        <v>19632.930097433407</v>
      </c>
      <c r="BY339" s="46">
        <f t="shared" si="330"/>
        <v>20301.843701888949</v>
      </c>
      <c r="BZ339" s="46">
        <f t="shared" si="330"/>
        <v>16430.351619567846</v>
      </c>
      <c r="CA339" s="46">
        <f t="shared" si="330"/>
        <v>14601.49212500294</v>
      </c>
      <c r="CB339" s="66">
        <f t="shared" si="330"/>
        <v>13966.571034152596</v>
      </c>
      <c r="CC339" s="46">
        <f t="shared" si="330"/>
        <v>13333.834109351632</v>
      </c>
      <c r="CD339" s="46">
        <f t="shared" si="330"/>
        <v>11748.253843403711</v>
      </c>
      <c r="CE339" s="46">
        <f t="shared" si="330"/>
        <v>13008.144918080154</v>
      </c>
      <c r="CF339" s="46">
        <f t="shared" si="330"/>
        <v>13043.605381712652</v>
      </c>
      <c r="CG339" s="46">
        <f t="shared" si="330"/>
        <v>13043.605381712652</v>
      </c>
      <c r="CH339" s="46">
        <f t="shared" si="330"/>
        <v>11687.472823573116</v>
      </c>
      <c r="CI339" s="46">
        <f t="shared" si="330"/>
        <v>10740.541243283404</v>
      </c>
      <c r="CJ339" s="46">
        <f t="shared" si="330"/>
        <v>10695.830856058084</v>
      </c>
      <c r="CK339" s="46">
        <f t="shared" si="330"/>
        <v>10850.312406860223</v>
      </c>
      <c r="CL339" s="46">
        <f t="shared" si="330"/>
        <v>11004.793957662361</v>
      </c>
      <c r="CM339" s="46">
        <f t="shared" si="330"/>
        <v>11159.275508464501</v>
      </c>
      <c r="CN339" s="46">
        <f t="shared" si="330"/>
        <v>10349.799975837157</v>
      </c>
      <c r="CO339" s="46">
        <f t="shared" si="330"/>
        <v>9807.9285704311842</v>
      </c>
      <c r="CP339" s="46">
        <f t="shared" si="330"/>
        <v>8801.8455515632577</v>
      </c>
      <c r="CQ339" s="46">
        <f t="shared" si="330"/>
        <v>8801.8455515632577</v>
      </c>
      <c r="CR339" s="46">
        <f t="shared" si="330"/>
        <v>8801.8455515632577</v>
      </c>
      <c r="CS339" s="46">
        <f t="shared" si="330"/>
        <v>7378.8523004537046</v>
      </c>
      <c r="CT339" s="66">
        <f t="shared" si="330"/>
        <v>8145.0582462819293</v>
      </c>
      <c r="CU339" s="46">
        <f t="shared" si="330"/>
        <v>8225.968231378798</v>
      </c>
      <c r="CV339" s="46">
        <f t="shared" si="330"/>
        <v>8387.788201572539</v>
      </c>
      <c r="CW339" s="46">
        <f t="shared" si="330"/>
        <v>7856.8385902717173</v>
      </c>
      <c r="CX339" s="46">
        <f t="shared" si="330"/>
        <v>8711.4281419600193</v>
      </c>
      <c r="CY339" s="46">
        <f t="shared" si="330"/>
        <v>8873.2481121537621</v>
      </c>
      <c r="CZ339" s="46">
        <f t="shared" si="330"/>
        <v>8954.1580972506326</v>
      </c>
      <c r="DA339" s="46">
        <f t="shared" si="330"/>
        <v>9035.0680823475032</v>
      </c>
      <c r="DB339" s="46">
        <f t="shared" si="330"/>
        <v>8377.3433592732072</v>
      </c>
      <c r="DC339" s="46">
        <f t="shared" si="330"/>
        <v>8630.8153940521897</v>
      </c>
      <c r="DD339" s="46">
        <f t="shared" si="330"/>
        <v>8702.0692402060358</v>
      </c>
      <c r="DE339" s="46">
        <f t="shared" si="330"/>
        <v>8773.3230863598819</v>
      </c>
      <c r="DF339" s="46">
        <f t="shared" si="330"/>
        <v>8844.576932513728</v>
      </c>
      <c r="DG339" s="46">
        <f t="shared" si="330"/>
        <v>7833.2507363223876</v>
      </c>
      <c r="DH339" s="46">
        <f t="shared" si="330"/>
        <v>8523.9346248214206</v>
      </c>
      <c r="DI339" s="46">
        <f t="shared" si="330"/>
        <v>8064.1482611850588</v>
      </c>
      <c r="DJ339" s="46">
        <f t="shared" si="330"/>
        <v>8064.1482611850588</v>
      </c>
      <c r="DK339" s="46">
        <f t="shared" si="330"/>
        <v>8064.1482611850588</v>
      </c>
      <c r="DL339" s="46">
        <f t="shared" si="330"/>
        <v>7410.6916454132961</v>
      </c>
    </row>
    <row r="340" spans="1:116" ht="14.1" customHeight="1" x14ac:dyDescent="0.2">
      <c r="G340" s="61"/>
    </row>
    <row r="341" spans="1:116" ht="14.1" customHeight="1" x14ac:dyDescent="0.2">
      <c r="C341" s="39"/>
      <c r="D341" s="39"/>
      <c r="E341" s="39"/>
      <c r="F341" s="39"/>
      <c r="G341" s="39"/>
      <c r="H341" s="39"/>
      <c r="I341" s="39"/>
    </row>
    <row r="342" spans="1:116" ht="14.1" customHeight="1" x14ac:dyDescent="0.2">
      <c r="J342" s="158">
        <f>J339</f>
        <v>6682.9752233597492</v>
      </c>
      <c r="K342" s="47">
        <f t="shared" ref="K342:BP342" si="331">J342+K339</f>
        <v>18366.489835753324</v>
      </c>
      <c r="L342" s="47">
        <f t="shared" si="331"/>
        <v>33369.084191096932</v>
      </c>
      <c r="M342" s="47">
        <f t="shared" si="331"/>
        <v>48276.186580366862</v>
      </c>
      <c r="N342" s="47">
        <f t="shared" si="331"/>
        <v>50678.035210503847</v>
      </c>
      <c r="O342" s="47">
        <f>M342+O339</f>
        <v>60427.128346080477</v>
      </c>
      <c r="P342" s="47">
        <f>O342+P339</f>
        <v>68666.252058266924</v>
      </c>
      <c r="Q342" s="47">
        <f>O342+Q339</f>
        <v>73396.056531929338</v>
      </c>
      <c r="R342" s="47">
        <f t="shared" ref="R342:Z342" si="332">Q342+R339</f>
        <v>88061.417920448366</v>
      </c>
      <c r="S342" s="47">
        <f t="shared" si="332"/>
        <v>101077.26153077147</v>
      </c>
      <c r="T342" s="47">
        <f t="shared" si="332"/>
        <v>116139.42683383577</v>
      </c>
      <c r="U342" s="47">
        <f t="shared" si="332"/>
        <v>130175.91383203291</v>
      </c>
      <c r="V342" s="47">
        <f t="shared" si="332"/>
        <v>147143.47737491396</v>
      </c>
      <c r="W342" s="47">
        <f t="shared" si="332"/>
        <v>169637.23078539365</v>
      </c>
      <c r="X342" s="47">
        <f t="shared" si="332"/>
        <v>193556.11705162868</v>
      </c>
      <c r="Y342" s="47">
        <f t="shared" si="332"/>
        <v>214710.76154108433</v>
      </c>
      <c r="Z342" s="47">
        <f t="shared" si="332"/>
        <v>233940.47903572276</v>
      </c>
      <c r="AA342" s="47">
        <f>Z342+AA339</f>
        <v>255102.41292495583</v>
      </c>
      <c r="AB342" s="47">
        <f t="shared" ref="AB342:AG342" si="333">AA342+AB339</f>
        <v>279847.29831664206</v>
      </c>
      <c r="AC342" s="47">
        <f t="shared" si="333"/>
        <v>304974.19006843405</v>
      </c>
      <c r="AD342" s="47">
        <f t="shared" si="333"/>
        <v>330215.40590737545</v>
      </c>
      <c r="AE342" s="47">
        <f t="shared" si="333"/>
        <v>352034.82630889543</v>
      </c>
      <c r="AF342" s="158">
        <f t="shared" si="333"/>
        <v>371445.56921612244</v>
      </c>
      <c r="AG342" s="47">
        <f t="shared" si="333"/>
        <v>390856.31212334946</v>
      </c>
      <c r="AH342" s="47">
        <f>AF342+AH339</f>
        <v>395991.10142232134</v>
      </c>
      <c r="AI342" s="47">
        <f t="shared" si="331"/>
        <v>420124.58471991302</v>
      </c>
      <c r="AJ342" s="47">
        <f t="shared" si="331"/>
        <v>444810.13917576568</v>
      </c>
      <c r="AK342" s="47">
        <f t="shared" si="331"/>
        <v>463798.09513501474</v>
      </c>
      <c r="AL342" s="47">
        <f t="shared" si="331"/>
        <v>472678.08667874156</v>
      </c>
      <c r="AM342" s="47">
        <f t="shared" si="331"/>
        <v>472678.08667874156</v>
      </c>
      <c r="AN342" s="47">
        <f t="shared" si="331"/>
        <v>484048.24872998381</v>
      </c>
      <c r="AO342" s="47">
        <f t="shared" si="331"/>
        <v>499004.55645619694</v>
      </c>
      <c r="AP342" s="47">
        <f t="shared" si="331"/>
        <v>514779.63716167869</v>
      </c>
      <c r="AQ342" s="47">
        <f t="shared" si="331"/>
        <v>528480.4989474545</v>
      </c>
      <c r="AR342" s="47">
        <f t="shared" si="331"/>
        <v>544325.01943503099</v>
      </c>
      <c r="AS342" s="47">
        <f t="shared" si="331"/>
        <v>562339.50326880568</v>
      </c>
      <c r="AT342" s="47">
        <f t="shared" si="331"/>
        <v>581195.46444017778</v>
      </c>
      <c r="AU342" s="47">
        <f t="shared" si="331"/>
        <v>600699.33785708854</v>
      </c>
      <c r="AV342" s="47">
        <f t="shared" si="331"/>
        <v>616604.94223272486</v>
      </c>
      <c r="AW342" s="47">
        <f t="shared" si="331"/>
        <v>628124.74856082723</v>
      </c>
      <c r="AX342" s="47">
        <f t="shared" si="331"/>
        <v>648946.81198201061</v>
      </c>
      <c r="AY342" s="47">
        <f t="shared" si="331"/>
        <v>669862.30873652722</v>
      </c>
      <c r="AZ342" s="158">
        <f t="shared" si="331"/>
        <v>690802.9766904643</v>
      </c>
      <c r="BA342" s="47">
        <f t="shared" si="331"/>
        <v>712212.86933111819</v>
      </c>
      <c r="BB342" s="47">
        <f t="shared" si="331"/>
        <v>731210.27597295376</v>
      </c>
      <c r="BC342" s="47">
        <f t="shared" si="331"/>
        <v>748307.12100547971</v>
      </c>
      <c r="BD342" s="47">
        <f t="shared" si="331"/>
        <v>765724.55916881422</v>
      </c>
      <c r="BE342" s="47">
        <f t="shared" si="331"/>
        <v>787710.35601947119</v>
      </c>
      <c r="BF342" s="47">
        <f t="shared" si="331"/>
        <v>810011.3561361985</v>
      </c>
      <c r="BG342" s="47">
        <f t="shared" si="331"/>
        <v>827471.6123388639</v>
      </c>
      <c r="BH342" s="47">
        <f t="shared" si="331"/>
        <v>827471.6123388639</v>
      </c>
      <c r="BI342" s="47">
        <f t="shared" si="331"/>
        <v>841992.56550514349</v>
      </c>
      <c r="BJ342" s="47">
        <f t="shared" si="331"/>
        <v>852544.37542497495</v>
      </c>
      <c r="BK342" s="47">
        <f>BI342+BK339</f>
        <v>861469.54091934278</v>
      </c>
      <c r="BL342" s="47">
        <f t="shared" si="331"/>
        <v>881393.210514387</v>
      </c>
      <c r="BM342" s="47">
        <f t="shared" si="331"/>
        <v>901676.80976013327</v>
      </c>
      <c r="BN342" s="47">
        <f t="shared" si="331"/>
        <v>917857.27662643406</v>
      </c>
      <c r="BO342" s="47">
        <f t="shared" si="331"/>
        <v>933875.73045648844</v>
      </c>
      <c r="BP342" s="47">
        <f t="shared" si="331"/>
        <v>945372.74177746801</v>
      </c>
      <c r="BQ342" s="47">
        <f>BO342+BQ339</f>
        <v>954238.69418126834</v>
      </c>
      <c r="BR342" s="47">
        <f>BQ342+BR339</f>
        <v>974668.11593073956</v>
      </c>
      <c r="BS342" s="47">
        <f>BR342+BS339</f>
        <v>995163.9957049021</v>
      </c>
      <c r="BT342" s="47">
        <f>BS342+BT339</f>
        <v>1012357.7974697909</v>
      </c>
      <c r="BU342" s="47">
        <f>BT342+BU339</f>
        <v>1027537.6889965932</v>
      </c>
      <c r="BV342" s="47">
        <f>BU342+BV339</f>
        <v>1038464.661217541</v>
      </c>
      <c r="BW342" s="47">
        <f>BU342+BW339</f>
        <v>1047439.6821513807</v>
      </c>
      <c r="BX342" s="47">
        <f t="shared" ref="BX342:DL342" si="334">BW342+BX339</f>
        <v>1067072.6122488142</v>
      </c>
      <c r="BY342" s="47">
        <f t="shared" si="334"/>
        <v>1087374.4559507032</v>
      </c>
      <c r="BZ342" s="47">
        <f t="shared" si="334"/>
        <v>1103804.8075702712</v>
      </c>
      <c r="CA342" s="47">
        <f t="shared" si="334"/>
        <v>1118406.2996952741</v>
      </c>
      <c r="CB342" s="158">
        <f t="shared" si="334"/>
        <v>1132372.8707294266</v>
      </c>
      <c r="CC342" s="47">
        <f t="shared" si="334"/>
        <v>1145706.7048387784</v>
      </c>
      <c r="CD342" s="47">
        <f t="shared" si="334"/>
        <v>1157454.958682182</v>
      </c>
      <c r="CE342" s="47">
        <f t="shared" si="334"/>
        <v>1170463.1036002622</v>
      </c>
      <c r="CF342" s="47">
        <f t="shared" si="334"/>
        <v>1183506.7089819747</v>
      </c>
      <c r="CG342" s="47">
        <f t="shared" si="334"/>
        <v>1196550.3143636873</v>
      </c>
      <c r="CH342" s="47">
        <f t="shared" si="334"/>
        <v>1208237.7871872603</v>
      </c>
      <c r="CI342" s="47">
        <f t="shared" si="334"/>
        <v>1218978.3284305437</v>
      </c>
      <c r="CJ342" s="47">
        <f t="shared" si="334"/>
        <v>1229674.1592866017</v>
      </c>
      <c r="CK342" s="47">
        <f t="shared" si="334"/>
        <v>1240524.471693462</v>
      </c>
      <c r="CL342" s="47">
        <f t="shared" si="334"/>
        <v>1251529.2656511243</v>
      </c>
      <c r="CM342" s="47">
        <f t="shared" si="334"/>
        <v>1262688.5411595888</v>
      </c>
      <c r="CN342" s="47">
        <f t="shared" si="334"/>
        <v>1273038.341135426</v>
      </c>
      <c r="CO342" s="47">
        <f t="shared" si="334"/>
        <v>1282846.2697058572</v>
      </c>
      <c r="CP342" s="47">
        <f t="shared" si="334"/>
        <v>1291648.1152574203</v>
      </c>
      <c r="CQ342" s="47">
        <f t="shared" si="334"/>
        <v>1300449.9608089835</v>
      </c>
      <c r="CR342" s="47">
        <f t="shared" si="334"/>
        <v>1309251.8063605467</v>
      </c>
      <c r="CS342" s="47">
        <f t="shared" si="334"/>
        <v>1316630.6586610004</v>
      </c>
      <c r="CT342" s="158">
        <f t="shared" si="334"/>
        <v>1324775.7169072824</v>
      </c>
      <c r="CU342" s="47">
        <f t="shared" si="334"/>
        <v>1333001.6851386612</v>
      </c>
      <c r="CV342" s="47">
        <f t="shared" si="334"/>
        <v>1341389.4733402338</v>
      </c>
      <c r="CW342" s="47">
        <f t="shared" si="334"/>
        <v>1349246.3119305056</v>
      </c>
      <c r="CX342" s="47">
        <f t="shared" si="334"/>
        <v>1357957.7400724655</v>
      </c>
      <c r="CY342" s="47">
        <f t="shared" si="334"/>
        <v>1366830.9881846192</v>
      </c>
      <c r="CZ342" s="47">
        <f t="shared" si="334"/>
        <v>1375785.1462818698</v>
      </c>
      <c r="DA342" s="47">
        <f t="shared" si="334"/>
        <v>1384820.2143642174</v>
      </c>
      <c r="DB342" s="47">
        <f t="shared" si="334"/>
        <v>1393197.5577234905</v>
      </c>
      <c r="DC342" s="47">
        <f t="shared" si="334"/>
        <v>1401828.3731175428</v>
      </c>
      <c r="DD342" s="47">
        <f t="shared" si="334"/>
        <v>1410530.4423577487</v>
      </c>
      <c r="DE342" s="47">
        <f t="shared" si="334"/>
        <v>1419303.7654441085</v>
      </c>
      <c r="DF342" s="47">
        <f t="shared" si="334"/>
        <v>1428148.3423766221</v>
      </c>
      <c r="DG342" s="47">
        <f t="shared" si="334"/>
        <v>1435981.5931129446</v>
      </c>
      <c r="DH342" s="47">
        <f t="shared" si="334"/>
        <v>1444505.527737766</v>
      </c>
      <c r="DI342" s="47">
        <f t="shared" si="334"/>
        <v>1452569.6759989511</v>
      </c>
      <c r="DJ342" s="47">
        <f t="shared" si="334"/>
        <v>1460633.8242601361</v>
      </c>
      <c r="DK342" s="47">
        <f t="shared" si="334"/>
        <v>1468697.9725213211</v>
      </c>
      <c r="DL342" s="47">
        <f t="shared" si="334"/>
        <v>1476108.6641667346</v>
      </c>
    </row>
    <row r="343" spans="1:116" x14ac:dyDescent="0.2">
      <c r="C343" s="25"/>
      <c r="D343" s="24"/>
      <c r="E343" s="25"/>
      <c r="F343" s="25"/>
      <c r="G343" s="26"/>
      <c r="H343" s="27"/>
      <c r="I343" s="25"/>
    </row>
    <row r="344" spans="1:116" x14ac:dyDescent="0.2">
      <c r="C344" s="25"/>
      <c r="D344" s="24"/>
      <c r="E344" s="28"/>
      <c r="F344" s="28"/>
      <c r="G344" s="26"/>
      <c r="H344" s="55"/>
      <c r="I344" s="28"/>
    </row>
    <row r="345" spans="1:116" x14ac:dyDescent="0.2">
      <c r="C345" s="25"/>
      <c r="D345" s="24"/>
      <c r="E345" s="25"/>
      <c r="F345" s="25"/>
      <c r="G345" s="26"/>
      <c r="H345" s="27"/>
      <c r="I345" s="25"/>
      <c r="AZ345" s="324">
        <v>10.75</v>
      </c>
      <c r="BA345" s="308">
        <v>10.75</v>
      </c>
      <c r="BB345" s="50">
        <v>9.25</v>
      </c>
      <c r="BC345" s="50">
        <v>8.5</v>
      </c>
      <c r="BD345" s="311">
        <v>8.5</v>
      </c>
      <c r="BE345" s="308">
        <v>10.75</v>
      </c>
      <c r="BF345" s="308">
        <v>10.75</v>
      </c>
      <c r="BG345" s="50">
        <v>9.25</v>
      </c>
      <c r="BH345" s="311"/>
      <c r="BI345" s="311"/>
      <c r="BJ345" s="311"/>
      <c r="BK345" s="308">
        <v>10.75</v>
      </c>
      <c r="BL345" s="308">
        <v>10.75</v>
      </c>
      <c r="BM345" s="308">
        <v>10.75</v>
      </c>
      <c r="BN345" s="327">
        <v>8.5</v>
      </c>
      <c r="BO345" s="50">
        <v>8.5</v>
      </c>
      <c r="BP345" s="343">
        <v>6</v>
      </c>
      <c r="BQ345" s="330">
        <v>10.75</v>
      </c>
      <c r="BR345" s="330">
        <v>10.75</v>
      </c>
      <c r="BS345" s="330">
        <v>10.75</v>
      </c>
      <c r="BT345" s="50">
        <v>9.25</v>
      </c>
      <c r="BU345" s="50">
        <v>8.5</v>
      </c>
      <c r="BV345" s="343">
        <v>6</v>
      </c>
      <c r="BW345" s="330">
        <v>10.75</v>
      </c>
      <c r="BX345" s="330">
        <v>10.75</v>
      </c>
      <c r="BY345" s="330">
        <v>10.75</v>
      </c>
      <c r="BZ345" s="50">
        <v>9.25</v>
      </c>
      <c r="CA345" s="50">
        <v>8.5</v>
      </c>
    </row>
    <row r="346" spans="1:116" x14ac:dyDescent="0.2">
      <c r="B346" s="51"/>
      <c r="C346" s="25"/>
      <c r="D346" s="24"/>
      <c r="E346" s="25"/>
      <c r="F346" s="25"/>
      <c r="G346" s="26"/>
      <c r="H346" s="27"/>
      <c r="I346" s="25"/>
    </row>
    <row r="347" spans="1:116" x14ac:dyDescent="0.2">
      <c r="A347" s="29"/>
      <c r="B347" s="29"/>
      <c r="C347" s="25"/>
      <c r="D347" s="24"/>
      <c r="E347" s="28"/>
      <c r="F347" s="28"/>
      <c r="G347" s="26"/>
      <c r="H347" s="27"/>
      <c r="I347" s="25"/>
    </row>
    <row r="348" spans="1:116" x14ac:dyDescent="0.2">
      <c r="C348" s="25"/>
      <c r="D348" s="24"/>
      <c r="E348" s="28"/>
      <c r="F348" s="28"/>
      <c r="G348" s="26"/>
      <c r="H348" s="27"/>
      <c r="I348" s="25"/>
    </row>
    <row r="349" spans="1:116" x14ac:dyDescent="0.2">
      <c r="C349" s="25"/>
      <c r="D349" s="24"/>
      <c r="E349" s="25"/>
      <c r="F349" s="25"/>
      <c r="G349" s="26"/>
      <c r="H349" s="27"/>
      <c r="I349" s="25"/>
    </row>
    <row r="350" spans="1:116" x14ac:dyDescent="0.2">
      <c r="C350" s="25"/>
      <c r="D350" s="24"/>
      <c r="E350" s="28"/>
      <c r="F350" s="28"/>
      <c r="G350" s="26"/>
      <c r="H350" s="27"/>
      <c r="I350" s="25"/>
    </row>
    <row r="351" spans="1:116" x14ac:dyDescent="0.2">
      <c r="C351" s="25"/>
      <c r="D351" s="24"/>
      <c r="E351" s="25"/>
      <c r="F351" s="25"/>
      <c r="G351" s="26"/>
      <c r="H351" s="27"/>
      <c r="I351" s="25"/>
    </row>
    <row r="352" spans="1:116" x14ac:dyDescent="0.2">
      <c r="C352" s="25"/>
      <c r="D352" s="24"/>
      <c r="E352" s="25"/>
      <c r="F352" s="25"/>
      <c r="G352" s="26"/>
      <c r="H352" s="27"/>
      <c r="I352" s="25"/>
    </row>
    <row r="353" spans="1:116" s="31" customFormat="1" x14ac:dyDescent="0.2">
      <c r="A353" s="39"/>
      <c r="B353" s="39"/>
      <c r="C353" s="25"/>
      <c r="D353" s="24"/>
      <c r="E353" s="25"/>
      <c r="F353" s="25"/>
      <c r="G353" s="75"/>
      <c r="H353" s="27"/>
      <c r="I353" s="25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29"/>
      <c r="CA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  <c r="CU353" s="29"/>
      <c r="CV353" s="29"/>
      <c r="CW353" s="29"/>
      <c r="CX353" s="29"/>
      <c r="CY353" s="29"/>
      <c r="CZ353" s="29"/>
      <c r="DA353" s="29"/>
      <c r="DB353" s="29"/>
      <c r="DC353" s="29"/>
      <c r="DD353" s="29"/>
      <c r="DE353" s="29"/>
      <c r="DF353" s="29"/>
      <c r="DG353" s="29"/>
      <c r="DH353" s="29"/>
      <c r="DI353" s="29"/>
      <c r="DJ353" s="29"/>
      <c r="DK353" s="29"/>
      <c r="DL353" s="29"/>
    </row>
    <row r="354" spans="1:116" s="31" customFormat="1" x14ac:dyDescent="0.2">
      <c r="A354" s="39"/>
      <c r="B354" s="39"/>
      <c r="C354" s="25"/>
      <c r="D354" s="24"/>
      <c r="E354" s="28"/>
      <c r="F354" s="28"/>
      <c r="G354" s="26"/>
      <c r="H354" s="55"/>
      <c r="I354" s="24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29"/>
      <c r="CA354" s="29"/>
      <c r="CC354" s="29"/>
      <c r="CD354" s="29"/>
      <c r="CE354" s="29"/>
      <c r="CF354" s="29"/>
      <c r="CG354" s="29"/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U354" s="29"/>
      <c r="CV354" s="29"/>
      <c r="CW354" s="29"/>
      <c r="CX354" s="29"/>
      <c r="CY354" s="29"/>
      <c r="CZ354" s="29"/>
      <c r="DA354" s="29"/>
      <c r="DB354" s="29"/>
      <c r="DC354" s="29"/>
      <c r="DD354" s="29"/>
      <c r="DE354" s="29"/>
      <c r="DF354" s="29"/>
      <c r="DG354" s="29"/>
      <c r="DH354" s="29"/>
      <c r="DI354" s="29"/>
      <c r="DJ354" s="29"/>
      <c r="DK354" s="29"/>
      <c r="DL354" s="29"/>
    </row>
    <row r="355" spans="1:116" s="31" customFormat="1" x14ac:dyDescent="0.2">
      <c r="A355" s="39"/>
      <c r="B355" s="39"/>
      <c r="C355" s="25"/>
      <c r="D355" s="24"/>
      <c r="E355" s="25"/>
      <c r="F355" s="25"/>
      <c r="G355" s="26"/>
      <c r="H355" s="27"/>
      <c r="I355" s="25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29"/>
      <c r="CA355" s="29"/>
      <c r="CC355" s="29"/>
      <c r="CD355" s="29"/>
      <c r="CE355" s="29"/>
      <c r="CF355" s="29"/>
      <c r="CG355" s="29"/>
      <c r="CH355" s="29"/>
      <c r="CI355" s="29"/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  <c r="CU355" s="29"/>
      <c r="CV355" s="29"/>
      <c r="CW355" s="29"/>
      <c r="CX355" s="29"/>
      <c r="CY355" s="29"/>
      <c r="CZ355" s="29"/>
      <c r="DA355" s="29"/>
      <c r="DB355" s="29"/>
      <c r="DC355" s="29"/>
      <c r="DD355" s="29"/>
      <c r="DE355" s="29"/>
      <c r="DF355" s="29"/>
      <c r="DG355" s="29"/>
      <c r="DH355" s="29"/>
      <c r="DI355" s="29"/>
      <c r="DJ355" s="29"/>
      <c r="DK355" s="29"/>
      <c r="DL355" s="29"/>
    </row>
    <row r="356" spans="1:116" s="31" customFormat="1" x14ac:dyDescent="0.2">
      <c r="A356" s="39"/>
      <c r="B356" s="39"/>
      <c r="C356" s="25"/>
      <c r="D356" s="24"/>
      <c r="E356" s="25"/>
      <c r="F356" s="25"/>
      <c r="G356" s="26"/>
      <c r="H356" s="27"/>
      <c r="I356" s="25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29"/>
      <c r="CA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</row>
    <row r="357" spans="1:116" s="31" customFormat="1" x14ac:dyDescent="0.2">
      <c r="A357" s="39"/>
      <c r="B357" s="39"/>
      <c r="C357" s="25"/>
      <c r="D357" s="24"/>
      <c r="E357" s="25"/>
      <c r="F357" s="25"/>
      <c r="G357" s="26"/>
      <c r="H357" s="27"/>
      <c r="I357" s="25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29"/>
      <c r="CA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  <c r="CU357" s="29"/>
      <c r="CV357" s="29"/>
      <c r="CW357" s="29"/>
      <c r="CX357" s="29"/>
      <c r="CY357" s="29"/>
      <c r="CZ357" s="29"/>
      <c r="DA357" s="29"/>
      <c r="DB357" s="29"/>
      <c r="DC357" s="29"/>
      <c r="DD357" s="29"/>
      <c r="DE357" s="29"/>
      <c r="DF357" s="29"/>
      <c r="DG357" s="29"/>
      <c r="DH357" s="29"/>
      <c r="DI357" s="29"/>
      <c r="DJ357" s="29"/>
      <c r="DK357" s="29"/>
      <c r="DL357" s="29"/>
    </row>
    <row r="358" spans="1:116" s="31" customFormat="1" x14ac:dyDescent="0.2">
      <c r="A358" s="39"/>
      <c r="B358" s="39"/>
      <c r="C358" s="25"/>
      <c r="D358" s="24"/>
      <c r="E358" s="28"/>
      <c r="F358" s="28"/>
      <c r="G358" s="26"/>
      <c r="H358" s="27"/>
      <c r="I358" s="25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29"/>
      <c r="CA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</row>
    <row r="359" spans="1:116" s="31" customFormat="1" x14ac:dyDescent="0.2">
      <c r="A359" s="39"/>
      <c r="B359" s="39"/>
      <c r="C359" s="25"/>
      <c r="D359" s="24"/>
      <c r="E359" s="25"/>
      <c r="F359" s="25"/>
      <c r="G359" s="26"/>
      <c r="H359" s="27"/>
      <c r="I359" s="25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29"/>
      <c r="CA359" s="29"/>
      <c r="CC359" s="29"/>
      <c r="CD359" s="29"/>
      <c r="CE359" s="29"/>
      <c r="CF359" s="29"/>
      <c r="CG359" s="29"/>
      <c r="CH359" s="29"/>
      <c r="CI359" s="29"/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  <c r="CU359" s="29"/>
      <c r="CV359" s="29"/>
      <c r="CW359" s="29"/>
      <c r="CX359" s="29"/>
      <c r="CY359" s="29"/>
      <c r="CZ359" s="29"/>
      <c r="DA359" s="29"/>
      <c r="DB359" s="29"/>
      <c r="DC359" s="29"/>
      <c r="DD359" s="29"/>
      <c r="DE359" s="29"/>
      <c r="DF359" s="29"/>
      <c r="DG359" s="29"/>
      <c r="DH359" s="29"/>
      <c r="DI359" s="29"/>
      <c r="DJ359" s="29"/>
      <c r="DK359" s="29"/>
      <c r="DL359" s="29"/>
    </row>
    <row r="360" spans="1:116" s="31" customFormat="1" x14ac:dyDescent="0.2">
      <c r="A360" s="39"/>
      <c r="B360" s="39"/>
      <c r="C360" s="25"/>
      <c r="D360" s="24"/>
      <c r="E360" s="25"/>
      <c r="F360" s="25"/>
      <c r="G360" s="26"/>
      <c r="H360" s="27"/>
      <c r="I360" s="25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29"/>
      <c r="CA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</row>
    <row r="361" spans="1:116" s="31" customFormat="1" x14ac:dyDescent="0.2">
      <c r="A361" s="39"/>
      <c r="B361" s="39"/>
      <c r="C361" s="25"/>
      <c r="D361" s="24"/>
      <c r="E361" s="25"/>
      <c r="F361" s="25"/>
      <c r="G361" s="26"/>
      <c r="H361" s="27"/>
      <c r="I361" s="25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29"/>
      <c r="CA361" s="29"/>
      <c r="CC361" s="29"/>
      <c r="CD361" s="29"/>
      <c r="CE361" s="29"/>
      <c r="CF361" s="29"/>
      <c r="CG361" s="29"/>
      <c r="CH361" s="29"/>
      <c r="CI361" s="29"/>
      <c r="CJ361" s="29"/>
      <c r="CK361" s="29"/>
      <c r="CL361" s="29"/>
      <c r="CM361" s="29"/>
      <c r="CN361" s="29"/>
      <c r="CO361" s="29"/>
      <c r="CP361" s="29"/>
      <c r="CQ361" s="29"/>
      <c r="CR361" s="29"/>
      <c r="CS361" s="29"/>
      <c r="CU361" s="29"/>
      <c r="CV361" s="29"/>
      <c r="CW361" s="29"/>
      <c r="CX361" s="29"/>
      <c r="CY361" s="29"/>
      <c r="CZ361" s="29"/>
      <c r="DA361" s="29"/>
      <c r="DB361" s="29"/>
      <c r="DC361" s="29"/>
      <c r="DD361" s="29"/>
      <c r="DE361" s="29"/>
      <c r="DF361" s="29"/>
      <c r="DG361" s="29"/>
      <c r="DH361" s="29"/>
      <c r="DI361" s="29"/>
      <c r="DJ361" s="29"/>
      <c r="DK361" s="29"/>
      <c r="DL361" s="29"/>
    </row>
    <row r="362" spans="1:116" s="31" customFormat="1" x14ac:dyDescent="0.2">
      <c r="A362" s="39"/>
      <c r="B362" s="39"/>
      <c r="C362" s="25"/>
      <c r="D362" s="24"/>
      <c r="E362" s="25"/>
      <c r="F362" s="25"/>
      <c r="G362" s="26"/>
      <c r="H362" s="27"/>
      <c r="I362" s="25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29"/>
      <c r="CA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</row>
    <row r="363" spans="1:116" s="31" customFormat="1" x14ac:dyDescent="0.2">
      <c r="A363" s="39"/>
      <c r="B363" s="39"/>
      <c r="C363" s="25"/>
      <c r="D363" s="24"/>
      <c r="E363" s="25"/>
      <c r="F363" s="25"/>
      <c r="G363" s="26"/>
      <c r="H363" s="27"/>
      <c r="I363" s="25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29"/>
      <c r="CA363" s="29"/>
      <c r="CC363" s="29"/>
      <c r="CD363" s="29"/>
      <c r="CE363" s="29"/>
      <c r="CF363" s="29"/>
      <c r="CG363" s="29"/>
      <c r="CH363" s="29"/>
      <c r="CI363" s="29"/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  <c r="CU363" s="29"/>
      <c r="CV363" s="29"/>
      <c r="CW363" s="29"/>
      <c r="CX363" s="29"/>
      <c r="CY363" s="29"/>
      <c r="CZ363" s="29"/>
      <c r="DA363" s="29"/>
      <c r="DB363" s="29"/>
      <c r="DC363" s="29"/>
      <c r="DD363" s="29"/>
      <c r="DE363" s="29"/>
      <c r="DF363" s="29"/>
      <c r="DG363" s="29"/>
      <c r="DH363" s="29"/>
      <c r="DI363" s="29"/>
      <c r="DJ363" s="29"/>
      <c r="DK363" s="29"/>
      <c r="DL363" s="29"/>
    </row>
    <row r="364" spans="1:116" s="31" customFormat="1" x14ac:dyDescent="0.2">
      <c r="A364" s="39"/>
      <c r="B364" s="39"/>
      <c r="C364" s="25"/>
      <c r="D364" s="24"/>
      <c r="E364" s="28"/>
      <c r="F364" s="28"/>
      <c r="G364" s="26"/>
      <c r="H364" s="27"/>
      <c r="I364" s="28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29"/>
      <c r="CA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</row>
    <row r="366" spans="1:116" s="31" customFormat="1" x14ac:dyDescent="0.2">
      <c r="A366" s="39"/>
      <c r="B366" s="39"/>
      <c r="C366" s="25"/>
      <c r="D366" s="64"/>
      <c r="E366" s="25"/>
      <c r="F366" s="25"/>
      <c r="G366" s="26"/>
      <c r="H366" s="27"/>
      <c r="I366" s="24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29"/>
      <c r="CA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</row>
    <row r="367" spans="1:116" s="31" customFormat="1" x14ac:dyDescent="0.2">
      <c r="A367" s="39"/>
      <c r="B367" s="39"/>
      <c r="C367" s="25"/>
      <c r="D367" s="24"/>
      <c r="E367" s="25"/>
      <c r="F367" s="25"/>
      <c r="G367" s="26"/>
      <c r="H367" s="27"/>
      <c r="I367" s="24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29"/>
      <c r="CA367" s="29"/>
      <c r="CC367" s="29"/>
      <c r="CD367" s="29"/>
      <c r="CE367" s="29"/>
      <c r="CF367" s="29"/>
      <c r="CG367" s="29"/>
      <c r="CH367" s="29"/>
      <c r="CI367" s="29"/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  <c r="CU367" s="29"/>
      <c r="CV367" s="29"/>
      <c r="CW367" s="29"/>
      <c r="CX367" s="29"/>
      <c r="CY367" s="29"/>
      <c r="CZ367" s="29"/>
      <c r="DA367" s="29"/>
      <c r="DB367" s="29"/>
      <c r="DC367" s="29"/>
      <c r="DD367" s="29"/>
      <c r="DE367" s="29"/>
      <c r="DF367" s="29"/>
      <c r="DG367" s="29"/>
      <c r="DH367" s="29"/>
      <c r="DI367" s="29"/>
      <c r="DJ367" s="29"/>
      <c r="DK367" s="29"/>
      <c r="DL367" s="29"/>
    </row>
    <row r="368" spans="1:116" s="31" customFormat="1" x14ac:dyDescent="0.2">
      <c r="A368" s="39"/>
      <c r="B368" s="39"/>
      <c r="C368" s="25"/>
      <c r="D368" s="64"/>
      <c r="E368" s="25"/>
      <c r="F368" s="25"/>
      <c r="G368" s="26"/>
      <c r="H368" s="27"/>
      <c r="I368" s="24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29"/>
      <c r="CA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</row>
    <row r="369" spans="1:116" s="31" customFormat="1" x14ac:dyDescent="0.2">
      <c r="A369" s="39"/>
      <c r="B369" s="39"/>
      <c r="C369" s="25"/>
      <c r="D369" s="24"/>
      <c r="E369" s="25"/>
      <c r="F369" s="25"/>
      <c r="G369" s="26"/>
      <c r="H369" s="27"/>
      <c r="I369" s="25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29"/>
      <c r="CA369" s="29"/>
      <c r="CC369" s="29"/>
      <c r="CD369" s="29"/>
      <c r="CE369" s="29"/>
      <c r="CF369" s="29"/>
      <c r="CG369" s="29"/>
      <c r="CH369" s="29"/>
      <c r="CI369" s="29"/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  <c r="CU369" s="29"/>
      <c r="CV369" s="29"/>
      <c r="CW369" s="29"/>
      <c r="CX369" s="29"/>
      <c r="CY369" s="29"/>
      <c r="CZ369" s="29"/>
      <c r="DA369" s="29"/>
      <c r="DB369" s="29"/>
      <c r="DC369" s="29"/>
      <c r="DD369" s="29"/>
      <c r="DE369" s="29"/>
      <c r="DF369" s="29"/>
      <c r="DG369" s="29"/>
      <c r="DH369" s="29"/>
      <c r="DI369" s="29"/>
      <c r="DJ369" s="29"/>
      <c r="DK369" s="29"/>
      <c r="DL369" s="29"/>
    </row>
    <row r="370" spans="1:116" s="31" customFormat="1" x14ac:dyDescent="0.2">
      <c r="A370" s="39"/>
      <c r="B370" s="39"/>
      <c r="C370" s="25"/>
      <c r="D370" s="24"/>
      <c r="E370" s="28"/>
      <c r="F370" s="28"/>
      <c r="G370" s="26"/>
      <c r="H370" s="27"/>
      <c r="I370" s="25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</row>
    <row r="371" spans="1:116" s="31" customFormat="1" x14ac:dyDescent="0.2">
      <c r="A371" s="39"/>
      <c r="B371" s="39"/>
      <c r="C371" s="39"/>
      <c r="D371" s="39"/>
      <c r="E371" s="39"/>
      <c r="F371" s="39"/>
      <c r="G371" s="39"/>
      <c r="H371" s="39"/>
      <c r="I371" s="3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29"/>
      <c r="BO371" s="29"/>
      <c r="BP371" s="29"/>
      <c r="BQ371" s="29"/>
      <c r="BR371" s="29"/>
      <c r="BS371" s="29"/>
      <c r="BT371" s="29"/>
      <c r="BU371" s="29"/>
      <c r="BV371" s="29"/>
      <c r="BW371" s="29"/>
      <c r="BX371" s="29"/>
      <c r="BY371" s="29"/>
      <c r="BZ371" s="29"/>
      <c r="CA371" s="29"/>
      <c r="CC371" s="29"/>
      <c r="CD371" s="29"/>
      <c r="CE371" s="29"/>
      <c r="CF371" s="29"/>
      <c r="CG371" s="29"/>
      <c r="CH371" s="29"/>
      <c r="CI371" s="29"/>
      <c r="CJ371" s="29"/>
      <c r="CK371" s="29"/>
      <c r="CL371" s="29"/>
      <c r="CM371" s="29"/>
      <c r="CN371" s="29"/>
      <c r="CO371" s="29"/>
      <c r="CP371" s="29"/>
      <c r="CQ371" s="29"/>
      <c r="CR371" s="29"/>
      <c r="CS371" s="29"/>
      <c r="CU371" s="29"/>
      <c r="CV371" s="29"/>
      <c r="CW371" s="29"/>
      <c r="CX371" s="29"/>
      <c r="CY371" s="29"/>
      <c r="CZ371" s="29"/>
      <c r="DA371" s="29"/>
      <c r="DB371" s="29"/>
      <c r="DC371" s="29"/>
      <c r="DD371" s="29"/>
      <c r="DE371" s="29"/>
      <c r="DF371" s="29"/>
      <c r="DG371" s="29"/>
      <c r="DH371" s="29"/>
      <c r="DI371" s="29"/>
      <c r="DJ371" s="29"/>
      <c r="DK371" s="29"/>
      <c r="DL371" s="29"/>
    </row>
    <row r="372" spans="1:116" s="31" customFormat="1" x14ac:dyDescent="0.2">
      <c r="A372" s="39"/>
      <c r="B372" s="39"/>
      <c r="C372" s="39"/>
      <c r="D372" s="39"/>
      <c r="E372" s="39"/>
      <c r="F372" s="39"/>
      <c r="G372" s="39"/>
      <c r="H372" s="39"/>
      <c r="I372" s="3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/>
      <c r="BZ372" s="29"/>
      <c r="CA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/>
      <c r="CR372" s="29"/>
      <c r="CS372" s="29"/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</row>
    <row r="373" spans="1:116" s="31" customFormat="1" x14ac:dyDescent="0.2">
      <c r="A373" s="39"/>
      <c r="B373" s="39"/>
      <c r="C373" s="25"/>
      <c r="D373" s="24"/>
      <c r="E373" s="25"/>
      <c r="F373" s="25"/>
      <c r="G373" s="26"/>
      <c r="H373" s="27"/>
      <c r="I373" s="24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29"/>
      <c r="CA373" s="29"/>
      <c r="CC373" s="29"/>
      <c r="CD373" s="29"/>
      <c r="CE373" s="29"/>
      <c r="CF373" s="29"/>
      <c r="CG373" s="29"/>
      <c r="CH373" s="29"/>
      <c r="CI373" s="29"/>
      <c r="CJ373" s="29"/>
      <c r="CK373" s="29"/>
      <c r="CL373" s="29"/>
      <c r="CM373" s="29"/>
      <c r="CN373" s="29"/>
      <c r="CO373" s="29"/>
      <c r="CP373" s="29"/>
      <c r="CQ373" s="29"/>
      <c r="CR373" s="29"/>
      <c r="CS373" s="29"/>
      <c r="CU373" s="29"/>
      <c r="CV373" s="29"/>
      <c r="CW373" s="29"/>
      <c r="CX373" s="29"/>
      <c r="CY373" s="29"/>
      <c r="CZ373" s="29"/>
      <c r="DA373" s="29"/>
      <c r="DB373" s="29"/>
      <c r="DC373" s="29"/>
      <c r="DD373" s="29"/>
      <c r="DE373" s="29"/>
      <c r="DF373" s="29"/>
      <c r="DG373" s="29"/>
      <c r="DH373" s="29"/>
      <c r="DI373" s="29"/>
      <c r="DJ373" s="29"/>
      <c r="DK373" s="29"/>
      <c r="DL373" s="29"/>
    </row>
    <row r="374" spans="1:116" s="31" customFormat="1" x14ac:dyDescent="0.2">
      <c r="A374" s="39"/>
      <c r="B374" s="39"/>
      <c r="C374" s="39"/>
      <c r="D374" s="39"/>
      <c r="E374" s="39"/>
      <c r="F374" s="39"/>
      <c r="G374" s="39"/>
      <c r="H374" s="39"/>
      <c r="I374" s="3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29"/>
      <c r="CA374" s="29"/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</row>
    <row r="375" spans="1:116" s="31" customFormat="1" x14ac:dyDescent="0.2">
      <c r="A375" s="39"/>
      <c r="B375" s="39"/>
      <c r="C375" s="25"/>
      <c r="D375" s="24"/>
      <c r="E375" s="25"/>
      <c r="F375" s="25"/>
      <c r="G375" s="26"/>
      <c r="H375" s="27"/>
      <c r="I375" s="25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  <c r="BK375" s="29"/>
      <c r="BL375" s="29"/>
      <c r="BM375" s="29"/>
      <c r="BN375" s="29"/>
      <c r="BO375" s="29"/>
      <c r="BP375" s="29"/>
      <c r="BQ375" s="29"/>
      <c r="BR375" s="29"/>
      <c r="BS375" s="29"/>
      <c r="BT375" s="29"/>
      <c r="BU375" s="29"/>
      <c r="BV375" s="29"/>
      <c r="BW375" s="29"/>
      <c r="BX375" s="29"/>
      <c r="BY375" s="29"/>
      <c r="BZ375" s="29"/>
      <c r="CA375" s="29"/>
      <c r="CC375" s="29"/>
      <c r="CD375" s="29"/>
      <c r="CE375" s="29"/>
      <c r="CF375" s="29"/>
      <c r="CG375" s="29"/>
      <c r="CH375" s="29"/>
      <c r="CI375" s="29"/>
      <c r="CJ375" s="29"/>
      <c r="CK375" s="29"/>
      <c r="CL375" s="29"/>
      <c r="CM375" s="29"/>
      <c r="CN375" s="29"/>
      <c r="CO375" s="29"/>
      <c r="CP375" s="29"/>
      <c r="CQ375" s="29"/>
      <c r="CR375" s="29"/>
      <c r="CS375" s="29"/>
      <c r="CU375" s="29"/>
      <c r="CV375" s="29"/>
      <c r="CW375" s="29"/>
      <c r="CX375" s="29"/>
      <c r="CY375" s="29"/>
      <c r="CZ375" s="29"/>
      <c r="DA375" s="29"/>
      <c r="DB375" s="29"/>
      <c r="DC375" s="29"/>
      <c r="DD375" s="29"/>
      <c r="DE375" s="29"/>
      <c r="DF375" s="29"/>
      <c r="DG375" s="29"/>
      <c r="DH375" s="29"/>
      <c r="DI375" s="29"/>
      <c r="DJ375" s="29"/>
      <c r="DK375" s="29"/>
      <c r="DL375" s="29"/>
    </row>
    <row r="376" spans="1:116" s="31" customFormat="1" x14ac:dyDescent="0.2">
      <c r="A376" s="39"/>
      <c r="B376" s="39"/>
      <c r="C376" s="39"/>
      <c r="D376" s="39"/>
      <c r="E376" s="39"/>
      <c r="F376" s="39"/>
      <c r="G376" s="39"/>
      <c r="H376" s="39"/>
      <c r="I376" s="3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/>
      <c r="BZ376" s="29"/>
      <c r="CA376" s="29"/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/>
      <c r="CS376" s="29"/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</row>
    <row r="377" spans="1:116" s="31" customFormat="1" x14ac:dyDescent="0.2">
      <c r="A377" s="39"/>
      <c r="B377" s="39"/>
      <c r="C377" s="25"/>
      <c r="D377" s="24"/>
      <c r="E377" s="25"/>
      <c r="F377" s="25"/>
      <c r="G377" s="26"/>
      <c r="H377" s="27"/>
      <c r="I377" s="25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/>
      <c r="BQ377" s="29"/>
      <c r="BR377" s="29"/>
      <c r="BS377" s="29"/>
      <c r="BT377" s="29"/>
      <c r="BU377" s="29"/>
      <c r="BV377" s="29"/>
      <c r="BW377" s="29"/>
      <c r="BX377" s="29"/>
      <c r="BY377" s="29"/>
      <c r="BZ377" s="29"/>
      <c r="CA377" s="29"/>
      <c r="CC377" s="29"/>
      <c r="CD377" s="29"/>
      <c r="CE377" s="29"/>
      <c r="CF377" s="29"/>
      <c r="CG377" s="29"/>
      <c r="CH377" s="29"/>
      <c r="CI377" s="29"/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  <c r="CU377" s="29"/>
      <c r="CV377" s="29"/>
      <c r="CW377" s="29"/>
      <c r="CX377" s="29"/>
      <c r="CY377" s="29"/>
      <c r="CZ377" s="29"/>
      <c r="DA377" s="29"/>
      <c r="DB377" s="29"/>
      <c r="DC377" s="29"/>
      <c r="DD377" s="29"/>
      <c r="DE377" s="29"/>
      <c r="DF377" s="29"/>
      <c r="DG377" s="29"/>
      <c r="DH377" s="29"/>
      <c r="DI377" s="29"/>
      <c r="DJ377" s="29"/>
      <c r="DK377" s="29"/>
      <c r="DL377" s="29"/>
    </row>
    <row r="378" spans="1:116" s="31" customFormat="1" x14ac:dyDescent="0.2">
      <c r="A378" s="39"/>
      <c r="B378" s="39"/>
      <c r="C378" s="39"/>
      <c r="D378" s="39"/>
      <c r="E378" s="39"/>
      <c r="F378" s="39"/>
      <c r="G378" s="39"/>
      <c r="H378" s="39"/>
      <c r="I378" s="3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29"/>
      <c r="CA378" s="29"/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</row>
    <row r="379" spans="1:116" s="31" customFormat="1" x14ac:dyDescent="0.2">
      <c r="A379" s="39"/>
      <c r="B379" s="39"/>
      <c r="C379" s="39"/>
      <c r="D379" s="39"/>
      <c r="E379" s="39"/>
      <c r="F379" s="39"/>
      <c r="G379" s="39"/>
      <c r="H379" s="39"/>
      <c r="I379" s="3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  <c r="CU379" s="29"/>
      <c r="CV379" s="29"/>
      <c r="CW379" s="29"/>
      <c r="CX379" s="29"/>
      <c r="CY379" s="29"/>
      <c r="CZ379" s="29"/>
      <c r="DA379" s="29"/>
      <c r="DB379" s="29"/>
      <c r="DC379" s="29"/>
      <c r="DD379" s="29"/>
      <c r="DE379" s="29"/>
      <c r="DF379" s="29"/>
      <c r="DG379" s="29"/>
      <c r="DH379" s="29"/>
      <c r="DI379" s="29"/>
      <c r="DJ379" s="29"/>
      <c r="DK379" s="29"/>
      <c r="DL379" s="29"/>
    </row>
    <row r="380" spans="1:116" s="31" customFormat="1" x14ac:dyDescent="0.2">
      <c r="A380" s="39"/>
      <c r="B380" s="39"/>
      <c r="C380" s="39"/>
      <c r="D380" s="39"/>
      <c r="E380" s="39"/>
      <c r="F380" s="39"/>
      <c r="G380" s="39"/>
      <c r="H380" s="39"/>
      <c r="I380" s="3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29"/>
      <c r="CA380" s="29"/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/>
      <c r="CS380" s="29"/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</row>
    <row r="381" spans="1:116" s="31" customFormat="1" x14ac:dyDescent="0.2">
      <c r="A381" s="39"/>
      <c r="B381" s="39"/>
      <c r="C381" s="39"/>
      <c r="D381" s="39"/>
      <c r="E381" s="39"/>
      <c r="F381" s="39"/>
      <c r="G381" s="39"/>
      <c r="H381" s="39"/>
      <c r="I381" s="3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</row>
    <row r="382" spans="1:116" s="31" customFormat="1" x14ac:dyDescent="0.2">
      <c r="A382" s="39"/>
      <c r="B382" s="39"/>
      <c r="C382" s="39"/>
      <c r="D382" s="39"/>
      <c r="E382" s="39"/>
      <c r="F382" s="39"/>
      <c r="G382" s="39"/>
      <c r="H382" s="39"/>
      <c r="I382" s="3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29"/>
      <c r="CA382" s="29"/>
      <c r="CC382" s="29"/>
      <c r="CD382" s="29"/>
      <c r="CE382" s="29"/>
      <c r="CF382" s="29"/>
      <c r="CG382" s="29"/>
      <c r="CH382" s="29"/>
      <c r="CI382" s="29"/>
      <c r="CJ382" s="29"/>
      <c r="CK382" s="29"/>
      <c r="CL382" s="29"/>
      <c r="CM382" s="29"/>
      <c r="CN382" s="29"/>
      <c r="CO382" s="29"/>
      <c r="CP382" s="29"/>
      <c r="CQ382" s="29"/>
      <c r="CR382" s="29"/>
      <c r="CS382" s="29"/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</row>
    <row r="383" spans="1:116" s="31" customFormat="1" x14ac:dyDescent="0.2">
      <c r="A383" s="39"/>
      <c r="B383" s="39"/>
      <c r="C383" s="39"/>
      <c r="D383" s="39"/>
      <c r="E383" s="39"/>
      <c r="F383" s="39"/>
      <c r="G383" s="39"/>
      <c r="H383" s="39"/>
      <c r="I383" s="3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29"/>
      <c r="CA383" s="29"/>
      <c r="CC383" s="29"/>
      <c r="CD383" s="29"/>
      <c r="CE383" s="29"/>
      <c r="CF383" s="29"/>
      <c r="CG383" s="29"/>
      <c r="CH383" s="29"/>
      <c r="CI383" s="29"/>
      <c r="CJ383" s="29"/>
      <c r="CK383" s="29"/>
      <c r="CL383" s="29"/>
      <c r="CM383" s="29"/>
      <c r="CN383" s="29"/>
      <c r="CO383" s="29"/>
      <c r="CP383" s="29"/>
      <c r="CQ383" s="29"/>
      <c r="CR383" s="29"/>
      <c r="CS383" s="29"/>
      <c r="CU383" s="29"/>
      <c r="CV383" s="29"/>
      <c r="CW383" s="29"/>
      <c r="CX383" s="29"/>
      <c r="CY383" s="29"/>
      <c r="CZ383" s="29"/>
      <c r="DA383" s="29"/>
      <c r="DB383" s="29"/>
      <c r="DC383" s="29"/>
      <c r="DD383" s="29"/>
      <c r="DE383" s="29"/>
      <c r="DF383" s="29"/>
      <c r="DG383" s="29"/>
      <c r="DH383" s="29"/>
      <c r="DI383" s="29"/>
      <c r="DJ383" s="29"/>
      <c r="DK383" s="29"/>
      <c r="DL383" s="29"/>
    </row>
    <row r="384" spans="1:116" s="31" customFormat="1" x14ac:dyDescent="0.2">
      <c r="A384" s="39"/>
      <c r="B384" s="39"/>
      <c r="C384" s="39"/>
      <c r="D384" s="39"/>
      <c r="E384" s="39"/>
      <c r="F384" s="39"/>
      <c r="G384" s="39"/>
      <c r="H384" s="39"/>
      <c r="I384" s="3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29"/>
      <c r="CA384" s="29"/>
      <c r="CC384" s="29"/>
      <c r="CD384" s="29"/>
      <c r="CE384" s="29"/>
      <c r="CF384" s="29"/>
      <c r="CG384" s="29"/>
      <c r="CH384" s="29"/>
      <c r="CI384" s="29"/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</row>
    <row r="385" spans="1:116" s="31" customFormat="1" x14ac:dyDescent="0.2">
      <c r="A385" s="39"/>
      <c r="B385" s="39"/>
      <c r="C385" s="39"/>
      <c r="D385" s="39"/>
      <c r="E385" s="39"/>
      <c r="F385" s="39"/>
      <c r="G385" s="39"/>
      <c r="H385" s="39"/>
      <c r="I385" s="3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29"/>
      <c r="CA385" s="29"/>
      <c r="CC385" s="29"/>
      <c r="CD385" s="29"/>
      <c r="CE385" s="29"/>
      <c r="CF385" s="29"/>
      <c r="CG385" s="29"/>
      <c r="CH385" s="29"/>
      <c r="CI385" s="29"/>
      <c r="CJ385" s="29"/>
      <c r="CK385" s="29"/>
      <c r="CL385" s="29"/>
      <c r="CM385" s="29"/>
      <c r="CN385" s="29"/>
      <c r="CO385" s="29"/>
      <c r="CP385" s="29"/>
      <c r="CQ385" s="29"/>
      <c r="CR385" s="29"/>
      <c r="CS385" s="29"/>
      <c r="CU385" s="29"/>
      <c r="CV385" s="29"/>
      <c r="CW385" s="29"/>
      <c r="CX385" s="29"/>
      <c r="CY385" s="29"/>
      <c r="CZ385" s="29"/>
      <c r="DA385" s="29"/>
      <c r="DB385" s="29"/>
      <c r="DC385" s="29"/>
      <c r="DD385" s="29"/>
      <c r="DE385" s="29"/>
      <c r="DF385" s="29"/>
      <c r="DG385" s="29"/>
      <c r="DH385" s="29"/>
      <c r="DI385" s="29"/>
      <c r="DJ385" s="29"/>
      <c r="DK385" s="29"/>
      <c r="DL385" s="29"/>
    </row>
    <row r="386" spans="1:116" s="31" customFormat="1" x14ac:dyDescent="0.2">
      <c r="A386" s="39"/>
      <c r="B386" s="39"/>
      <c r="C386" s="39"/>
      <c r="D386" s="39"/>
      <c r="E386" s="39"/>
      <c r="F386" s="39"/>
      <c r="G386" s="39"/>
      <c r="H386" s="39"/>
      <c r="I386" s="3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29"/>
      <c r="CA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</row>
    <row r="387" spans="1:116" s="31" customFormat="1" x14ac:dyDescent="0.2">
      <c r="A387" s="39"/>
      <c r="B387" s="39"/>
      <c r="C387" s="39"/>
      <c r="D387" s="39"/>
      <c r="E387" s="39"/>
      <c r="F387" s="39"/>
      <c r="G387" s="39"/>
      <c r="H387" s="39"/>
      <c r="I387" s="3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/>
      <c r="BV387" s="29"/>
      <c r="BW387" s="29"/>
      <c r="BX387" s="29"/>
      <c r="BY387" s="29"/>
      <c r="BZ387" s="29"/>
      <c r="CA387" s="29"/>
      <c r="CC387" s="29"/>
      <c r="CD387" s="29"/>
      <c r="CE387" s="29"/>
      <c r="CF387" s="29"/>
      <c r="CG387" s="29"/>
      <c r="CH387" s="29"/>
      <c r="CI387" s="29"/>
      <c r="CJ387" s="29"/>
      <c r="CK387" s="29"/>
      <c r="CL387" s="29"/>
      <c r="CM387" s="29"/>
      <c r="CN387" s="29"/>
      <c r="CO387" s="29"/>
      <c r="CP387" s="29"/>
      <c r="CQ387" s="29"/>
      <c r="CR387" s="29"/>
      <c r="CS387" s="29"/>
      <c r="CU387" s="29"/>
      <c r="CV387" s="29"/>
      <c r="CW387" s="29"/>
      <c r="CX387" s="29"/>
      <c r="CY387" s="29"/>
      <c r="CZ387" s="29"/>
      <c r="DA387" s="29"/>
      <c r="DB387" s="29"/>
      <c r="DC387" s="29"/>
      <c r="DD387" s="29"/>
      <c r="DE387" s="29"/>
      <c r="DF387" s="29"/>
      <c r="DG387" s="29"/>
      <c r="DH387" s="29"/>
      <c r="DI387" s="29"/>
      <c r="DJ387" s="29"/>
      <c r="DK387" s="29"/>
      <c r="DL387" s="29"/>
    </row>
    <row r="388" spans="1:116" s="31" customFormat="1" x14ac:dyDescent="0.2">
      <c r="A388" s="39"/>
      <c r="B388" s="39"/>
      <c r="C388" s="39"/>
      <c r="D388" s="39"/>
      <c r="E388" s="39"/>
      <c r="F388" s="39"/>
      <c r="G388" s="39"/>
      <c r="H388" s="39"/>
      <c r="I388" s="3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29"/>
      <c r="BO388" s="29"/>
      <c r="BP388" s="29"/>
      <c r="BQ388" s="29"/>
      <c r="BR388" s="29"/>
      <c r="BS388" s="29"/>
      <c r="BT388" s="29"/>
      <c r="BU388" s="29"/>
      <c r="BV388" s="29"/>
      <c r="BW388" s="29"/>
      <c r="BX388" s="29"/>
      <c r="BY388" s="29"/>
      <c r="BZ388" s="29"/>
      <c r="CA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/>
      <c r="CR388" s="29"/>
      <c r="CS388" s="29"/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</row>
    <row r="389" spans="1:116" s="31" customFormat="1" x14ac:dyDescent="0.2">
      <c r="A389" s="39"/>
      <c r="B389" s="39"/>
      <c r="C389" s="39"/>
      <c r="D389" s="39"/>
      <c r="E389" s="39"/>
      <c r="F389" s="39"/>
      <c r="G389" s="39"/>
      <c r="H389" s="39"/>
      <c r="I389" s="3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/>
      <c r="BV389" s="29"/>
      <c r="BW389" s="29"/>
      <c r="BX389" s="29"/>
      <c r="BY389" s="29"/>
      <c r="BZ389" s="29"/>
      <c r="CA389" s="29"/>
      <c r="CC389" s="29"/>
      <c r="CD389" s="29"/>
      <c r="CE389" s="29"/>
      <c r="CF389" s="29"/>
      <c r="CG389" s="29"/>
      <c r="CH389" s="29"/>
      <c r="CI389" s="29"/>
      <c r="CJ389" s="29"/>
      <c r="CK389" s="29"/>
      <c r="CL389" s="29"/>
      <c r="CM389" s="29"/>
      <c r="CN389" s="29"/>
      <c r="CO389" s="29"/>
      <c r="CP389" s="29"/>
      <c r="CQ389" s="29"/>
      <c r="CR389" s="29"/>
      <c r="CS389" s="29"/>
      <c r="CU389" s="29"/>
      <c r="CV389" s="29"/>
      <c r="CW389" s="29"/>
      <c r="CX389" s="29"/>
      <c r="CY389" s="29"/>
      <c r="CZ389" s="29"/>
      <c r="DA389" s="29"/>
      <c r="DB389" s="29"/>
      <c r="DC389" s="29"/>
      <c r="DD389" s="29"/>
      <c r="DE389" s="29"/>
      <c r="DF389" s="29"/>
      <c r="DG389" s="29"/>
      <c r="DH389" s="29"/>
      <c r="DI389" s="29"/>
      <c r="DJ389" s="29"/>
      <c r="DK389" s="29"/>
      <c r="DL389" s="29"/>
    </row>
  </sheetData>
  <autoFilter ref="A12:I336"/>
  <mergeCells count="26">
    <mergeCell ref="CX11:DB11"/>
    <mergeCell ref="DC11:DG11"/>
    <mergeCell ref="DH11:DL11"/>
    <mergeCell ref="BJ11:BO11"/>
    <mergeCell ref="BP11:BU11"/>
    <mergeCell ref="BV11:CA11"/>
    <mergeCell ref="CB11:CC11"/>
    <mergeCell ref="CD11:CI11"/>
    <mergeCell ref="CJ11:CN11"/>
    <mergeCell ref="CO11:CS11"/>
    <mergeCell ref="CT11:CW11"/>
    <mergeCell ref="AW11:AY11"/>
    <mergeCell ref="AZ11:BC11"/>
    <mergeCell ref="BE11:BI11"/>
    <mergeCell ref="Q11:U11"/>
    <mergeCell ref="V11:Z11"/>
    <mergeCell ref="AA11:AE11"/>
    <mergeCell ref="AH11:AL11"/>
    <mergeCell ref="AM11:AQ11"/>
    <mergeCell ref="AR11:AV11"/>
    <mergeCell ref="K11:O11"/>
    <mergeCell ref="A3:C3"/>
    <mergeCell ref="A4:C4"/>
    <mergeCell ref="A5:C5"/>
    <mergeCell ref="A6:C6"/>
    <mergeCell ref="A7:C7"/>
  </mergeCells>
  <pageMargins left="0.18" right="0.16" top="0" bottom="0" header="0.17" footer="0.18"/>
  <pageSetup paperSize="8" scale="78" fitToWidth="2" fitToHeight="3" orientation="landscape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O509"/>
  <sheetViews>
    <sheetView zoomScale="75" zoomScaleNormal="75" workbookViewId="0">
      <pane xSplit="9" ySplit="13" topLeftCell="AK14" activePane="bottomRight" state="frozen"/>
      <selection pane="topRight" activeCell="K1" sqref="K1"/>
      <selection pane="bottomLeft" activeCell="A14" sqref="A14"/>
      <selection pane="bottomRight" activeCell="D26" sqref="D26"/>
    </sheetView>
  </sheetViews>
  <sheetFormatPr defaultRowHeight="11.25" x14ac:dyDescent="0.2"/>
  <cols>
    <col min="1" max="1" width="7.42578125" style="39" customWidth="1"/>
    <col min="2" max="2" width="8" style="39" customWidth="1"/>
    <col min="3" max="3" width="13.28515625" style="40" customWidth="1"/>
    <col min="4" max="4" width="21.5703125" style="40" customWidth="1"/>
    <col min="5" max="5" width="12.5703125" style="40" customWidth="1"/>
    <col min="6" max="6" width="12.140625" style="40" customWidth="1"/>
    <col min="7" max="7" width="10.28515625" style="40" customWidth="1"/>
    <col min="8" max="8" width="11.5703125" style="40" customWidth="1"/>
    <col min="9" max="9" width="9.7109375" style="40" customWidth="1"/>
    <col min="10" max="10" width="9.140625" style="31" hidden="1" customWidth="1"/>
    <col min="11" max="36" width="9.140625" style="29" hidden="1" customWidth="1"/>
    <col min="37" max="37" width="9.140625" style="31"/>
    <col min="38" max="58" width="9.140625" style="29"/>
    <col min="59" max="59" width="9.140625" style="31"/>
    <col min="60" max="77" width="9.140625" style="29"/>
    <col min="78" max="78" width="9.140625" style="31"/>
    <col min="79" max="101" width="9.140625" style="29"/>
    <col min="102" max="102" width="9.140625" style="31"/>
    <col min="103" max="16384" width="9.140625" style="29"/>
  </cols>
  <sheetData>
    <row r="1" spans="1:119" ht="14.1" customHeight="1" x14ac:dyDescent="0.2">
      <c r="A1" s="1"/>
      <c r="B1" s="1"/>
      <c r="C1" s="1"/>
      <c r="D1" s="1"/>
      <c r="E1" s="1"/>
      <c r="F1" s="25"/>
      <c r="G1" s="2"/>
      <c r="H1" s="3"/>
      <c r="I1" s="1"/>
      <c r="J1" s="63">
        <v>41911</v>
      </c>
      <c r="K1" s="62">
        <v>41912</v>
      </c>
      <c r="L1" s="62">
        <v>41913</v>
      </c>
      <c r="M1" s="62">
        <v>41914</v>
      </c>
      <c r="N1" s="62">
        <v>41915</v>
      </c>
      <c r="O1" s="62">
        <v>41918</v>
      </c>
      <c r="P1" s="62">
        <v>41919</v>
      </c>
      <c r="Q1" s="62">
        <v>41921</v>
      </c>
      <c r="R1" s="62">
        <v>41922</v>
      </c>
      <c r="S1" s="196">
        <v>41923</v>
      </c>
      <c r="T1" s="62">
        <v>41925</v>
      </c>
      <c r="U1" s="62">
        <v>41926</v>
      </c>
      <c r="V1" s="62">
        <v>41927</v>
      </c>
      <c r="W1" s="62">
        <v>41928</v>
      </c>
      <c r="X1" s="62">
        <v>41929</v>
      </c>
      <c r="Y1" s="196">
        <v>41930</v>
      </c>
      <c r="Z1" s="62">
        <v>41932</v>
      </c>
      <c r="AA1" s="62">
        <v>41933</v>
      </c>
      <c r="AB1" s="62">
        <v>41934</v>
      </c>
      <c r="AC1" s="62">
        <v>41935</v>
      </c>
      <c r="AD1" s="62">
        <v>41936</v>
      </c>
      <c r="AE1" s="196">
        <v>41937</v>
      </c>
      <c r="AF1" s="62">
        <v>41939</v>
      </c>
      <c r="AG1" s="62">
        <v>41940</v>
      </c>
      <c r="AH1" s="62">
        <v>41941</v>
      </c>
      <c r="AI1" s="62">
        <v>41942</v>
      </c>
      <c r="AJ1" s="62">
        <v>41943</v>
      </c>
      <c r="AK1" s="219">
        <v>41944</v>
      </c>
      <c r="AL1" s="62">
        <v>41946</v>
      </c>
      <c r="AM1" s="62">
        <v>41947</v>
      </c>
      <c r="AN1" s="62">
        <v>41948</v>
      </c>
      <c r="AO1" s="211">
        <v>41949</v>
      </c>
      <c r="AP1" s="62">
        <v>41950</v>
      </c>
      <c r="AQ1" s="196">
        <v>41951</v>
      </c>
      <c r="AR1" s="62">
        <v>41953</v>
      </c>
      <c r="AS1" s="62">
        <v>41954</v>
      </c>
      <c r="AT1" s="62">
        <v>41955</v>
      </c>
      <c r="AU1" s="62">
        <v>41956</v>
      </c>
      <c r="AV1" s="62">
        <v>41957</v>
      </c>
      <c r="AW1" s="62">
        <v>41960</v>
      </c>
      <c r="AX1" s="62">
        <v>41961</v>
      </c>
      <c r="AY1" s="62">
        <v>41962</v>
      </c>
      <c r="AZ1" s="62">
        <v>41963</v>
      </c>
      <c r="BA1" s="62">
        <v>41964</v>
      </c>
      <c r="BB1" s="62">
        <v>41967</v>
      </c>
      <c r="BC1" s="62">
        <v>41968</v>
      </c>
      <c r="BD1" s="62">
        <v>41969</v>
      </c>
      <c r="BE1" s="62">
        <v>41970</v>
      </c>
      <c r="BF1" s="62">
        <v>41971</v>
      </c>
      <c r="BG1" s="215">
        <v>41972</v>
      </c>
      <c r="BH1" s="62">
        <v>41974</v>
      </c>
      <c r="BI1" s="62">
        <v>41975</v>
      </c>
      <c r="BJ1" s="62">
        <v>41976</v>
      </c>
      <c r="BK1" s="62">
        <v>41977</v>
      </c>
      <c r="BL1" s="62">
        <v>41978</v>
      </c>
      <c r="BM1" s="62">
        <v>41981</v>
      </c>
      <c r="BN1" s="62">
        <v>41982</v>
      </c>
      <c r="BO1" s="62">
        <v>41983</v>
      </c>
      <c r="BP1" s="62">
        <v>41984</v>
      </c>
      <c r="BQ1" s="62">
        <v>41985</v>
      </c>
      <c r="BR1" s="62">
        <v>41988</v>
      </c>
      <c r="BS1" s="62">
        <v>41989</v>
      </c>
      <c r="BT1" s="62">
        <v>41990</v>
      </c>
      <c r="BU1" s="62">
        <v>41991</v>
      </c>
      <c r="BV1" s="62">
        <v>41992</v>
      </c>
      <c r="BW1" s="211">
        <v>41993</v>
      </c>
      <c r="BX1" s="62">
        <v>41995</v>
      </c>
      <c r="BY1" s="62">
        <v>41996</v>
      </c>
      <c r="BZ1" s="63">
        <v>42002</v>
      </c>
      <c r="CA1" s="62">
        <v>42003</v>
      </c>
      <c r="CB1" s="62">
        <v>42004</v>
      </c>
      <c r="CC1" s="211">
        <v>42005</v>
      </c>
      <c r="CD1" s="62">
        <v>42006</v>
      </c>
      <c r="CE1" s="62">
        <v>42009</v>
      </c>
      <c r="CF1" s="62">
        <v>42010</v>
      </c>
      <c r="CG1" s="62">
        <v>42011</v>
      </c>
      <c r="CH1" s="62">
        <v>42012</v>
      </c>
      <c r="CI1" s="62">
        <v>42013</v>
      </c>
      <c r="CJ1" s="62">
        <v>42016</v>
      </c>
      <c r="CK1" s="62">
        <v>42017</v>
      </c>
      <c r="CL1" s="62">
        <v>42018</v>
      </c>
      <c r="CM1" s="62">
        <v>42020</v>
      </c>
      <c r="CN1" s="62">
        <v>42023</v>
      </c>
      <c r="CO1" s="62">
        <v>42024</v>
      </c>
      <c r="CP1" s="62">
        <v>42025</v>
      </c>
      <c r="CQ1" s="62">
        <v>42026</v>
      </c>
      <c r="CR1" s="62">
        <v>42027</v>
      </c>
      <c r="CS1" s="62">
        <v>42030</v>
      </c>
      <c r="CT1" s="62">
        <v>42031</v>
      </c>
      <c r="CU1" s="62">
        <v>42032</v>
      </c>
      <c r="CV1" s="62">
        <v>42033</v>
      </c>
      <c r="CW1" s="62">
        <v>42034</v>
      </c>
      <c r="CX1" s="63">
        <v>42040</v>
      </c>
      <c r="CY1" s="62">
        <v>42041</v>
      </c>
      <c r="CZ1" s="196">
        <v>42042</v>
      </c>
      <c r="DA1" s="62">
        <v>42044</v>
      </c>
      <c r="DB1" s="62">
        <v>42045</v>
      </c>
      <c r="DC1" s="62">
        <v>42046</v>
      </c>
      <c r="DD1" s="62">
        <v>42047</v>
      </c>
      <c r="DE1" s="62">
        <v>42048</v>
      </c>
      <c r="DF1" s="62">
        <v>42051</v>
      </c>
      <c r="DG1" s="62">
        <v>42052</v>
      </c>
      <c r="DH1" s="62">
        <v>42053</v>
      </c>
      <c r="DI1" s="62">
        <v>42054</v>
      </c>
      <c r="DJ1" s="62">
        <v>42055</v>
      </c>
      <c r="DK1" s="62">
        <v>42058</v>
      </c>
      <c r="DL1" s="62">
        <v>42059</v>
      </c>
      <c r="DM1" s="62">
        <v>42060</v>
      </c>
      <c r="DN1" s="62">
        <v>42061</v>
      </c>
      <c r="DO1" s="62">
        <v>42062</v>
      </c>
    </row>
    <row r="2" spans="1:119" ht="14.1" customHeight="1" thickBot="1" x14ac:dyDescent="0.25">
      <c r="A2" s="1"/>
      <c r="B2" s="1"/>
      <c r="C2" s="1" t="s">
        <v>31</v>
      </c>
      <c r="D2" s="291">
        <v>41956</v>
      </c>
      <c r="E2" s="65"/>
      <c r="F2" s="65"/>
      <c r="G2" s="4"/>
      <c r="H2" s="3"/>
      <c r="I2" s="1"/>
      <c r="J2" s="155" t="s">
        <v>7</v>
      </c>
      <c r="K2" s="156" t="s">
        <v>8</v>
      </c>
      <c r="L2" s="156" t="s">
        <v>9</v>
      </c>
      <c r="M2" s="156" t="s">
        <v>5</v>
      </c>
      <c r="N2" s="156" t="s">
        <v>6</v>
      </c>
      <c r="O2" s="156" t="s">
        <v>7</v>
      </c>
      <c r="P2" s="156" t="s">
        <v>8</v>
      </c>
      <c r="Q2" s="156" t="s">
        <v>5</v>
      </c>
      <c r="R2" s="156" t="s">
        <v>6</v>
      </c>
      <c r="S2" s="197" t="s">
        <v>83</v>
      </c>
      <c r="T2" s="156" t="s">
        <v>7</v>
      </c>
      <c r="U2" s="156" t="s">
        <v>8</v>
      </c>
      <c r="V2" s="156" t="s">
        <v>9</v>
      </c>
      <c r="W2" s="156" t="s">
        <v>5</v>
      </c>
      <c r="X2" s="156" t="s">
        <v>6</v>
      </c>
      <c r="Y2" s="197" t="s">
        <v>83</v>
      </c>
      <c r="Z2" s="156" t="s">
        <v>7</v>
      </c>
      <c r="AA2" s="156" t="s">
        <v>8</v>
      </c>
      <c r="AB2" s="156" t="s">
        <v>9</v>
      </c>
      <c r="AC2" s="156" t="s">
        <v>5</v>
      </c>
      <c r="AD2" s="156" t="s">
        <v>6</v>
      </c>
      <c r="AE2" s="197" t="s">
        <v>83</v>
      </c>
      <c r="AF2" s="156" t="s">
        <v>7</v>
      </c>
      <c r="AG2" s="156" t="s">
        <v>8</v>
      </c>
      <c r="AH2" s="156" t="s">
        <v>9</v>
      </c>
      <c r="AI2" s="156" t="s">
        <v>5</v>
      </c>
      <c r="AJ2" s="156" t="s">
        <v>6</v>
      </c>
      <c r="AK2" s="220" t="s">
        <v>83</v>
      </c>
      <c r="AL2" s="156" t="s">
        <v>7</v>
      </c>
      <c r="AM2" s="156" t="s">
        <v>8</v>
      </c>
      <c r="AN2" s="156" t="s">
        <v>9</v>
      </c>
      <c r="AO2" s="212" t="s">
        <v>5</v>
      </c>
      <c r="AP2" s="156" t="s">
        <v>6</v>
      </c>
      <c r="AQ2" s="197" t="s">
        <v>83</v>
      </c>
      <c r="AR2" s="156" t="s">
        <v>7</v>
      </c>
      <c r="AS2" s="156" t="s">
        <v>8</v>
      </c>
      <c r="AT2" s="156" t="s">
        <v>9</v>
      </c>
      <c r="AU2" s="156" t="s">
        <v>5</v>
      </c>
      <c r="AV2" s="156" t="s">
        <v>6</v>
      </c>
      <c r="AW2" s="156" t="s">
        <v>7</v>
      </c>
      <c r="AX2" s="156" t="s">
        <v>8</v>
      </c>
      <c r="AY2" s="156" t="s">
        <v>9</v>
      </c>
      <c r="AZ2" s="156" t="s">
        <v>5</v>
      </c>
      <c r="BA2" s="156" t="s">
        <v>6</v>
      </c>
      <c r="BB2" s="156" t="s">
        <v>7</v>
      </c>
      <c r="BC2" s="156" t="s">
        <v>8</v>
      </c>
      <c r="BD2" s="156" t="s">
        <v>9</v>
      </c>
      <c r="BE2" s="156" t="s">
        <v>5</v>
      </c>
      <c r="BF2" s="156" t="s">
        <v>6</v>
      </c>
      <c r="BG2" s="216" t="s">
        <v>83</v>
      </c>
      <c r="BH2" s="156" t="s">
        <v>7</v>
      </c>
      <c r="BI2" s="156" t="s">
        <v>8</v>
      </c>
      <c r="BJ2" s="156" t="s">
        <v>9</v>
      </c>
      <c r="BK2" s="156" t="s">
        <v>5</v>
      </c>
      <c r="BL2" s="156" t="s">
        <v>6</v>
      </c>
      <c r="BM2" s="156" t="s">
        <v>7</v>
      </c>
      <c r="BN2" s="156" t="s">
        <v>8</v>
      </c>
      <c r="BO2" s="156" t="s">
        <v>9</v>
      </c>
      <c r="BP2" s="156" t="s">
        <v>5</v>
      </c>
      <c r="BQ2" s="156" t="s">
        <v>6</v>
      </c>
      <c r="BR2" s="156" t="s">
        <v>7</v>
      </c>
      <c r="BS2" s="156" t="s">
        <v>8</v>
      </c>
      <c r="BT2" s="156" t="s">
        <v>9</v>
      </c>
      <c r="BU2" s="156" t="s">
        <v>5</v>
      </c>
      <c r="BV2" s="156" t="s">
        <v>6</v>
      </c>
      <c r="BW2" s="212" t="s">
        <v>83</v>
      </c>
      <c r="BX2" s="156" t="s">
        <v>7</v>
      </c>
      <c r="BY2" s="156" t="s">
        <v>8</v>
      </c>
      <c r="BZ2" s="155" t="s">
        <v>7</v>
      </c>
      <c r="CA2" s="156" t="s">
        <v>8</v>
      </c>
      <c r="CB2" s="156" t="s">
        <v>9</v>
      </c>
      <c r="CC2" s="212" t="s">
        <v>5</v>
      </c>
      <c r="CD2" s="156" t="s">
        <v>6</v>
      </c>
      <c r="CE2" s="156" t="s">
        <v>7</v>
      </c>
      <c r="CF2" s="156" t="s">
        <v>8</v>
      </c>
      <c r="CG2" s="156" t="s">
        <v>9</v>
      </c>
      <c r="CH2" s="156" t="s">
        <v>5</v>
      </c>
      <c r="CI2" s="156" t="s">
        <v>6</v>
      </c>
      <c r="CJ2" s="156" t="s">
        <v>7</v>
      </c>
      <c r="CK2" s="156" t="s">
        <v>8</v>
      </c>
      <c r="CL2" s="156" t="s">
        <v>9</v>
      </c>
      <c r="CM2" s="156" t="s">
        <v>6</v>
      </c>
      <c r="CN2" s="156" t="s">
        <v>7</v>
      </c>
      <c r="CO2" s="156" t="s">
        <v>8</v>
      </c>
      <c r="CP2" s="156" t="s">
        <v>9</v>
      </c>
      <c r="CQ2" s="156" t="s">
        <v>5</v>
      </c>
      <c r="CR2" s="156" t="s">
        <v>6</v>
      </c>
      <c r="CS2" s="156" t="s">
        <v>7</v>
      </c>
      <c r="CT2" s="156" t="s">
        <v>8</v>
      </c>
      <c r="CU2" s="156" t="s">
        <v>9</v>
      </c>
      <c r="CV2" s="156" t="s">
        <v>5</v>
      </c>
      <c r="CW2" s="156" t="s">
        <v>6</v>
      </c>
      <c r="CX2" s="155" t="s">
        <v>5</v>
      </c>
      <c r="CY2" s="156" t="s">
        <v>6</v>
      </c>
      <c r="CZ2" s="197" t="s">
        <v>83</v>
      </c>
      <c r="DA2" s="156" t="s">
        <v>7</v>
      </c>
      <c r="DB2" s="156" t="s">
        <v>8</v>
      </c>
      <c r="DC2" s="156" t="s">
        <v>9</v>
      </c>
      <c r="DD2" s="156" t="s">
        <v>5</v>
      </c>
      <c r="DE2" s="156" t="s">
        <v>6</v>
      </c>
      <c r="DF2" s="156" t="s">
        <v>7</v>
      </c>
      <c r="DG2" s="156" t="s">
        <v>8</v>
      </c>
      <c r="DH2" s="156" t="s">
        <v>9</v>
      </c>
      <c r="DI2" s="156" t="s">
        <v>5</v>
      </c>
      <c r="DJ2" s="156" t="s">
        <v>6</v>
      </c>
      <c r="DK2" s="156" t="s">
        <v>7</v>
      </c>
      <c r="DL2" s="156" t="s">
        <v>8</v>
      </c>
      <c r="DM2" s="156" t="s">
        <v>9</v>
      </c>
      <c r="DN2" s="156" t="s">
        <v>5</v>
      </c>
      <c r="DO2" s="156" t="s">
        <v>6</v>
      </c>
    </row>
    <row r="3" spans="1:119" s="52" customFormat="1" ht="14.1" customHeight="1" thickTop="1" thickBot="1" x14ac:dyDescent="0.25">
      <c r="A3" s="507" t="s">
        <v>12</v>
      </c>
      <c r="B3" s="508"/>
      <c r="C3" s="509"/>
      <c r="D3" s="85"/>
      <c r="E3" s="86"/>
      <c r="F3" s="300" t="s">
        <v>71</v>
      </c>
      <c r="G3" s="300" t="s">
        <v>82</v>
      </c>
      <c r="H3" s="300" t="s">
        <v>94</v>
      </c>
      <c r="I3" s="300" t="s">
        <v>106</v>
      </c>
      <c r="J3" s="19">
        <f t="shared" ref="J3:BA3" si="0">SUBTOTAL(9,J14:J311)</f>
        <v>12844.429130365126</v>
      </c>
      <c r="K3" s="2">
        <f t="shared" si="0"/>
        <v>14376.699739226804</v>
      </c>
      <c r="L3" s="2">
        <f t="shared" si="0"/>
        <v>14622.304963959154</v>
      </c>
      <c r="M3" s="2">
        <f t="shared" si="0"/>
        <v>14173.982221850581</v>
      </c>
      <c r="N3" s="2">
        <f t="shared" si="0"/>
        <v>13935.495547851471</v>
      </c>
      <c r="O3" s="2">
        <f t="shared" si="0"/>
        <v>15477.931304396445</v>
      </c>
      <c r="P3" s="2">
        <f t="shared" si="0"/>
        <v>13425.743176210075</v>
      </c>
      <c r="Q3" s="2">
        <f t="shared" si="0"/>
        <v>12703.096602409361</v>
      </c>
      <c r="R3" s="2">
        <f t="shared" si="0"/>
        <v>11536.686157306232</v>
      </c>
      <c r="S3" s="2">
        <f t="shared" si="0"/>
        <v>8441.5793208061532</v>
      </c>
      <c r="T3" s="2">
        <f t="shared" si="0"/>
        <v>12045.842987853053</v>
      </c>
      <c r="U3" s="2">
        <f t="shared" si="0"/>
        <v>13546.371450511249</v>
      </c>
      <c r="V3" s="2">
        <f t="shared" si="0"/>
        <v>12844.060517917396</v>
      </c>
      <c r="W3" s="2">
        <f t="shared" si="0"/>
        <v>13427.986903191066</v>
      </c>
      <c r="X3" s="2">
        <f t="shared" si="0"/>
        <v>10873.876668873349</v>
      </c>
      <c r="Y3" s="2">
        <f t="shared" si="0"/>
        <v>7638.722159825521</v>
      </c>
      <c r="Z3" s="2">
        <f t="shared" si="0"/>
        <v>11064.676476126937</v>
      </c>
      <c r="AA3" s="2">
        <f t="shared" si="0"/>
        <v>13389.874998955211</v>
      </c>
      <c r="AB3" s="2">
        <f t="shared" si="0"/>
        <v>13881.451737367897</v>
      </c>
      <c r="AC3" s="2">
        <f t="shared" si="0"/>
        <v>14326.402280561462</v>
      </c>
      <c r="AD3" s="2">
        <f t="shared" si="0"/>
        <v>11247.507161260903</v>
      </c>
      <c r="AE3" s="2">
        <f t="shared" si="0"/>
        <v>8270.7862240734721</v>
      </c>
      <c r="AF3" s="2">
        <f t="shared" si="0"/>
        <v>12978.972681178806</v>
      </c>
      <c r="AG3" s="2">
        <f t="shared" si="0"/>
        <v>13946.235627554532</v>
      </c>
      <c r="AH3" s="2">
        <f t="shared" si="0"/>
        <v>13504.638791916543</v>
      </c>
      <c r="AI3" s="2">
        <f t="shared" si="0"/>
        <v>13968.601249773817</v>
      </c>
      <c r="AJ3" s="2">
        <f t="shared" si="0"/>
        <v>11006.502221836527</v>
      </c>
      <c r="AK3" s="19">
        <f t="shared" si="0"/>
        <v>6512.7471316490946</v>
      </c>
      <c r="AL3" s="2">
        <f t="shared" si="0"/>
        <v>11421.079637672985</v>
      </c>
      <c r="AM3" s="2">
        <f t="shared" si="0"/>
        <v>14697.602357695352</v>
      </c>
      <c r="AN3" s="2">
        <f t="shared" si="0"/>
        <v>14602.110391621678</v>
      </c>
      <c r="AO3" s="2">
        <f t="shared" si="0"/>
        <v>2401.8486301369862</v>
      </c>
      <c r="AP3" s="2">
        <f t="shared" si="0"/>
        <v>11955.622616777442</v>
      </c>
      <c r="AQ3" s="2">
        <f t="shared" si="0"/>
        <v>8101.2513717609136</v>
      </c>
      <c r="AR3" s="2">
        <f t="shared" si="0"/>
        <v>12756.374994359503</v>
      </c>
      <c r="AS3" s="2">
        <f t="shared" si="0"/>
        <v>14401.879031531962</v>
      </c>
      <c r="AT3" s="2">
        <f t="shared" si="0"/>
        <v>12347.619127698552</v>
      </c>
      <c r="AU3" s="2">
        <f t="shared" si="0"/>
        <v>13237.328224896895</v>
      </c>
      <c r="AV3" s="2">
        <f t="shared" si="0"/>
        <v>12129.819250555933</v>
      </c>
      <c r="AW3" s="2">
        <f t="shared" si="0"/>
        <v>14722.662467826707</v>
      </c>
      <c r="AX3" s="2">
        <f t="shared" si="0"/>
        <v>19705.091475814967</v>
      </c>
      <c r="AY3" s="2">
        <f t="shared" si="0"/>
        <v>20954.271443413701</v>
      </c>
      <c r="AZ3" s="2">
        <f t="shared" si="0"/>
        <v>20014.906839371415</v>
      </c>
      <c r="BA3" s="2">
        <f t="shared" si="0"/>
        <v>18825.800501149704</v>
      </c>
      <c r="BB3" s="2">
        <f t="shared" ref="BB3:CW3" si="1">SUBTOTAL(9,BB14:BB311)</f>
        <v>21662.775787035</v>
      </c>
      <c r="BC3" s="2">
        <f t="shared" si="1"/>
        <v>25769.324783133969</v>
      </c>
      <c r="BD3" s="2">
        <f t="shared" si="1"/>
        <v>26593.856977782554</v>
      </c>
      <c r="BE3" s="2">
        <f t="shared" si="1"/>
        <v>27150.706899474786</v>
      </c>
      <c r="BF3" s="2">
        <f t="shared" si="1"/>
        <v>23843.48610193441</v>
      </c>
      <c r="BG3" s="19">
        <f t="shared" si="1"/>
        <v>22427.29082316452</v>
      </c>
      <c r="BH3" s="2">
        <f t="shared" si="1"/>
        <v>20594.137246223781</v>
      </c>
      <c r="BI3" s="2">
        <f t="shared" si="1"/>
        <v>16854.647650841165</v>
      </c>
      <c r="BJ3" s="2">
        <f t="shared" si="1"/>
        <v>17204.279358320437</v>
      </c>
      <c r="BK3" s="2">
        <f t="shared" si="1"/>
        <v>16547.667441918056</v>
      </c>
      <c r="BL3" s="2">
        <f t="shared" si="1"/>
        <v>17026.00935957336</v>
      </c>
      <c r="BM3" s="2">
        <f t="shared" si="1"/>
        <v>20439.77244033301</v>
      </c>
      <c r="BN3" s="2">
        <f t="shared" si="1"/>
        <v>21368.336245590748</v>
      </c>
      <c r="BO3" s="2">
        <f t="shared" si="1"/>
        <v>21311.955529915213</v>
      </c>
      <c r="BP3" s="2">
        <f t="shared" si="1"/>
        <v>20773.308866928681</v>
      </c>
      <c r="BQ3" s="2">
        <f t="shared" si="1"/>
        <v>19135.990651162763</v>
      </c>
      <c r="BR3" s="2">
        <f t="shared" si="1"/>
        <v>21477.918277710138</v>
      </c>
      <c r="BS3" s="2">
        <f t="shared" si="1"/>
        <v>21779.15623439179</v>
      </c>
      <c r="BT3" s="2">
        <f t="shared" si="1"/>
        <v>22023.42943697509</v>
      </c>
      <c r="BU3" s="2">
        <f t="shared" si="1"/>
        <v>21571.134801533186</v>
      </c>
      <c r="BV3" s="2">
        <f t="shared" si="1"/>
        <v>20032.502925508295</v>
      </c>
      <c r="BW3" s="2">
        <f t="shared" si="1"/>
        <v>19861.253766743961</v>
      </c>
      <c r="BX3" s="2">
        <f t="shared" si="1"/>
        <v>21515.886507516294</v>
      </c>
      <c r="BY3" s="2">
        <f t="shared" si="1"/>
        <v>21363.948431466786</v>
      </c>
      <c r="BZ3" s="19">
        <f t="shared" si="1"/>
        <v>18996.057003324833</v>
      </c>
      <c r="CA3" s="2">
        <f t="shared" si="1"/>
        <v>19262.946262727455</v>
      </c>
      <c r="CB3" s="2">
        <f t="shared" si="1"/>
        <v>19440.146502631495</v>
      </c>
      <c r="CC3" s="2">
        <f t="shared" si="1"/>
        <v>0</v>
      </c>
      <c r="CD3" s="2">
        <f t="shared" si="1"/>
        <v>16389.401533195567</v>
      </c>
      <c r="CE3" s="2">
        <f t="shared" si="1"/>
        <v>16946.372517139549</v>
      </c>
      <c r="CF3" s="2">
        <f t="shared" si="1"/>
        <v>14992.430571826202</v>
      </c>
      <c r="CG3" s="2">
        <f t="shared" si="1"/>
        <v>15446.080275268319</v>
      </c>
      <c r="CH3" s="2">
        <f t="shared" si="1"/>
        <v>15687.753856261454</v>
      </c>
      <c r="CI3" s="2">
        <f t="shared" si="1"/>
        <v>14299.841349836726</v>
      </c>
      <c r="CJ3" s="2">
        <f t="shared" si="1"/>
        <v>15711.695496780299</v>
      </c>
      <c r="CK3" s="2">
        <f t="shared" si="1"/>
        <v>16063.783729187862</v>
      </c>
      <c r="CL3" s="2">
        <f t="shared" si="1"/>
        <v>16212.221961595425</v>
      </c>
      <c r="CM3" s="2">
        <f t="shared" si="1"/>
        <v>14622.627581687682</v>
      </c>
      <c r="CN3" s="2">
        <f t="shared" si="1"/>
        <v>14407.849398497227</v>
      </c>
      <c r="CO3" s="2">
        <f t="shared" si="1"/>
        <v>15379.219168886644</v>
      </c>
      <c r="CP3" s="2">
        <f t="shared" si="1"/>
        <v>16360.85722901864</v>
      </c>
      <c r="CQ3" s="2">
        <f t="shared" si="1"/>
        <v>17084.297012458122</v>
      </c>
      <c r="CR3" s="2">
        <f t="shared" si="1"/>
        <v>16157.597354706901</v>
      </c>
      <c r="CS3" s="2">
        <f t="shared" si="1"/>
        <v>16944.360472072593</v>
      </c>
      <c r="CT3" s="2">
        <f t="shared" si="1"/>
        <v>16659.367536602203</v>
      </c>
      <c r="CU3" s="2">
        <f t="shared" si="1"/>
        <v>17047.784742046697</v>
      </c>
      <c r="CV3" s="2">
        <f t="shared" si="1"/>
        <v>16665.693730073519</v>
      </c>
      <c r="CW3" s="2">
        <f t="shared" si="1"/>
        <v>14964.204119335453</v>
      </c>
      <c r="CX3" s="19">
        <f t="shared" ref="CX3:DO3" si="2">SUBTOTAL(9,CX14:CX311)</f>
        <v>15964.034844305832</v>
      </c>
      <c r="CY3" s="2">
        <f t="shared" si="2"/>
        <v>16249.269445433376</v>
      </c>
      <c r="CZ3" s="2">
        <f>SUBTOTAL(9,CZ14:CZ311)</f>
        <v>14960.921607381237</v>
      </c>
      <c r="DA3" s="2">
        <f t="shared" si="2"/>
        <v>14803.199684822246</v>
      </c>
      <c r="DB3" s="2">
        <f t="shared" si="2"/>
        <v>15006.849684822246</v>
      </c>
      <c r="DC3" s="2">
        <f t="shared" si="2"/>
        <v>15006.849684822246</v>
      </c>
      <c r="DD3" s="2">
        <f t="shared" si="2"/>
        <v>14877.467554238054</v>
      </c>
      <c r="DE3" s="2">
        <f t="shared" si="2"/>
        <v>11071.423354633127</v>
      </c>
      <c r="DF3" s="2">
        <f t="shared" si="2"/>
        <v>12393.226836213051</v>
      </c>
      <c r="DG3" s="2">
        <f t="shared" si="2"/>
        <v>12126.394984953335</v>
      </c>
      <c r="DH3" s="2">
        <f t="shared" si="2"/>
        <v>12535.372068401521</v>
      </c>
      <c r="DI3" s="2">
        <f t="shared" si="2"/>
        <v>12689.853619203659</v>
      </c>
      <c r="DJ3" s="2">
        <f t="shared" si="2"/>
        <v>11282.158703080091</v>
      </c>
      <c r="DK3" s="2">
        <f t="shared" si="2"/>
        <v>11775.81100785082</v>
      </c>
      <c r="DL3" s="2">
        <f t="shared" si="2"/>
        <v>11171.800138285602</v>
      </c>
      <c r="DM3" s="2">
        <f t="shared" si="2"/>
        <v>7853.2201353609853</v>
      </c>
      <c r="DN3" s="2">
        <f t="shared" si="2"/>
        <v>8149.4201353609851</v>
      </c>
      <c r="DO3" s="2">
        <f t="shared" si="2"/>
        <v>6779.3724585381042</v>
      </c>
    </row>
    <row r="4" spans="1:119" s="52" customFormat="1" ht="14.1" customHeight="1" thickBot="1" x14ac:dyDescent="0.25">
      <c r="A4" s="510" t="s">
        <v>13</v>
      </c>
      <c r="B4" s="511"/>
      <c r="C4" s="512"/>
      <c r="D4" s="6"/>
      <c r="E4" s="7"/>
      <c r="F4" s="67">
        <f>SUM(J4:AJ4)</f>
        <v>28291.704858596589</v>
      </c>
      <c r="G4" s="67">
        <f>SUM(AK4:BF4)</f>
        <v>29484.013836941209</v>
      </c>
      <c r="H4" s="67">
        <f>SUM(BG4:BY4)</f>
        <v>31942.385499651438</v>
      </c>
      <c r="I4" s="67">
        <f>SUM(BZ4:CW4)</f>
        <v>31311.882450430068</v>
      </c>
      <c r="J4" s="19">
        <f t="shared" ref="J4:BA4" si="3">J3/12</f>
        <v>1070.3690941970938</v>
      </c>
      <c r="K4" s="2">
        <f t="shared" si="3"/>
        <v>1198.0583116022337</v>
      </c>
      <c r="L4" s="2">
        <f t="shared" si="3"/>
        <v>1218.5254136632627</v>
      </c>
      <c r="M4" s="2">
        <f t="shared" si="3"/>
        <v>1181.1651851542151</v>
      </c>
      <c r="N4" s="2">
        <f t="shared" si="3"/>
        <v>1161.2912956542893</v>
      </c>
      <c r="O4" s="2">
        <f t="shared" si="3"/>
        <v>1289.8276086997037</v>
      </c>
      <c r="P4" s="2">
        <f t="shared" si="3"/>
        <v>1118.8119313508396</v>
      </c>
      <c r="Q4" s="2">
        <f t="shared" si="3"/>
        <v>1058.5913835341134</v>
      </c>
      <c r="R4" s="2">
        <f t="shared" si="3"/>
        <v>961.3905131088527</v>
      </c>
      <c r="S4" s="2">
        <f t="shared" si="3"/>
        <v>703.46494340051277</v>
      </c>
      <c r="T4" s="2">
        <f t="shared" si="3"/>
        <v>1003.8202489877544</v>
      </c>
      <c r="U4" s="2">
        <f t="shared" si="3"/>
        <v>1128.8642875426042</v>
      </c>
      <c r="V4" s="2">
        <f t="shared" si="3"/>
        <v>1070.3383764931164</v>
      </c>
      <c r="W4" s="2">
        <f t="shared" si="3"/>
        <v>1118.9989085992554</v>
      </c>
      <c r="X4" s="2">
        <f t="shared" si="3"/>
        <v>906.15638907277901</v>
      </c>
      <c r="Y4" s="2">
        <f t="shared" si="3"/>
        <v>636.56017998546008</v>
      </c>
      <c r="Z4" s="2">
        <f t="shared" si="3"/>
        <v>922.05637301057811</v>
      </c>
      <c r="AA4" s="2">
        <f t="shared" si="3"/>
        <v>1115.8229165796008</v>
      </c>
      <c r="AB4" s="2">
        <f t="shared" si="3"/>
        <v>1156.7876447806582</v>
      </c>
      <c r="AC4" s="2">
        <f t="shared" si="3"/>
        <v>1193.8668567134553</v>
      </c>
      <c r="AD4" s="2">
        <f t="shared" si="3"/>
        <v>937.29226343840855</v>
      </c>
      <c r="AE4" s="2">
        <f t="shared" si="3"/>
        <v>689.23218533945601</v>
      </c>
      <c r="AF4" s="2">
        <f t="shared" si="3"/>
        <v>1081.5810567649005</v>
      </c>
      <c r="AG4" s="2">
        <f t="shared" si="3"/>
        <v>1162.1863022962109</v>
      </c>
      <c r="AH4" s="2">
        <f t="shared" si="3"/>
        <v>1125.3865659930452</v>
      </c>
      <c r="AI4" s="2">
        <f t="shared" si="3"/>
        <v>1164.050104147818</v>
      </c>
      <c r="AJ4" s="2">
        <f t="shared" si="3"/>
        <v>917.20851848637722</v>
      </c>
      <c r="AK4" s="19">
        <f t="shared" si="3"/>
        <v>542.72892763742459</v>
      </c>
      <c r="AL4" s="2">
        <f t="shared" si="3"/>
        <v>951.75663647274871</v>
      </c>
      <c r="AM4" s="2">
        <f t="shared" si="3"/>
        <v>1224.8001964746127</v>
      </c>
      <c r="AN4" s="2">
        <f t="shared" si="3"/>
        <v>1216.8425326351398</v>
      </c>
      <c r="AO4" s="2">
        <f t="shared" si="3"/>
        <v>200.15405251141553</v>
      </c>
      <c r="AP4" s="2">
        <f t="shared" si="3"/>
        <v>996.30188473145347</v>
      </c>
      <c r="AQ4" s="2">
        <f t="shared" si="3"/>
        <v>675.10428098007617</v>
      </c>
      <c r="AR4" s="2">
        <f t="shared" si="3"/>
        <v>1063.0312495299586</v>
      </c>
      <c r="AS4" s="2">
        <f t="shared" si="3"/>
        <v>1200.1565859609968</v>
      </c>
      <c r="AT4" s="2">
        <f t="shared" si="3"/>
        <v>1028.9682606415461</v>
      </c>
      <c r="AU4" s="2">
        <f t="shared" si="3"/>
        <v>1103.1106854080747</v>
      </c>
      <c r="AV4" s="2">
        <f t="shared" si="3"/>
        <v>1010.8182708796611</v>
      </c>
      <c r="AW4" s="2">
        <f t="shared" si="3"/>
        <v>1226.8885389855589</v>
      </c>
      <c r="AX4" s="2">
        <f t="shared" si="3"/>
        <v>1642.0909563179139</v>
      </c>
      <c r="AY4" s="2">
        <f t="shared" si="3"/>
        <v>1746.1892869511419</v>
      </c>
      <c r="AZ4" s="2">
        <f t="shared" si="3"/>
        <v>1667.9089032809513</v>
      </c>
      <c r="BA4" s="2">
        <f t="shared" si="3"/>
        <v>1568.816708429142</v>
      </c>
      <c r="BB4" s="2">
        <f t="shared" ref="BB4:CW4" si="4">BB3/12</f>
        <v>1805.23131558625</v>
      </c>
      <c r="BC4" s="2">
        <f t="shared" si="4"/>
        <v>2147.4437319278309</v>
      </c>
      <c r="BD4" s="2">
        <f t="shared" si="4"/>
        <v>2216.1547481485463</v>
      </c>
      <c r="BE4" s="2">
        <f t="shared" si="4"/>
        <v>2262.5589082895654</v>
      </c>
      <c r="BF4" s="2">
        <f t="shared" si="4"/>
        <v>1986.9571751612009</v>
      </c>
      <c r="BG4" s="19">
        <f t="shared" si="4"/>
        <v>1868.9409019303766</v>
      </c>
      <c r="BH4" s="2">
        <f t="shared" si="4"/>
        <v>1716.1781038519819</v>
      </c>
      <c r="BI4" s="2">
        <f t="shared" si="4"/>
        <v>1404.5539709034304</v>
      </c>
      <c r="BJ4" s="2">
        <f t="shared" si="4"/>
        <v>1433.6899465267031</v>
      </c>
      <c r="BK4" s="2">
        <f t="shared" si="4"/>
        <v>1378.9722868265046</v>
      </c>
      <c r="BL4" s="2">
        <f t="shared" si="4"/>
        <v>1418.83411329778</v>
      </c>
      <c r="BM4" s="2">
        <f t="shared" si="4"/>
        <v>1703.3143700277508</v>
      </c>
      <c r="BN4" s="2">
        <f t="shared" si="4"/>
        <v>1780.6946871325624</v>
      </c>
      <c r="BO4" s="2">
        <f t="shared" si="4"/>
        <v>1775.9962941596011</v>
      </c>
      <c r="BP4" s="2">
        <f t="shared" si="4"/>
        <v>1731.1090722440567</v>
      </c>
      <c r="BQ4" s="2">
        <f t="shared" si="4"/>
        <v>1594.6658875968969</v>
      </c>
      <c r="BR4" s="2">
        <f t="shared" si="4"/>
        <v>1789.8265231425114</v>
      </c>
      <c r="BS4" s="2">
        <f t="shared" si="4"/>
        <v>1814.9296861993159</v>
      </c>
      <c r="BT4" s="2">
        <f t="shared" si="4"/>
        <v>1835.2857864145908</v>
      </c>
      <c r="BU4" s="2">
        <f t="shared" si="4"/>
        <v>1797.5945667944322</v>
      </c>
      <c r="BV4" s="2">
        <f t="shared" si="4"/>
        <v>1669.3752437923579</v>
      </c>
      <c r="BW4" s="2">
        <f t="shared" si="4"/>
        <v>1655.1044805619968</v>
      </c>
      <c r="BX4" s="2">
        <f t="shared" si="4"/>
        <v>1792.9905422930244</v>
      </c>
      <c r="BY4" s="2">
        <f t="shared" si="4"/>
        <v>1780.3290359555656</v>
      </c>
      <c r="BZ4" s="19">
        <f t="shared" si="4"/>
        <v>1583.0047502770694</v>
      </c>
      <c r="CA4" s="2">
        <f t="shared" si="4"/>
        <v>1605.2455218939547</v>
      </c>
      <c r="CB4" s="2">
        <f t="shared" si="4"/>
        <v>1620.0122085526245</v>
      </c>
      <c r="CC4" s="2">
        <f t="shared" si="4"/>
        <v>0</v>
      </c>
      <c r="CD4" s="2">
        <f t="shared" si="4"/>
        <v>1365.7834610996306</v>
      </c>
      <c r="CE4" s="2">
        <f t="shared" si="4"/>
        <v>1412.1977097616291</v>
      </c>
      <c r="CF4" s="2">
        <f t="shared" si="4"/>
        <v>1249.3692143188503</v>
      </c>
      <c r="CG4" s="2">
        <f t="shared" si="4"/>
        <v>1287.17335627236</v>
      </c>
      <c r="CH4" s="2">
        <f t="shared" si="4"/>
        <v>1307.3128213551211</v>
      </c>
      <c r="CI4" s="2">
        <f t="shared" si="4"/>
        <v>1191.6534458197273</v>
      </c>
      <c r="CJ4" s="2">
        <f t="shared" si="4"/>
        <v>1309.3079580650249</v>
      </c>
      <c r="CK4" s="2">
        <f t="shared" si="4"/>
        <v>1338.6486440989886</v>
      </c>
      <c r="CL4" s="2">
        <f t="shared" si="4"/>
        <v>1351.0184967996188</v>
      </c>
      <c r="CM4" s="2">
        <f t="shared" si="4"/>
        <v>1218.5522984739735</v>
      </c>
      <c r="CN4" s="2">
        <f t="shared" si="4"/>
        <v>1200.6541165414355</v>
      </c>
      <c r="CO4" s="2">
        <f t="shared" si="4"/>
        <v>1281.6015974072204</v>
      </c>
      <c r="CP4" s="2">
        <f t="shared" si="4"/>
        <v>1363.4047690848868</v>
      </c>
      <c r="CQ4" s="2">
        <f t="shared" si="4"/>
        <v>1423.6914177048436</v>
      </c>
      <c r="CR4" s="2">
        <f t="shared" si="4"/>
        <v>1346.4664462255751</v>
      </c>
      <c r="CS4" s="2">
        <f t="shared" si="4"/>
        <v>1412.0300393393827</v>
      </c>
      <c r="CT4" s="2">
        <f t="shared" si="4"/>
        <v>1388.2806280501836</v>
      </c>
      <c r="CU4" s="2">
        <f t="shared" si="4"/>
        <v>1420.6487285038913</v>
      </c>
      <c r="CV4" s="2">
        <f t="shared" si="4"/>
        <v>1388.80781083946</v>
      </c>
      <c r="CW4" s="2">
        <f t="shared" si="4"/>
        <v>1247.0170099446211</v>
      </c>
      <c r="CX4" s="19">
        <f t="shared" ref="CX4:DO4" si="5">CX3/12</f>
        <v>1330.3362370254861</v>
      </c>
      <c r="CY4" s="2">
        <f t="shared" si="5"/>
        <v>1354.105787119448</v>
      </c>
      <c r="CZ4" s="2">
        <f>CZ3/12</f>
        <v>1246.7434672817697</v>
      </c>
      <c r="DA4" s="2">
        <f t="shared" si="5"/>
        <v>1233.5999737351872</v>
      </c>
      <c r="DB4" s="2">
        <f t="shared" si="5"/>
        <v>1250.5708070685205</v>
      </c>
      <c r="DC4" s="2">
        <f t="shared" si="5"/>
        <v>1250.5708070685205</v>
      </c>
      <c r="DD4" s="2">
        <f t="shared" si="5"/>
        <v>1239.7889628531711</v>
      </c>
      <c r="DE4" s="2">
        <f t="shared" si="5"/>
        <v>922.61861288609396</v>
      </c>
      <c r="DF4" s="2">
        <f t="shared" si="5"/>
        <v>1032.7689030177542</v>
      </c>
      <c r="DG4" s="2">
        <f t="shared" si="5"/>
        <v>1010.5329154127779</v>
      </c>
      <c r="DH4" s="2">
        <f t="shared" si="5"/>
        <v>1044.6143390334601</v>
      </c>
      <c r="DI4" s="2">
        <f t="shared" si="5"/>
        <v>1057.4878016003049</v>
      </c>
      <c r="DJ4" s="2">
        <f t="shared" si="5"/>
        <v>940.17989192334096</v>
      </c>
      <c r="DK4" s="2">
        <f t="shared" si="5"/>
        <v>981.31758398756836</v>
      </c>
      <c r="DL4" s="2">
        <f t="shared" si="5"/>
        <v>930.98334485713349</v>
      </c>
      <c r="DM4" s="2">
        <f t="shared" si="5"/>
        <v>654.43501128008211</v>
      </c>
      <c r="DN4" s="2">
        <f t="shared" si="5"/>
        <v>679.11834461341539</v>
      </c>
      <c r="DO4" s="2">
        <f t="shared" si="5"/>
        <v>564.94770487817539</v>
      </c>
    </row>
    <row r="5" spans="1:119" s="52" customFormat="1" ht="14.1" customHeight="1" thickBot="1" x14ac:dyDescent="0.25">
      <c r="A5" s="510" t="s">
        <v>14</v>
      </c>
      <c r="B5" s="511"/>
      <c r="C5" s="512"/>
      <c r="D5" s="6"/>
      <c r="E5" s="7"/>
      <c r="F5" s="67">
        <f>SUM(J5:AJ5)</f>
        <v>129229.5</v>
      </c>
      <c r="G5" s="67">
        <f>SUM(AK5:BF5)</f>
        <v>103630.25</v>
      </c>
      <c r="H5" s="67">
        <f>SUM(BG5:BY5)</f>
        <v>88092.75</v>
      </c>
      <c r="I5" s="67">
        <f>SUM(BZ5:CW5)</f>
        <v>101186.5</v>
      </c>
      <c r="J5" s="19">
        <f t="shared" ref="J5:BU5" si="6">SUBTOTAL(9,J314:J339)</f>
        <v>4819.25</v>
      </c>
      <c r="K5" s="2">
        <f t="shared" si="6"/>
        <v>4819.25</v>
      </c>
      <c r="L5" s="2">
        <f t="shared" si="6"/>
        <v>4819.25</v>
      </c>
      <c r="M5" s="2">
        <f t="shared" si="6"/>
        <v>4865.5</v>
      </c>
      <c r="N5" s="2">
        <f t="shared" si="6"/>
        <v>4471</v>
      </c>
      <c r="O5" s="2">
        <f t="shared" si="6"/>
        <v>4865.5</v>
      </c>
      <c r="P5" s="2">
        <f t="shared" si="6"/>
        <v>4865.5</v>
      </c>
      <c r="Q5" s="2">
        <f t="shared" si="6"/>
        <v>4819.25</v>
      </c>
      <c r="R5" s="2">
        <f t="shared" si="6"/>
        <v>4428.5</v>
      </c>
      <c r="S5" s="2">
        <f t="shared" si="6"/>
        <v>3126</v>
      </c>
      <c r="T5" s="2">
        <f t="shared" si="6"/>
        <v>4782.25</v>
      </c>
      <c r="U5" s="2">
        <f t="shared" si="6"/>
        <v>5557.75</v>
      </c>
      <c r="V5" s="2">
        <f t="shared" si="6"/>
        <v>5579.25</v>
      </c>
      <c r="W5" s="2">
        <f t="shared" si="6"/>
        <v>5579.25</v>
      </c>
      <c r="X5" s="2">
        <f t="shared" si="6"/>
        <v>4428.5</v>
      </c>
      <c r="Y5" s="2">
        <f t="shared" si="6"/>
        <v>3126</v>
      </c>
      <c r="Z5" s="2">
        <f t="shared" si="6"/>
        <v>4726.75</v>
      </c>
      <c r="AA5" s="2">
        <f t="shared" si="6"/>
        <v>5493.25</v>
      </c>
      <c r="AB5" s="2">
        <f t="shared" si="6"/>
        <v>5493.25</v>
      </c>
      <c r="AC5" s="2">
        <f t="shared" si="6"/>
        <v>5493.25</v>
      </c>
      <c r="AD5" s="2">
        <f t="shared" si="6"/>
        <v>4343.5</v>
      </c>
      <c r="AE5" s="2">
        <f t="shared" si="6"/>
        <v>3066</v>
      </c>
      <c r="AF5" s="2">
        <f t="shared" si="6"/>
        <v>4726.75</v>
      </c>
      <c r="AG5" s="2">
        <f t="shared" si="6"/>
        <v>5493.25</v>
      </c>
      <c r="AH5" s="2">
        <f t="shared" si="6"/>
        <v>5536.25</v>
      </c>
      <c r="AI5" s="2">
        <f t="shared" si="6"/>
        <v>5536.25</v>
      </c>
      <c r="AJ5" s="2">
        <f t="shared" si="6"/>
        <v>4369</v>
      </c>
      <c r="AK5" s="19">
        <f t="shared" si="6"/>
        <v>3108</v>
      </c>
      <c r="AL5" s="2">
        <f t="shared" si="6"/>
        <v>4791.5</v>
      </c>
      <c r="AM5" s="2">
        <f t="shared" si="6"/>
        <v>5557.75</v>
      </c>
      <c r="AN5" s="2">
        <f t="shared" si="6"/>
        <v>5471.75</v>
      </c>
      <c r="AO5" s="2">
        <f t="shared" si="6"/>
        <v>1230</v>
      </c>
      <c r="AP5" s="2">
        <f t="shared" si="6"/>
        <v>4258.5</v>
      </c>
      <c r="AQ5" s="2">
        <f t="shared" si="6"/>
        <v>3006</v>
      </c>
      <c r="AR5" s="2">
        <f t="shared" si="6"/>
        <v>4606.5</v>
      </c>
      <c r="AS5" s="2">
        <f t="shared" si="6"/>
        <v>5310.5</v>
      </c>
      <c r="AT5" s="2">
        <f t="shared" si="6"/>
        <v>5568.5</v>
      </c>
      <c r="AU5" s="2">
        <f t="shared" si="6"/>
        <v>5504</v>
      </c>
      <c r="AV5" s="2">
        <f t="shared" si="6"/>
        <v>4326.5</v>
      </c>
      <c r="AW5" s="2">
        <f t="shared" si="6"/>
        <v>4708.25</v>
      </c>
      <c r="AX5" s="2">
        <f t="shared" si="6"/>
        <v>5471.75</v>
      </c>
      <c r="AY5" s="2">
        <f t="shared" si="6"/>
        <v>5471.75</v>
      </c>
      <c r="AZ5" s="2">
        <f t="shared" si="6"/>
        <v>4708.25</v>
      </c>
      <c r="BA5" s="2">
        <f t="shared" si="6"/>
        <v>4394.5</v>
      </c>
      <c r="BB5" s="2">
        <f t="shared" si="6"/>
        <v>4763.75</v>
      </c>
      <c r="BC5" s="2">
        <f t="shared" si="6"/>
        <v>5536.25</v>
      </c>
      <c r="BD5" s="2">
        <f t="shared" si="6"/>
        <v>5536.25</v>
      </c>
      <c r="BE5" s="2">
        <f t="shared" si="6"/>
        <v>5536.25</v>
      </c>
      <c r="BF5" s="2">
        <f t="shared" si="6"/>
        <v>4763.75</v>
      </c>
      <c r="BG5" s="19">
        <f t="shared" si="6"/>
        <v>4377.5</v>
      </c>
      <c r="BH5" s="2">
        <f t="shared" si="6"/>
        <v>4773</v>
      </c>
      <c r="BI5" s="2">
        <f t="shared" si="6"/>
        <v>4717.5</v>
      </c>
      <c r="BJ5" s="2">
        <f t="shared" si="6"/>
        <v>4588</v>
      </c>
      <c r="BK5" s="2">
        <f t="shared" si="6"/>
        <v>4652.75</v>
      </c>
      <c r="BL5" s="2">
        <f t="shared" si="6"/>
        <v>4275.5</v>
      </c>
      <c r="BM5" s="2">
        <f t="shared" si="6"/>
        <v>4652.75</v>
      </c>
      <c r="BN5" s="2">
        <f t="shared" si="6"/>
        <v>4652.75</v>
      </c>
      <c r="BO5" s="2">
        <f t="shared" si="6"/>
        <v>4726.75</v>
      </c>
      <c r="BP5" s="2">
        <f t="shared" si="6"/>
        <v>4763.75</v>
      </c>
      <c r="BQ5" s="2">
        <f t="shared" si="6"/>
        <v>4377.5</v>
      </c>
      <c r="BR5" s="2">
        <f t="shared" si="6"/>
        <v>4763.75</v>
      </c>
      <c r="BS5" s="2">
        <f t="shared" si="6"/>
        <v>4763.75</v>
      </c>
      <c r="BT5" s="2">
        <f t="shared" si="6"/>
        <v>4763.75</v>
      </c>
      <c r="BU5" s="2">
        <f t="shared" si="6"/>
        <v>4800.75</v>
      </c>
      <c r="BV5" s="2">
        <f t="shared" ref="BV5:CW5" si="7">SUBTOTAL(9,BV314:BV339)</f>
        <v>4411.5</v>
      </c>
      <c r="BW5" s="2">
        <f t="shared" si="7"/>
        <v>4411.5</v>
      </c>
      <c r="BX5" s="2">
        <f t="shared" si="7"/>
        <v>4800.75</v>
      </c>
      <c r="BY5" s="2">
        <f t="shared" si="7"/>
        <v>4819.25</v>
      </c>
      <c r="BZ5" s="19">
        <f t="shared" si="7"/>
        <v>4680.5</v>
      </c>
      <c r="CA5" s="2">
        <f t="shared" si="7"/>
        <v>4680.5</v>
      </c>
      <c r="CB5" s="2">
        <f t="shared" si="7"/>
        <v>4680.5</v>
      </c>
      <c r="CC5" s="2">
        <f t="shared" si="7"/>
        <v>0</v>
      </c>
      <c r="CD5" s="2">
        <f t="shared" si="7"/>
        <v>4352</v>
      </c>
      <c r="CE5" s="2">
        <f t="shared" si="7"/>
        <v>4810</v>
      </c>
      <c r="CF5" s="2">
        <f t="shared" si="7"/>
        <v>4763.75</v>
      </c>
      <c r="CG5" s="2">
        <f t="shared" si="7"/>
        <v>4763.75</v>
      </c>
      <c r="CH5" s="2">
        <f t="shared" si="7"/>
        <v>4763.75</v>
      </c>
      <c r="CI5" s="2">
        <f t="shared" si="7"/>
        <v>4377.5</v>
      </c>
      <c r="CJ5" s="2">
        <f t="shared" si="7"/>
        <v>4763.75</v>
      </c>
      <c r="CK5" s="2">
        <f t="shared" si="7"/>
        <v>4763.75</v>
      </c>
      <c r="CL5" s="2">
        <f t="shared" si="7"/>
        <v>4763.75</v>
      </c>
      <c r="CM5" s="2">
        <f t="shared" si="7"/>
        <v>4377.5</v>
      </c>
      <c r="CN5" s="2">
        <f t="shared" si="7"/>
        <v>4421.5</v>
      </c>
      <c r="CO5" s="2">
        <f t="shared" si="7"/>
        <v>4144</v>
      </c>
      <c r="CP5" s="2">
        <f t="shared" si="7"/>
        <v>4144</v>
      </c>
      <c r="CQ5" s="2">
        <f t="shared" si="7"/>
        <v>4144</v>
      </c>
      <c r="CR5" s="2">
        <f t="shared" si="7"/>
        <v>3808</v>
      </c>
      <c r="CS5" s="2">
        <f t="shared" si="7"/>
        <v>4144</v>
      </c>
      <c r="CT5" s="2">
        <f t="shared" si="7"/>
        <v>4107</v>
      </c>
      <c r="CU5" s="2">
        <f t="shared" si="7"/>
        <v>4107</v>
      </c>
      <c r="CV5" s="2">
        <f t="shared" si="7"/>
        <v>4107</v>
      </c>
      <c r="CW5" s="2">
        <f t="shared" si="7"/>
        <v>3519</v>
      </c>
      <c r="CX5" s="19">
        <f t="shared" ref="CX5:DO5" si="8">SUBTOTAL(9,CX314:CX339)</f>
        <v>3829.5</v>
      </c>
      <c r="CY5" s="2">
        <f t="shared" si="8"/>
        <v>3829.5</v>
      </c>
      <c r="CZ5" s="2">
        <f>SUBTOTAL(9,CZ314:CZ339)</f>
        <v>3519</v>
      </c>
      <c r="DA5" s="2">
        <f t="shared" si="8"/>
        <v>3829.5</v>
      </c>
      <c r="DB5" s="2">
        <f t="shared" si="8"/>
        <v>3829.5</v>
      </c>
      <c r="DC5" s="2">
        <f t="shared" si="8"/>
        <v>3829.5</v>
      </c>
      <c r="DD5" s="2">
        <f t="shared" si="8"/>
        <v>3829.5</v>
      </c>
      <c r="DE5" s="2">
        <f t="shared" si="8"/>
        <v>3519</v>
      </c>
      <c r="DF5" s="2">
        <f t="shared" si="8"/>
        <v>4070</v>
      </c>
      <c r="DG5" s="2">
        <f t="shared" si="8"/>
        <v>4070</v>
      </c>
      <c r="DH5" s="2">
        <f t="shared" si="8"/>
        <v>4070</v>
      </c>
      <c r="DI5" s="2">
        <f t="shared" si="8"/>
        <v>4070</v>
      </c>
      <c r="DJ5" s="2">
        <f t="shared" si="8"/>
        <v>3485</v>
      </c>
      <c r="DK5" s="2">
        <f t="shared" si="8"/>
        <v>3515</v>
      </c>
      <c r="DL5" s="2">
        <f t="shared" si="8"/>
        <v>3515</v>
      </c>
      <c r="DM5" s="2">
        <f t="shared" si="8"/>
        <v>3515</v>
      </c>
      <c r="DN5" s="2">
        <f t="shared" si="8"/>
        <v>3515</v>
      </c>
      <c r="DO5" s="2">
        <f t="shared" si="8"/>
        <v>3009</v>
      </c>
    </row>
    <row r="6" spans="1:119" s="53" customFormat="1" ht="14.1" customHeight="1" thickBot="1" x14ac:dyDescent="0.25">
      <c r="A6" s="513" t="s">
        <v>15</v>
      </c>
      <c r="B6" s="514"/>
      <c r="C6" s="515"/>
      <c r="D6" s="8"/>
      <c r="E6" s="9"/>
      <c r="F6" s="68">
        <f>SUM(J6:AJ6)</f>
        <v>75444.95</v>
      </c>
      <c r="G6" s="68">
        <f>SUM(AK6:BF6)</f>
        <v>57097.637500000004</v>
      </c>
      <c r="H6" s="68">
        <f>SUM(BG6:BY6)</f>
        <v>54983.902500000004</v>
      </c>
      <c r="I6" s="68">
        <f>SUM(BZ6:CW6)</f>
        <v>67884.64499999999</v>
      </c>
      <c r="J6" s="22">
        <f t="shared" ref="J6:BU6" si="9">SUBTOTAL(9,J342:J368)</f>
        <v>2318.0499999999997</v>
      </c>
      <c r="K6" s="10">
        <f t="shared" si="9"/>
        <v>2657.5250000000001</v>
      </c>
      <c r="L6" s="10">
        <f t="shared" si="9"/>
        <v>2665.8500000000004</v>
      </c>
      <c r="M6" s="10">
        <f t="shared" si="9"/>
        <v>2692.2124999999996</v>
      </c>
      <c r="N6" s="10">
        <f t="shared" si="9"/>
        <v>2691.95</v>
      </c>
      <c r="O6" s="10">
        <f t="shared" si="9"/>
        <v>3039.5500000000006</v>
      </c>
      <c r="P6" s="10">
        <f t="shared" si="9"/>
        <v>2817.5499999999997</v>
      </c>
      <c r="Q6" s="10">
        <f t="shared" si="9"/>
        <v>2882.2999999999997</v>
      </c>
      <c r="R6" s="10">
        <f t="shared" si="9"/>
        <v>2546.1749999999997</v>
      </c>
      <c r="S6" s="10">
        <f t="shared" si="9"/>
        <v>1862.7</v>
      </c>
      <c r="T6" s="10">
        <f t="shared" si="9"/>
        <v>2699.6125000000002</v>
      </c>
      <c r="U6" s="10">
        <f t="shared" si="9"/>
        <v>3221.2375000000002</v>
      </c>
      <c r="V6" s="10">
        <f t="shared" si="9"/>
        <v>2922.3874999999998</v>
      </c>
      <c r="W6" s="10">
        <f t="shared" si="9"/>
        <v>3062.6750000000002</v>
      </c>
      <c r="X6" s="10">
        <f t="shared" si="9"/>
        <v>2490.5</v>
      </c>
      <c r="Y6" s="10">
        <f t="shared" si="9"/>
        <v>1820.0999999999997</v>
      </c>
      <c r="Z6" s="10">
        <f t="shared" si="9"/>
        <v>2677.4124999999999</v>
      </c>
      <c r="AA6" s="10">
        <f t="shared" si="9"/>
        <v>3254.0249999999996</v>
      </c>
      <c r="AB6" s="10">
        <f t="shared" si="9"/>
        <v>3380.3375000000001</v>
      </c>
      <c r="AC6" s="10">
        <f t="shared" si="9"/>
        <v>3491.0624999999995</v>
      </c>
      <c r="AD6" s="10">
        <f t="shared" si="9"/>
        <v>2714.8999999999996</v>
      </c>
      <c r="AE6" s="10">
        <f t="shared" si="9"/>
        <v>1979.0999999999997</v>
      </c>
      <c r="AF6" s="10">
        <f t="shared" si="9"/>
        <v>3171.8250000000003</v>
      </c>
      <c r="AG6" s="10">
        <f t="shared" si="9"/>
        <v>3415.8124999999995</v>
      </c>
      <c r="AH6" s="10">
        <f t="shared" si="9"/>
        <v>3216.9374999999995</v>
      </c>
      <c r="AI6" s="10">
        <f t="shared" si="9"/>
        <v>3274.9874999999993</v>
      </c>
      <c r="AJ6" s="10">
        <f t="shared" si="9"/>
        <v>2478.1749999999997</v>
      </c>
      <c r="AK6" s="22">
        <f t="shared" si="9"/>
        <v>1291.7999999999997</v>
      </c>
      <c r="AL6" s="10">
        <f t="shared" si="9"/>
        <v>2378.6375000000003</v>
      </c>
      <c r="AM6" s="10">
        <f t="shared" si="9"/>
        <v>3066.9749999999995</v>
      </c>
      <c r="AN6" s="10">
        <f t="shared" si="9"/>
        <v>3044.3999999999996</v>
      </c>
      <c r="AO6" s="10">
        <f t="shared" si="9"/>
        <v>729.3</v>
      </c>
      <c r="AP6" s="10">
        <f t="shared" si="9"/>
        <v>2516.85</v>
      </c>
      <c r="AQ6" s="10">
        <f t="shared" si="9"/>
        <v>1662</v>
      </c>
      <c r="AR6" s="10">
        <f t="shared" si="9"/>
        <v>2537.2750000000005</v>
      </c>
      <c r="AS6" s="10">
        <f t="shared" si="9"/>
        <v>2575.7000000000003</v>
      </c>
      <c r="AT6" s="10">
        <f t="shared" si="9"/>
        <v>2077.9750000000004</v>
      </c>
      <c r="AU6" s="10">
        <f t="shared" si="9"/>
        <v>1711.4</v>
      </c>
      <c r="AV6" s="10">
        <f t="shared" si="9"/>
        <v>1569.95</v>
      </c>
      <c r="AW6" s="10">
        <f t="shared" si="9"/>
        <v>2087.7249999999999</v>
      </c>
      <c r="AX6" s="10">
        <f t="shared" si="9"/>
        <v>2927.7624999999998</v>
      </c>
      <c r="AY6" s="10">
        <f t="shared" si="9"/>
        <v>3214.7875000000004</v>
      </c>
      <c r="AZ6" s="10">
        <f t="shared" si="9"/>
        <v>2971.5625000000005</v>
      </c>
      <c r="BA6" s="10">
        <f t="shared" si="9"/>
        <v>2734.875</v>
      </c>
      <c r="BB6" s="10">
        <f t="shared" si="9"/>
        <v>3108</v>
      </c>
      <c r="BC6" s="10">
        <f t="shared" si="9"/>
        <v>3710.8999999999996</v>
      </c>
      <c r="BD6" s="10">
        <f t="shared" si="9"/>
        <v>3828.6124999999997</v>
      </c>
      <c r="BE6" s="10">
        <f t="shared" si="9"/>
        <v>3912.4625000000001</v>
      </c>
      <c r="BF6" s="10">
        <f t="shared" si="9"/>
        <v>3438.6875</v>
      </c>
      <c r="BG6" s="22">
        <f t="shared" si="9"/>
        <v>3219.8</v>
      </c>
      <c r="BH6" s="10">
        <f t="shared" si="9"/>
        <v>3091.3499999999995</v>
      </c>
      <c r="BI6" s="10">
        <f t="shared" si="9"/>
        <v>1744.55</v>
      </c>
      <c r="BJ6" s="10">
        <f t="shared" si="9"/>
        <v>1975.3374999999999</v>
      </c>
      <c r="BK6" s="10">
        <f t="shared" si="9"/>
        <v>2241.7375000000002</v>
      </c>
      <c r="BL6" s="10">
        <f t="shared" si="9"/>
        <v>2375.2399999999998</v>
      </c>
      <c r="BM6" s="10">
        <f t="shared" si="9"/>
        <v>2907.7375000000002</v>
      </c>
      <c r="BN6" s="10">
        <f t="shared" si="9"/>
        <v>3128.35</v>
      </c>
      <c r="BO6" s="10">
        <f t="shared" si="9"/>
        <v>2973.875</v>
      </c>
      <c r="BP6" s="10">
        <f t="shared" si="9"/>
        <v>2881.375</v>
      </c>
      <c r="BQ6" s="10">
        <f t="shared" si="9"/>
        <v>2644.35</v>
      </c>
      <c r="BR6" s="10">
        <f t="shared" si="9"/>
        <v>3088.5749999999998</v>
      </c>
      <c r="BS6" s="10">
        <f t="shared" si="9"/>
        <v>3218.0750000000003</v>
      </c>
      <c r="BT6" s="10">
        <f t="shared" si="9"/>
        <v>3319.8250000000003</v>
      </c>
      <c r="BU6" s="10">
        <f t="shared" si="9"/>
        <v>3282.8250000000003</v>
      </c>
      <c r="BV6" s="10">
        <f t="shared" ref="BV6:CW6" si="10">SUBTOTAL(9,BV342:BV368)</f>
        <v>3114.4</v>
      </c>
      <c r="BW6" s="10">
        <f t="shared" si="10"/>
        <v>3059.15</v>
      </c>
      <c r="BX6" s="10">
        <f t="shared" si="10"/>
        <v>3386.4250000000002</v>
      </c>
      <c r="BY6" s="10">
        <f t="shared" si="10"/>
        <v>3330.9249999999997</v>
      </c>
      <c r="BZ6" s="22">
        <f t="shared" si="10"/>
        <v>3015.0375000000004</v>
      </c>
      <c r="CA6" s="10">
        <f t="shared" si="10"/>
        <v>3137.1374999999998</v>
      </c>
      <c r="CB6" s="10">
        <f t="shared" si="10"/>
        <v>3218.5374999999999</v>
      </c>
      <c r="CC6" s="10">
        <f t="shared" si="10"/>
        <v>0</v>
      </c>
      <c r="CD6" s="10">
        <f t="shared" si="10"/>
        <v>2760.375</v>
      </c>
      <c r="CE6" s="10">
        <f t="shared" si="10"/>
        <v>3037.2375000000002</v>
      </c>
      <c r="CF6" s="10">
        <f t="shared" si="10"/>
        <v>3131.125</v>
      </c>
      <c r="CG6" s="10">
        <f t="shared" si="10"/>
        <v>3273.9450000000002</v>
      </c>
      <c r="CH6" s="10">
        <f t="shared" si="10"/>
        <v>3382.1700000000005</v>
      </c>
      <c r="CI6" s="10">
        <f t="shared" si="10"/>
        <v>3041.64</v>
      </c>
      <c r="CJ6" s="10">
        <f t="shared" si="10"/>
        <v>3412.3249999999998</v>
      </c>
      <c r="CK6" s="10">
        <f t="shared" si="10"/>
        <v>3511.3</v>
      </c>
      <c r="CL6" s="10">
        <f t="shared" si="10"/>
        <v>3579.75</v>
      </c>
      <c r="CM6" s="10">
        <f t="shared" si="10"/>
        <v>3184.95</v>
      </c>
      <c r="CN6" s="10">
        <f t="shared" si="10"/>
        <v>2468.27</v>
      </c>
      <c r="CO6" s="10">
        <f t="shared" si="10"/>
        <v>2526.0825</v>
      </c>
      <c r="CP6" s="10">
        <f t="shared" si="10"/>
        <v>2707.8450000000003</v>
      </c>
      <c r="CQ6" s="10">
        <f t="shared" si="10"/>
        <v>2856.3074999999999</v>
      </c>
      <c r="CR6" s="10">
        <f t="shared" si="10"/>
        <v>2731.8150000000001</v>
      </c>
      <c r="CS6" s="10">
        <f t="shared" si="10"/>
        <v>2760.1075000000001</v>
      </c>
      <c r="CT6" s="10">
        <f t="shared" si="10"/>
        <v>2668.5325000000003</v>
      </c>
      <c r="CU6" s="10">
        <f t="shared" si="10"/>
        <v>2741.6075000000001</v>
      </c>
      <c r="CV6" s="10">
        <f t="shared" si="10"/>
        <v>2557.5325000000003</v>
      </c>
      <c r="CW6" s="10">
        <f t="shared" si="10"/>
        <v>2181.0150000000003</v>
      </c>
      <c r="CX6" s="22">
        <f t="shared" ref="CX6:DO6" si="11">SUBTOTAL(9,CX342:CX368)</f>
        <v>2374.3824999999997</v>
      </c>
      <c r="CY6" s="10">
        <f t="shared" si="11"/>
        <v>2423.4075000000003</v>
      </c>
      <c r="CZ6" s="10">
        <f>SUBTOTAL(9,CZ342:CZ368)</f>
        <v>2237.9650000000001</v>
      </c>
      <c r="DA6" s="10">
        <f t="shared" si="11"/>
        <v>2244.5124999999998</v>
      </c>
      <c r="DB6" s="10">
        <f t="shared" si="11"/>
        <v>2275.0374999999999</v>
      </c>
      <c r="DC6" s="10">
        <f t="shared" si="11"/>
        <v>2275.0374999999999</v>
      </c>
      <c r="DD6" s="10">
        <f t="shared" si="11"/>
        <v>2238.0374999999999</v>
      </c>
      <c r="DE6" s="10">
        <f t="shared" si="11"/>
        <v>1833.0250000000001</v>
      </c>
      <c r="DF6" s="10">
        <f t="shared" si="11"/>
        <v>2065.4324999999999</v>
      </c>
      <c r="DG6" s="10">
        <f t="shared" si="11"/>
        <v>2064.5074999999997</v>
      </c>
      <c r="DH6" s="10">
        <f t="shared" si="11"/>
        <v>2137.5825</v>
      </c>
      <c r="DI6" s="10">
        <f t="shared" si="11"/>
        <v>2173.6575000000003</v>
      </c>
      <c r="DJ6" s="10">
        <f t="shared" si="11"/>
        <v>1853.7650000000001</v>
      </c>
      <c r="DK6" s="10">
        <f t="shared" si="11"/>
        <v>1833.2574999999999</v>
      </c>
      <c r="DL6" s="10">
        <f t="shared" si="11"/>
        <v>1625.1324999999999</v>
      </c>
      <c r="DM6" s="10">
        <f t="shared" si="11"/>
        <v>1463.2574999999999</v>
      </c>
      <c r="DN6" s="10">
        <f t="shared" si="11"/>
        <v>1500.2574999999999</v>
      </c>
      <c r="DO6" s="10">
        <f t="shared" si="11"/>
        <v>1212.865</v>
      </c>
    </row>
    <row r="7" spans="1:119" s="54" customFormat="1" ht="14.1" customHeight="1" thickBot="1" x14ac:dyDescent="0.25">
      <c r="A7" s="510" t="s">
        <v>16</v>
      </c>
      <c r="B7" s="511"/>
      <c r="C7" s="512"/>
      <c r="D7" s="11"/>
      <c r="E7" s="12"/>
      <c r="F7" s="69">
        <f>F6/F5</f>
        <v>0.58380594214169368</v>
      </c>
      <c r="G7" s="69">
        <f>G6/G5</f>
        <v>0.55097461889747446</v>
      </c>
      <c r="H7" s="69">
        <f>H6/H5</f>
        <v>0.62415922422673831</v>
      </c>
      <c r="I7" s="69">
        <f>I6/I5</f>
        <v>0.67088638306493442</v>
      </c>
      <c r="J7" s="20">
        <f t="shared" ref="J7:BA7" si="12">J6/J5</f>
        <v>0.4809980806142034</v>
      </c>
      <c r="K7" s="13">
        <f t="shared" si="12"/>
        <v>0.55143953934740886</v>
      </c>
      <c r="L7" s="13">
        <f t="shared" si="12"/>
        <v>0.55316698656429952</v>
      </c>
      <c r="M7" s="13">
        <f t="shared" si="12"/>
        <v>0.55332699619771852</v>
      </c>
      <c r="N7" s="13">
        <f t="shared" si="12"/>
        <v>0.60209125475285163</v>
      </c>
      <c r="O7" s="13">
        <f t="shared" si="12"/>
        <v>0.62471482889733854</v>
      </c>
      <c r="P7" s="13">
        <f t="shared" si="12"/>
        <v>0.57908745247148286</v>
      </c>
      <c r="Q7" s="13">
        <f t="shared" si="12"/>
        <v>0.59808061420345482</v>
      </c>
      <c r="R7" s="13">
        <f t="shared" si="12"/>
        <v>0.57495201535508633</v>
      </c>
      <c r="S7" s="13">
        <f t="shared" si="12"/>
        <v>0.59587332053742803</v>
      </c>
      <c r="T7" s="13">
        <f t="shared" si="12"/>
        <v>0.56450676982591885</v>
      </c>
      <c r="U7" s="13">
        <f t="shared" si="12"/>
        <v>0.57959381044487435</v>
      </c>
      <c r="V7" s="13">
        <f t="shared" si="12"/>
        <v>0.52379576107899806</v>
      </c>
      <c r="W7" s="13">
        <f t="shared" si="12"/>
        <v>0.54894026974951837</v>
      </c>
      <c r="X7" s="13">
        <f t="shared" si="12"/>
        <v>0.56238003838771589</v>
      </c>
      <c r="Y7" s="13">
        <f t="shared" si="12"/>
        <v>0.58224568138195765</v>
      </c>
      <c r="Z7" s="13">
        <f t="shared" si="12"/>
        <v>0.56643835616438354</v>
      </c>
      <c r="AA7" s="13">
        <f t="shared" si="12"/>
        <v>0.59236790606653611</v>
      </c>
      <c r="AB7" s="13">
        <f t="shared" si="12"/>
        <v>0.61536203522504895</v>
      </c>
      <c r="AC7" s="13">
        <f t="shared" si="12"/>
        <v>0.63551859099804298</v>
      </c>
      <c r="AD7" s="13">
        <f t="shared" si="12"/>
        <v>0.62504892367906062</v>
      </c>
      <c r="AE7" s="13">
        <f t="shared" si="12"/>
        <v>0.64549902152641869</v>
      </c>
      <c r="AF7" s="13">
        <f t="shared" si="12"/>
        <v>0.6710371819960862</v>
      </c>
      <c r="AG7" s="13">
        <f t="shared" si="12"/>
        <v>0.62181996086105662</v>
      </c>
      <c r="AH7" s="13">
        <f t="shared" si="12"/>
        <v>0.58106796116504844</v>
      </c>
      <c r="AI7" s="13">
        <f t="shared" si="12"/>
        <v>0.59155339805825224</v>
      </c>
      <c r="AJ7" s="13">
        <f t="shared" si="12"/>
        <v>0.56721789883268481</v>
      </c>
      <c r="AK7" s="20">
        <f t="shared" si="12"/>
        <v>0.41563706563706554</v>
      </c>
      <c r="AL7" s="13">
        <f t="shared" si="12"/>
        <v>0.4964285714285715</v>
      </c>
      <c r="AM7" s="13">
        <f t="shared" si="12"/>
        <v>0.55183752417794962</v>
      </c>
      <c r="AN7" s="13">
        <f t="shared" si="12"/>
        <v>0.55638506876227889</v>
      </c>
      <c r="AO7" s="13">
        <f t="shared" si="12"/>
        <v>0.59292682926829265</v>
      </c>
      <c r="AP7" s="13">
        <f t="shared" si="12"/>
        <v>0.59101796407185625</v>
      </c>
      <c r="AQ7" s="13">
        <f t="shared" si="12"/>
        <v>0.55289421157684626</v>
      </c>
      <c r="AR7" s="13">
        <f t="shared" si="12"/>
        <v>0.55080321285140577</v>
      </c>
      <c r="AS7" s="13">
        <f t="shared" si="12"/>
        <v>0.4850202429149798</v>
      </c>
      <c r="AT7" s="13">
        <f t="shared" si="12"/>
        <v>0.37316602316602321</v>
      </c>
      <c r="AU7" s="13">
        <f t="shared" si="12"/>
        <v>0.31093750000000003</v>
      </c>
      <c r="AV7" s="13">
        <f t="shared" si="12"/>
        <v>0.36286836935166994</v>
      </c>
      <c r="AW7" s="13">
        <f t="shared" si="12"/>
        <v>0.44341846758349701</v>
      </c>
      <c r="AX7" s="13">
        <f t="shared" si="12"/>
        <v>0.53506876227897837</v>
      </c>
      <c r="AY7" s="13">
        <f t="shared" si="12"/>
        <v>0.58752455795677805</v>
      </c>
      <c r="AZ7" s="13">
        <f t="shared" si="12"/>
        <v>0.63113948919449914</v>
      </c>
      <c r="BA7" s="13">
        <f t="shared" si="12"/>
        <v>0.62234042553191493</v>
      </c>
      <c r="BB7" s="13">
        <f t="shared" ref="BB7:CW7" si="13">BB6/BB5</f>
        <v>0.65242718446601944</v>
      </c>
      <c r="BC7" s="13">
        <f t="shared" si="13"/>
        <v>0.67029126213592227</v>
      </c>
      <c r="BD7" s="13">
        <f t="shared" si="13"/>
        <v>0.69155339805825233</v>
      </c>
      <c r="BE7" s="13">
        <f t="shared" si="13"/>
        <v>0.70669902912621363</v>
      </c>
      <c r="BF7" s="13">
        <f t="shared" si="13"/>
        <v>0.7218446601941747</v>
      </c>
      <c r="BG7" s="20">
        <f t="shared" si="13"/>
        <v>0.73553398058252428</v>
      </c>
      <c r="BH7" s="13">
        <f t="shared" si="13"/>
        <v>0.64767441860465103</v>
      </c>
      <c r="BI7" s="13">
        <f t="shared" si="13"/>
        <v>0.36980392156862746</v>
      </c>
      <c r="BJ7" s="13">
        <f t="shared" si="13"/>
        <v>0.43054435483870968</v>
      </c>
      <c r="BK7" s="13">
        <f t="shared" si="13"/>
        <v>0.48180914512922468</v>
      </c>
      <c r="BL7" s="13">
        <f t="shared" si="13"/>
        <v>0.5555467196819085</v>
      </c>
      <c r="BM7" s="13">
        <f t="shared" si="13"/>
        <v>0.62495029821073567</v>
      </c>
      <c r="BN7" s="13">
        <f t="shared" si="13"/>
        <v>0.67236580516898603</v>
      </c>
      <c r="BO7" s="13">
        <f t="shared" si="13"/>
        <v>0.62915851272015655</v>
      </c>
      <c r="BP7" s="13">
        <f t="shared" si="13"/>
        <v>0.60485436893203881</v>
      </c>
      <c r="BQ7" s="13">
        <f t="shared" si="13"/>
        <v>0.60407766990291256</v>
      </c>
      <c r="BR7" s="13">
        <f t="shared" si="13"/>
        <v>0.64834951456310674</v>
      </c>
      <c r="BS7" s="13">
        <f t="shared" si="13"/>
        <v>0.67553398058252434</v>
      </c>
      <c r="BT7" s="13">
        <f t="shared" si="13"/>
        <v>0.69689320388349518</v>
      </c>
      <c r="BU7" s="13">
        <f t="shared" si="13"/>
        <v>0.68381502890173418</v>
      </c>
      <c r="BV7" s="13">
        <f t="shared" si="13"/>
        <v>0.70597302504816961</v>
      </c>
      <c r="BW7" s="13">
        <f t="shared" si="13"/>
        <v>0.69344894026974957</v>
      </c>
      <c r="BX7" s="13">
        <f t="shared" si="13"/>
        <v>0.70539499036608866</v>
      </c>
      <c r="BY7" s="13">
        <f t="shared" si="13"/>
        <v>0.69117082533589247</v>
      </c>
      <c r="BZ7" s="20">
        <f t="shared" si="13"/>
        <v>0.64416996047430841</v>
      </c>
      <c r="CA7" s="13">
        <f t="shared" si="13"/>
        <v>0.67025691699604739</v>
      </c>
      <c r="CB7" s="13">
        <f t="shared" si="13"/>
        <v>0.68764822134387349</v>
      </c>
      <c r="CC7" s="13" t="e">
        <f t="shared" si="13"/>
        <v>#DIV/0!</v>
      </c>
      <c r="CD7" s="13">
        <f t="shared" si="13"/>
        <v>0.63427734375</v>
      </c>
      <c r="CE7" s="13">
        <f t="shared" si="13"/>
        <v>0.63144230769230769</v>
      </c>
      <c r="CF7" s="13">
        <f t="shared" si="13"/>
        <v>0.65728155339805827</v>
      </c>
      <c r="CG7" s="13">
        <f t="shared" si="13"/>
        <v>0.6872621359223301</v>
      </c>
      <c r="CH7" s="13">
        <f t="shared" si="13"/>
        <v>0.70998058252427199</v>
      </c>
      <c r="CI7" s="13">
        <f t="shared" si="13"/>
        <v>0.69483495145631069</v>
      </c>
      <c r="CJ7" s="13">
        <f t="shared" si="13"/>
        <v>0.7163106796116504</v>
      </c>
      <c r="CK7" s="13">
        <f t="shared" si="13"/>
        <v>0.73708737864077678</v>
      </c>
      <c r="CL7" s="13">
        <f t="shared" si="13"/>
        <v>0.75145631067961161</v>
      </c>
      <c r="CM7" s="13">
        <f t="shared" si="13"/>
        <v>0.72757281553398057</v>
      </c>
      <c r="CN7" s="13">
        <f t="shared" si="13"/>
        <v>0.55824267782426773</v>
      </c>
      <c r="CO7" s="13">
        <f t="shared" si="13"/>
        <v>0.60957589285714286</v>
      </c>
      <c r="CP7" s="13">
        <f t="shared" si="13"/>
        <v>0.65343750000000012</v>
      </c>
      <c r="CQ7" s="13">
        <f t="shared" si="13"/>
        <v>0.68926339285714278</v>
      </c>
      <c r="CR7" s="13">
        <f t="shared" si="13"/>
        <v>0.71738839285714284</v>
      </c>
      <c r="CS7" s="13">
        <f t="shared" si="13"/>
        <v>0.66604910714285714</v>
      </c>
      <c r="CT7" s="13">
        <f t="shared" si="13"/>
        <v>0.6497522522522523</v>
      </c>
      <c r="CU7" s="13">
        <f t="shared" si="13"/>
        <v>0.66754504504504508</v>
      </c>
      <c r="CV7" s="13">
        <f t="shared" si="13"/>
        <v>0.62272522522522533</v>
      </c>
      <c r="CW7" s="13">
        <f t="shared" si="13"/>
        <v>0.61978260869565227</v>
      </c>
      <c r="CX7" s="20">
        <f t="shared" ref="CX7:DO7" si="14">CX6/CX5</f>
        <v>0.62002415458937188</v>
      </c>
      <c r="CY7" s="13">
        <f t="shared" si="14"/>
        <v>0.63282608695652176</v>
      </c>
      <c r="CZ7" s="13">
        <f>CZ6/CZ5</f>
        <v>0.63596618357487922</v>
      </c>
      <c r="DA7" s="13">
        <f t="shared" si="14"/>
        <v>0.58611111111111103</v>
      </c>
      <c r="DB7" s="13">
        <f t="shared" si="14"/>
        <v>0.59408212560386475</v>
      </c>
      <c r="DC7" s="13">
        <f t="shared" si="14"/>
        <v>0.59408212560386475</v>
      </c>
      <c r="DD7" s="13">
        <f t="shared" si="14"/>
        <v>0.58442028985507244</v>
      </c>
      <c r="DE7" s="13">
        <f t="shared" si="14"/>
        <v>0.52089371980676336</v>
      </c>
      <c r="DF7" s="13">
        <f t="shared" si="14"/>
        <v>0.50747727272727272</v>
      </c>
      <c r="DG7" s="13">
        <f t="shared" si="14"/>
        <v>0.50724999999999998</v>
      </c>
      <c r="DH7" s="13">
        <f t="shared" si="14"/>
        <v>0.52520454545454542</v>
      </c>
      <c r="DI7" s="13">
        <f t="shared" si="14"/>
        <v>0.53406818181818183</v>
      </c>
      <c r="DJ7" s="13">
        <f t="shared" si="14"/>
        <v>0.53192682926829271</v>
      </c>
      <c r="DK7" s="13">
        <f t="shared" si="14"/>
        <v>0.52155263157894738</v>
      </c>
      <c r="DL7" s="13">
        <f t="shared" si="14"/>
        <v>0.46234210526315789</v>
      </c>
      <c r="DM7" s="13">
        <f t="shared" si="14"/>
        <v>0.41628947368421049</v>
      </c>
      <c r="DN7" s="13">
        <f t="shared" si="14"/>
        <v>0.4268157894736842</v>
      </c>
      <c r="DO7" s="13">
        <f t="shared" si="14"/>
        <v>0.40307909604519776</v>
      </c>
    </row>
    <row r="8" spans="1:119" s="54" customFormat="1" ht="14.1" customHeight="1" thickTop="1" thickBot="1" x14ac:dyDescent="0.25">
      <c r="A8" s="88" t="s">
        <v>25</v>
      </c>
      <c r="B8" s="89"/>
      <c r="C8" s="89"/>
      <c r="D8" s="90"/>
      <c r="E8" s="89"/>
      <c r="F8" s="70">
        <v>559</v>
      </c>
      <c r="G8" s="70">
        <v>559</v>
      </c>
      <c r="H8" s="70">
        <v>559</v>
      </c>
      <c r="I8" s="70">
        <v>559</v>
      </c>
      <c r="J8" s="140">
        <v>520</v>
      </c>
      <c r="K8" s="14">
        <v>520</v>
      </c>
      <c r="L8" s="14">
        <v>520</v>
      </c>
      <c r="M8" s="14">
        <v>520</v>
      </c>
      <c r="N8" s="14">
        <v>520</v>
      </c>
      <c r="O8" s="14">
        <v>520</v>
      </c>
      <c r="P8" s="14">
        <v>520</v>
      </c>
      <c r="Q8" s="14">
        <v>520</v>
      </c>
      <c r="R8" s="14">
        <v>520</v>
      </c>
      <c r="S8" s="14">
        <v>520</v>
      </c>
      <c r="T8" s="14">
        <v>520</v>
      </c>
      <c r="U8" s="14">
        <v>520</v>
      </c>
      <c r="V8" s="14">
        <v>520</v>
      </c>
      <c r="W8" s="14">
        <v>520</v>
      </c>
      <c r="X8" s="14">
        <v>520</v>
      </c>
      <c r="Y8" s="14">
        <v>520</v>
      </c>
      <c r="Z8" s="14">
        <v>520</v>
      </c>
      <c r="AA8" s="14">
        <v>520</v>
      </c>
      <c r="AB8" s="14">
        <v>520</v>
      </c>
      <c r="AC8" s="14">
        <v>520</v>
      </c>
      <c r="AD8" s="14">
        <v>520</v>
      </c>
      <c r="AE8" s="14">
        <v>520</v>
      </c>
      <c r="AF8" s="14">
        <v>520</v>
      </c>
      <c r="AG8" s="14">
        <v>520</v>
      </c>
      <c r="AH8" s="14">
        <v>520</v>
      </c>
      <c r="AI8" s="14">
        <v>520</v>
      </c>
      <c r="AJ8" s="14">
        <v>520</v>
      </c>
      <c r="AK8" s="140">
        <v>520</v>
      </c>
      <c r="AL8" s="14">
        <v>520</v>
      </c>
      <c r="AM8" s="14">
        <v>520</v>
      </c>
      <c r="AN8" s="14">
        <v>520</v>
      </c>
      <c r="AO8" s="14">
        <v>520</v>
      </c>
      <c r="AP8" s="14">
        <v>520</v>
      </c>
      <c r="AQ8" s="14">
        <v>520</v>
      </c>
      <c r="AR8" s="14">
        <v>520</v>
      </c>
      <c r="AS8" s="14">
        <v>520</v>
      </c>
      <c r="AT8" s="14">
        <v>520</v>
      </c>
      <c r="AU8" s="14">
        <v>520</v>
      </c>
      <c r="AV8" s="14">
        <v>520</v>
      </c>
      <c r="AW8" s="14">
        <v>520</v>
      </c>
      <c r="AX8" s="14">
        <v>520</v>
      </c>
      <c r="AY8" s="14">
        <v>520</v>
      </c>
      <c r="AZ8" s="14">
        <v>520</v>
      </c>
      <c r="BA8" s="14">
        <v>520</v>
      </c>
      <c r="BB8" s="14">
        <v>520</v>
      </c>
      <c r="BC8" s="14">
        <v>520</v>
      </c>
      <c r="BD8" s="14">
        <v>520</v>
      </c>
      <c r="BE8" s="14">
        <v>520</v>
      </c>
      <c r="BF8" s="14">
        <v>520</v>
      </c>
      <c r="BG8" s="140">
        <v>520</v>
      </c>
      <c r="BH8" s="14">
        <v>520</v>
      </c>
      <c r="BI8" s="14">
        <v>520</v>
      </c>
      <c r="BJ8" s="14">
        <v>520</v>
      </c>
      <c r="BK8" s="14">
        <v>520</v>
      </c>
      <c r="BL8" s="14">
        <v>520</v>
      </c>
      <c r="BM8" s="14">
        <v>520</v>
      </c>
      <c r="BN8" s="14">
        <v>520</v>
      </c>
      <c r="BO8" s="14">
        <v>520</v>
      </c>
      <c r="BP8" s="14">
        <v>520</v>
      </c>
      <c r="BQ8" s="14">
        <v>520</v>
      </c>
      <c r="BR8" s="14">
        <v>520</v>
      </c>
      <c r="BS8" s="14">
        <v>520</v>
      </c>
      <c r="BT8" s="14">
        <v>520</v>
      </c>
      <c r="BU8" s="14">
        <v>520</v>
      </c>
      <c r="BV8" s="14">
        <v>520</v>
      </c>
      <c r="BW8" s="14">
        <v>520</v>
      </c>
      <c r="BX8" s="14">
        <v>520</v>
      </c>
      <c r="BY8" s="14">
        <v>520</v>
      </c>
      <c r="BZ8" s="140">
        <v>520</v>
      </c>
      <c r="CA8" s="14">
        <v>520</v>
      </c>
      <c r="CB8" s="14">
        <v>520</v>
      </c>
      <c r="CC8" s="14">
        <v>520</v>
      </c>
      <c r="CD8" s="14">
        <v>520</v>
      </c>
      <c r="CE8" s="14">
        <v>520</v>
      </c>
      <c r="CF8" s="14">
        <v>520</v>
      </c>
      <c r="CG8" s="14">
        <v>520</v>
      </c>
      <c r="CH8" s="14">
        <v>520</v>
      </c>
      <c r="CI8" s="14">
        <v>520</v>
      </c>
      <c r="CJ8" s="14">
        <v>520</v>
      </c>
      <c r="CK8" s="14">
        <v>520</v>
      </c>
      <c r="CL8" s="14">
        <v>520</v>
      </c>
      <c r="CM8" s="14">
        <v>520</v>
      </c>
      <c r="CN8" s="14">
        <v>520</v>
      </c>
      <c r="CO8" s="14">
        <v>520</v>
      </c>
      <c r="CP8" s="14">
        <v>520</v>
      </c>
      <c r="CQ8" s="14">
        <v>520</v>
      </c>
      <c r="CR8" s="14">
        <v>520</v>
      </c>
      <c r="CS8" s="14">
        <v>520</v>
      </c>
      <c r="CT8" s="14">
        <v>520</v>
      </c>
      <c r="CU8" s="14">
        <v>520</v>
      </c>
      <c r="CV8" s="14">
        <v>520</v>
      </c>
      <c r="CW8" s="14">
        <v>520</v>
      </c>
      <c r="CX8" s="140">
        <v>520</v>
      </c>
      <c r="CY8" s="14">
        <v>520</v>
      </c>
      <c r="CZ8" s="14">
        <v>520</v>
      </c>
      <c r="DA8" s="14">
        <v>520</v>
      </c>
      <c r="DB8" s="14">
        <v>520</v>
      </c>
      <c r="DC8" s="14">
        <v>520</v>
      </c>
      <c r="DD8" s="14">
        <v>520</v>
      </c>
      <c r="DE8" s="14">
        <v>520</v>
      </c>
      <c r="DF8" s="14">
        <v>520</v>
      </c>
      <c r="DG8" s="14">
        <v>520</v>
      </c>
      <c r="DH8" s="14">
        <v>520</v>
      </c>
      <c r="DI8" s="14">
        <v>520</v>
      </c>
      <c r="DJ8" s="14">
        <v>520</v>
      </c>
      <c r="DK8" s="14">
        <v>520</v>
      </c>
      <c r="DL8" s="14">
        <v>520</v>
      </c>
      <c r="DM8" s="14">
        <v>520</v>
      </c>
      <c r="DN8" s="14">
        <v>520</v>
      </c>
      <c r="DO8" s="14">
        <v>520</v>
      </c>
    </row>
    <row r="9" spans="1:119" s="52" customFormat="1" ht="14.1" customHeight="1" thickTop="1" thickBot="1" x14ac:dyDescent="0.25">
      <c r="A9" s="91" t="s">
        <v>26</v>
      </c>
      <c r="B9" s="92"/>
      <c r="C9" s="93"/>
      <c r="D9" s="93"/>
      <c r="E9" s="93"/>
      <c r="F9" s="70">
        <f>AVERAGE(J9:AJ9)</f>
        <v>517.62962962962968</v>
      </c>
      <c r="G9" s="70">
        <f>AVERAGE(AK9:BF9)</f>
        <v>510.54545454545456</v>
      </c>
      <c r="H9" s="70">
        <f>AVERAGE(BG9:BY9)</f>
        <v>512.21052631578948</v>
      </c>
      <c r="I9" s="70">
        <f>AVERAGE(BZ9:CW9)</f>
        <v>485</v>
      </c>
      <c r="J9" s="23">
        <f t="shared" ref="J9:BU9" si="15">SUBTOTAL(9,J371:J397)</f>
        <v>521</v>
      </c>
      <c r="K9" s="15">
        <f t="shared" si="15"/>
        <v>521</v>
      </c>
      <c r="L9" s="15">
        <f t="shared" si="15"/>
        <v>521</v>
      </c>
      <c r="M9" s="15">
        <f t="shared" si="15"/>
        <v>526</v>
      </c>
      <c r="N9" s="15">
        <f t="shared" si="15"/>
        <v>526</v>
      </c>
      <c r="O9" s="15">
        <f t="shared" si="15"/>
        <v>526</v>
      </c>
      <c r="P9" s="15">
        <f t="shared" si="15"/>
        <v>526</v>
      </c>
      <c r="Q9" s="15">
        <f t="shared" si="15"/>
        <v>521</v>
      </c>
      <c r="R9" s="15">
        <f t="shared" si="15"/>
        <v>521</v>
      </c>
      <c r="S9" s="15">
        <f t="shared" si="15"/>
        <v>521</v>
      </c>
      <c r="T9" s="15">
        <f t="shared" si="15"/>
        <v>517</v>
      </c>
      <c r="U9" s="15">
        <f t="shared" si="15"/>
        <v>517</v>
      </c>
      <c r="V9" s="15">
        <f t="shared" si="15"/>
        <v>519</v>
      </c>
      <c r="W9" s="15">
        <f t="shared" si="15"/>
        <v>519</v>
      </c>
      <c r="X9" s="15">
        <f t="shared" si="15"/>
        <v>521</v>
      </c>
      <c r="Y9" s="15">
        <f t="shared" si="15"/>
        <v>521</v>
      </c>
      <c r="Z9" s="15">
        <f t="shared" si="15"/>
        <v>511</v>
      </c>
      <c r="AA9" s="15">
        <f t="shared" si="15"/>
        <v>511</v>
      </c>
      <c r="AB9" s="15">
        <f t="shared" si="15"/>
        <v>511</v>
      </c>
      <c r="AC9" s="15">
        <f t="shared" si="15"/>
        <v>511</v>
      </c>
      <c r="AD9" s="15">
        <f t="shared" si="15"/>
        <v>511</v>
      </c>
      <c r="AE9" s="15">
        <f t="shared" si="15"/>
        <v>511</v>
      </c>
      <c r="AF9" s="15">
        <f t="shared" si="15"/>
        <v>511</v>
      </c>
      <c r="AG9" s="15">
        <f t="shared" si="15"/>
        <v>511</v>
      </c>
      <c r="AH9" s="15">
        <f t="shared" si="15"/>
        <v>515</v>
      </c>
      <c r="AI9" s="15">
        <f t="shared" si="15"/>
        <v>515</v>
      </c>
      <c r="AJ9" s="15">
        <f t="shared" si="15"/>
        <v>514</v>
      </c>
      <c r="AK9" s="23">
        <f t="shared" si="15"/>
        <v>518</v>
      </c>
      <c r="AL9" s="15">
        <f t="shared" si="15"/>
        <v>518</v>
      </c>
      <c r="AM9" s="15">
        <f t="shared" si="15"/>
        <v>517</v>
      </c>
      <c r="AN9" s="15">
        <f t="shared" si="15"/>
        <v>509</v>
      </c>
      <c r="AO9" s="15">
        <f t="shared" si="15"/>
        <v>509</v>
      </c>
      <c r="AP9" s="15">
        <f t="shared" si="15"/>
        <v>501</v>
      </c>
      <c r="AQ9" s="15">
        <f t="shared" si="15"/>
        <v>501</v>
      </c>
      <c r="AR9" s="15">
        <f t="shared" si="15"/>
        <v>498</v>
      </c>
      <c r="AS9" s="15">
        <f t="shared" si="15"/>
        <v>494</v>
      </c>
      <c r="AT9" s="15">
        <f t="shared" si="15"/>
        <v>518</v>
      </c>
      <c r="AU9" s="15">
        <f t="shared" si="15"/>
        <v>512</v>
      </c>
      <c r="AV9" s="15">
        <f t="shared" si="15"/>
        <v>509</v>
      </c>
      <c r="AW9" s="15">
        <f t="shared" si="15"/>
        <v>509</v>
      </c>
      <c r="AX9" s="15">
        <f t="shared" si="15"/>
        <v>509</v>
      </c>
      <c r="AY9" s="15">
        <f t="shared" si="15"/>
        <v>509</v>
      </c>
      <c r="AZ9" s="15">
        <f t="shared" si="15"/>
        <v>509</v>
      </c>
      <c r="BA9" s="15">
        <f t="shared" si="15"/>
        <v>517</v>
      </c>
      <c r="BB9" s="15">
        <f t="shared" si="15"/>
        <v>515</v>
      </c>
      <c r="BC9" s="15">
        <f t="shared" si="15"/>
        <v>515</v>
      </c>
      <c r="BD9" s="15">
        <f t="shared" si="15"/>
        <v>515</v>
      </c>
      <c r="BE9" s="15">
        <f t="shared" si="15"/>
        <v>515</v>
      </c>
      <c r="BF9" s="15">
        <f t="shared" si="15"/>
        <v>515</v>
      </c>
      <c r="BG9" s="23">
        <f t="shared" si="15"/>
        <v>515</v>
      </c>
      <c r="BH9" s="15">
        <f t="shared" si="15"/>
        <v>516</v>
      </c>
      <c r="BI9" s="15">
        <f t="shared" si="15"/>
        <v>510</v>
      </c>
      <c r="BJ9" s="15">
        <f t="shared" si="15"/>
        <v>496</v>
      </c>
      <c r="BK9" s="15">
        <f t="shared" si="15"/>
        <v>503</v>
      </c>
      <c r="BL9" s="15">
        <f t="shared" si="15"/>
        <v>503</v>
      </c>
      <c r="BM9" s="15">
        <f t="shared" si="15"/>
        <v>503</v>
      </c>
      <c r="BN9" s="15">
        <f t="shared" si="15"/>
        <v>503</v>
      </c>
      <c r="BO9" s="15">
        <f t="shared" si="15"/>
        <v>511</v>
      </c>
      <c r="BP9" s="15">
        <f t="shared" si="15"/>
        <v>515</v>
      </c>
      <c r="BQ9" s="15">
        <f t="shared" si="15"/>
        <v>515</v>
      </c>
      <c r="BR9" s="15">
        <f t="shared" si="15"/>
        <v>515</v>
      </c>
      <c r="BS9" s="15">
        <f t="shared" si="15"/>
        <v>515</v>
      </c>
      <c r="BT9" s="15">
        <f t="shared" si="15"/>
        <v>515</v>
      </c>
      <c r="BU9" s="15">
        <f t="shared" si="15"/>
        <v>519</v>
      </c>
      <c r="BV9" s="15">
        <f t="shared" ref="BV9:CW9" si="16">SUBTOTAL(9,BV371:BV397)</f>
        <v>519</v>
      </c>
      <c r="BW9" s="15">
        <f t="shared" si="16"/>
        <v>519</v>
      </c>
      <c r="BX9" s="15">
        <f t="shared" si="16"/>
        <v>519</v>
      </c>
      <c r="BY9" s="15">
        <f t="shared" si="16"/>
        <v>521</v>
      </c>
      <c r="BZ9" s="23">
        <f t="shared" si="16"/>
        <v>506</v>
      </c>
      <c r="CA9" s="15">
        <f t="shared" si="16"/>
        <v>506</v>
      </c>
      <c r="CB9" s="15">
        <f t="shared" si="16"/>
        <v>506</v>
      </c>
      <c r="CC9" s="15">
        <f t="shared" si="16"/>
        <v>506</v>
      </c>
      <c r="CD9" s="15">
        <f t="shared" si="16"/>
        <v>512</v>
      </c>
      <c r="CE9" s="15">
        <f t="shared" si="16"/>
        <v>520</v>
      </c>
      <c r="CF9" s="15">
        <f t="shared" si="16"/>
        <v>515</v>
      </c>
      <c r="CG9" s="15">
        <f t="shared" si="16"/>
        <v>515</v>
      </c>
      <c r="CH9" s="15">
        <f t="shared" si="16"/>
        <v>515</v>
      </c>
      <c r="CI9" s="15">
        <f t="shared" si="16"/>
        <v>515</v>
      </c>
      <c r="CJ9" s="15">
        <f t="shared" si="16"/>
        <v>515</v>
      </c>
      <c r="CK9" s="15">
        <f t="shared" si="16"/>
        <v>515</v>
      </c>
      <c r="CL9" s="15">
        <f t="shared" si="16"/>
        <v>515</v>
      </c>
      <c r="CM9" s="15">
        <f t="shared" si="16"/>
        <v>515</v>
      </c>
      <c r="CN9" s="15">
        <f t="shared" si="16"/>
        <v>478</v>
      </c>
      <c r="CO9" s="15">
        <f t="shared" si="16"/>
        <v>448</v>
      </c>
      <c r="CP9" s="15">
        <f t="shared" si="16"/>
        <v>448</v>
      </c>
      <c r="CQ9" s="15">
        <f t="shared" si="16"/>
        <v>448</v>
      </c>
      <c r="CR9" s="15">
        <f t="shared" si="16"/>
        <v>448</v>
      </c>
      <c r="CS9" s="15">
        <f t="shared" si="16"/>
        <v>448</v>
      </c>
      <c r="CT9" s="15">
        <f t="shared" si="16"/>
        <v>444</v>
      </c>
      <c r="CU9" s="15">
        <f t="shared" si="16"/>
        <v>444</v>
      </c>
      <c r="CV9" s="15">
        <f t="shared" si="16"/>
        <v>444</v>
      </c>
      <c r="CW9" s="15">
        <f t="shared" si="16"/>
        <v>414</v>
      </c>
      <c r="CX9" s="23">
        <f t="shared" ref="CX9:DO9" si="17">SUBTOTAL(9,CX371:CX397)</f>
        <v>414</v>
      </c>
      <c r="CY9" s="15">
        <f t="shared" si="17"/>
        <v>414</v>
      </c>
      <c r="CZ9" s="15">
        <f>SUBTOTAL(9,CZ371:CZ397)</f>
        <v>414</v>
      </c>
      <c r="DA9" s="15">
        <f t="shared" si="17"/>
        <v>414</v>
      </c>
      <c r="DB9" s="15">
        <f t="shared" si="17"/>
        <v>414</v>
      </c>
      <c r="DC9" s="15">
        <f t="shared" si="17"/>
        <v>414</v>
      </c>
      <c r="DD9" s="15">
        <f t="shared" si="17"/>
        <v>414</v>
      </c>
      <c r="DE9" s="15">
        <f t="shared" si="17"/>
        <v>414</v>
      </c>
      <c r="DF9" s="15">
        <f t="shared" si="17"/>
        <v>440</v>
      </c>
      <c r="DG9" s="15">
        <f t="shared" si="17"/>
        <v>440</v>
      </c>
      <c r="DH9" s="15">
        <f t="shared" si="17"/>
        <v>440</v>
      </c>
      <c r="DI9" s="15">
        <f t="shared" si="17"/>
        <v>440</v>
      </c>
      <c r="DJ9" s="15">
        <f t="shared" si="17"/>
        <v>410</v>
      </c>
      <c r="DK9" s="15">
        <f t="shared" si="17"/>
        <v>380</v>
      </c>
      <c r="DL9" s="15">
        <f t="shared" si="17"/>
        <v>380</v>
      </c>
      <c r="DM9" s="15">
        <f t="shared" si="17"/>
        <v>380</v>
      </c>
      <c r="DN9" s="15">
        <f t="shared" si="17"/>
        <v>380</v>
      </c>
      <c r="DO9" s="15">
        <f t="shared" si="17"/>
        <v>354</v>
      </c>
    </row>
    <row r="10" spans="1:119" s="52" customFormat="1" ht="14.1" customHeight="1" thickTop="1" thickBot="1" x14ac:dyDescent="0.25">
      <c r="A10" s="91" t="s">
        <v>27</v>
      </c>
      <c r="B10" s="92"/>
      <c r="C10" s="93"/>
      <c r="D10" s="93"/>
      <c r="E10" s="93"/>
      <c r="F10" s="70">
        <f>F8-F9</f>
        <v>41.370370370370324</v>
      </c>
      <c r="G10" s="70">
        <f>G8-G9</f>
        <v>48.454545454545439</v>
      </c>
      <c r="H10" s="70">
        <f>H8-H9</f>
        <v>46.78947368421052</v>
      </c>
      <c r="I10" s="70">
        <f>I8-I9</f>
        <v>74</v>
      </c>
      <c r="J10" s="77">
        <f t="shared" ref="J10:BA10" si="18">J8-J9</f>
        <v>-1</v>
      </c>
      <c r="K10" s="76">
        <f t="shared" si="18"/>
        <v>-1</v>
      </c>
      <c r="L10" s="76">
        <f t="shared" si="18"/>
        <v>-1</v>
      </c>
      <c r="M10" s="76">
        <f t="shared" si="18"/>
        <v>-6</v>
      </c>
      <c r="N10" s="76">
        <f t="shared" si="18"/>
        <v>-6</v>
      </c>
      <c r="O10" s="76">
        <f t="shared" si="18"/>
        <v>-6</v>
      </c>
      <c r="P10" s="76">
        <f t="shared" si="18"/>
        <v>-6</v>
      </c>
      <c r="Q10" s="76">
        <f t="shared" si="18"/>
        <v>-1</v>
      </c>
      <c r="R10" s="76">
        <f t="shared" si="18"/>
        <v>-1</v>
      </c>
      <c r="S10" s="76">
        <f t="shared" si="18"/>
        <v>-1</v>
      </c>
      <c r="T10" s="76">
        <f t="shared" si="18"/>
        <v>3</v>
      </c>
      <c r="U10" s="76">
        <f t="shared" si="18"/>
        <v>3</v>
      </c>
      <c r="V10" s="76">
        <f t="shared" si="18"/>
        <v>1</v>
      </c>
      <c r="W10" s="76">
        <f t="shared" si="18"/>
        <v>1</v>
      </c>
      <c r="X10" s="76">
        <f t="shared" si="18"/>
        <v>-1</v>
      </c>
      <c r="Y10" s="76">
        <f t="shared" si="18"/>
        <v>-1</v>
      </c>
      <c r="Z10" s="76">
        <f t="shared" si="18"/>
        <v>9</v>
      </c>
      <c r="AA10" s="76">
        <f t="shared" si="18"/>
        <v>9</v>
      </c>
      <c r="AB10" s="76">
        <f t="shared" si="18"/>
        <v>9</v>
      </c>
      <c r="AC10" s="76">
        <f t="shared" si="18"/>
        <v>9</v>
      </c>
      <c r="AD10" s="76">
        <f t="shared" si="18"/>
        <v>9</v>
      </c>
      <c r="AE10" s="76">
        <f t="shared" si="18"/>
        <v>9</v>
      </c>
      <c r="AF10" s="76">
        <f t="shared" si="18"/>
        <v>9</v>
      </c>
      <c r="AG10" s="76">
        <f t="shared" si="18"/>
        <v>9</v>
      </c>
      <c r="AH10" s="76">
        <f t="shared" si="18"/>
        <v>5</v>
      </c>
      <c r="AI10" s="76">
        <f t="shared" si="18"/>
        <v>5</v>
      </c>
      <c r="AJ10" s="76">
        <f t="shared" si="18"/>
        <v>6</v>
      </c>
      <c r="AK10" s="77">
        <f t="shared" si="18"/>
        <v>2</v>
      </c>
      <c r="AL10" s="76">
        <f t="shared" si="18"/>
        <v>2</v>
      </c>
      <c r="AM10" s="76">
        <f t="shared" si="18"/>
        <v>3</v>
      </c>
      <c r="AN10" s="76">
        <f t="shared" si="18"/>
        <v>11</v>
      </c>
      <c r="AO10" s="76">
        <f t="shared" si="18"/>
        <v>11</v>
      </c>
      <c r="AP10" s="76">
        <f t="shared" si="18"/>
        <v>19</v>
      </c>
      <c r="AQ10" s="76">
        <f t="shared" si="18"/>
        <v>19</v>
      </c>
      <c r="AR10" s="76">
        <f t="shared" si="18"/>
        <v>22</v>
      </c>
      <c r="AS10" s="76">
        <f t="shared" si="18"/>
        <v>26</v>
      </c>
      <c r="AT10" s="76">
        <f t="shared" si="18"/>
        <v>2</v>
      </c>
      <c r="AU10" s="76">
        <f t="shared" si="18"/>
        <v>8</v>
      </c>
      <c r="AV10" s="76">
        <f t="shared" si="18"/>
        <v>11</v>
      </c>
      <c r="AW10" s="76">
        <f t="shared" si="18"/>
        <v>11</v>
      </c>
      <c r="AX10" s="76">
        <f t="shared" si="18"/>
        <v>11</v>
      </c>
      <c r="AY10" s="76">
        <f t="shared" si="18"/>
        <v>11</v>
      </c>
      <c r="AZ10" s="76">
        <f t="shared" si="18"/>
        <v>11</v>
      </c>
      <c r="BA10" s="76">
        <f t="shared" si="18"/>
        <v>3</v>
      </c>
      <c r="BB10" s="76">
        <f t="shared" ref="BB10:CW10" si="19">BB8-BB9</f>
        <v>5</v>
      </c>
      <c r="BC10" s="76">
        <f t="shared" si="19"/>
        <v>5</v>
      </c>
      <c r="BD10" s="76">
        <f t="shared" si="19"/>
        <v>5</v>
      </c>
      <c r="BE10" s="76">
        <f t="shared" si="19"/>
        <v>5</v>
      </c>
      <c r="BF10" s="76">
        <f t="shared" si="19"/>
        <v>5</v>
      </c>
      <c r="BG10" s="77">
        <f t="shared" si="19"/>
        <v>5</v>
      </c>
      <c r="BH10" s="76">
        <f t="shared" si="19"/>
        <v>4</v>
      </c>
      <c r="BI10" s="76">
        <f t="shared" si="19"/>
        <v>10</v>
      </c>
      <c r="BJ10" s="76">
        <f t="shared" si="19"/>
        <v>24</v>
      </c>
      <c r="BK10" s="76">
        <f t="shared" si="19"/>
        <v>17</v>
      </c>
      <c r="BL10" s="76">
        <f t="shared" si="19"/>
        <v>17</v>
      </c>
      <c r="BM10" s="76">
        <f t="shared" si="19"/>
        <v>17</v>
      </c>
      <c r="BN10" s="76">
        <f t="shared" si="19"/>
        <v>17</v>
      </c>
      <c r="BO10" s="76">
        <f t="shared" si="19"/>
        <v>9</v>
      </c>
      <c r="BP10" s="76">
        <f t="shared" si="19"/>
        <v>5</v>
      </c>
      <c r="BQ10" s="76">
        <f t="shared" si="19"/>
        <v>5</v>
      </c>
      <c r="BR10" s="76">
        <f t="shared" si="19"/>
        <v>5</v>
      </c>
      <c r="BS10" s="76">
        <f t="shared" si="19"/>
        <v>5</v>
      </c>
      <c r="BT10" s="76">
        <f t="shared" si="19"/>
        <v>5</v>
      </c>
      <c r="BU10" s="76">
        <f t="shared" si="19"/>
        <v>1</v>
      </c>
      <c r="BV10" s="76">
        <f t="shared" si="19"/>
        <v>1</v>
      </c>
      <c r="BW10" s="76">
        <f t="shared" si="19"/>
        <v>1</v>
      </c>
      <c r="BX10" s="76">
        <f t="shared" si="19"/>
        <v>1</v>
      </c>
      <c r="BY10" s="76">
        <f t="shared" si="19"/>
        <v>-1</v>
      </c>
      <c r="BZ10" s="77">
        <f t="shared" si="19"/>
        <v>14</v>
      </c>
      <c r="CA10" s="76">
        <f t="shared" si="19"/>
        <v>14</v>
      </c>
      <c r="CB10" s="76">
        <f t="shared" si="19"/>
        <v>14</v>
      </c>
      <c r="CC10" s="76">
        <f t="shared" si="19"/>
        <v>14</v>
      </c>
      <c r="CD10" s="76">
        <f t="shared" si="19"/>
        <v>8</v>
      </c>
      <c r="CE10" s="76">
        <f t="shared" si="19"/>
        <v>0</v>
      </c>
      <c r="CF10" s="76">
        <f t="shared" si="19"/>
        <v>5</v>
      </c>
      <c r="CG10" s="76">
        <f t="shared" si="19"/>
        <v>5</v>
      </c>
      <c r="CH10" s="76">
        <f t="shared" si="19"/>
        <v>5</v>
      </c>
      <c r="CI10" s="76">
        <f t="shared" si="19"/>
        <v>5</v>
      </c>
      <c r="CJ10" s="76">
        <f t="shared" si="19"/>
        <v>5</v>
      </c>
      <c r="CK10" s="76">
        <f t="shared" si="19"/>
        <v>5</v>
      </c>
      <c r="CL10" s="76">
        <f t="shared" si="19"/>
        <v>5</v>
      </c>
      <c r="CM10" s="76">
        <f t="shared" si="19"/>
        <v>5</v>
      </c>
      <c r="CN10" s="76">
        <f t="shared" si="19"/>
        <v>42</v>
      </c>
      <c r="CO10" s="76">
        <f t="shared" si="19"/>
        <v>72</v>
      </c>
      <c r="CP10" s="76">
        <f t="shared" si="19"/>
        <v>72</v>
      </c>
      <c r="CQ10" s="76">
        <f t="shared" si="19"/>
        <v>72</v>
      </c>
      <c r="CR10" s="76">
        <f t="shared" si="19"/>
        <v>72</v>
      </c>
      <c r="CS10" s="76">
        <f t="shared" si="19"/>
        <v>72</v>
      </c>
      <c r="CT10" s="76">
        <f t="shared" si="19"/>
        <v>76</v>
      </c>
      <c r="CU10" s="76">
        <f t="shared" si="19"/>
        <v>76</v>
      </c>
      <c r="CV10" s="76">
        <f t="shared" si="19"/>
        <v>76</v>
      </c>
      <c r="CW10" s="76">
        <f t="shared" si="19"/>
        <v>106</v>
      </c>
      <c r="CX10" s="77">
        <f t="shared" ref="CX10:DO10" si="20">CX8-CX9</f>
        <v>106</v>
      </c>
      <c r="CY10" s="76">
        <f t="shared" si="20"/>
        <v>106</v>
      </c>
      <c r="CZ10" s="76">
        <f>CZ8-CZ9</f>
        <v>106</v>
      </c>
      <c r="DA10" s="76">
        <f t="shared" si="20"/>
        <v>106</v>
      </c>
      <c r="DB10" s="76">
        <f t="shared" si="20"/>
        <v>106</v>
      </c>
      <c r="DC10" s="76">
        <f t="shared" si="20"/>
        <v>106</v>
      </c>
      <c r="DD10" s="76">
        <f t="shared" si="20"/>
        <v>106</v>
      </c>
      <c r="DE10" s="76">
        <f t="shared" si="20"/>
        <v>106</v>
      </c>
      <c r="DF10" s="76">
        <f t="shared" si="20"/>
        <v>80</v>
      </c>
      <c r="DG10" s="76">
        <f t="shared" si="20"/>
        <v>80</v>
      </c>
      <c r="DH10" s="76">
        <f t="shared" si="20"/>
        <v>80</v>
      </c>
      <c r="DI10" s="76">
        <f t="shared" si="20"/>
        <v>80</v>
      </c>
      <c r="DJ10" s="76">
        <f t="shared" si="20"/>
        <v>110</v>
      </c>
      <c r="DK10" s="76">
        <f t="shared" si="20"/>
        <v>140</v>
      </c>
      <c r="DL10" s="76">
        <f t="shared" si="20"/>
        <v>140</v>
      </c>
      <c r="DM10" s="76">
        <f t="shared" si="20"/>
        <v>140</v>
      </c>
      <c r="DN10" s="76">
        <f t="shared" si="20"/>
        <v>140</v>
      </c>
      <c r="DO10" s="76">
        <f t="shared" si="20"/>
        <v>166</v>
      </c>
    </row>
    <row r="11" spans="1:119" s="52" customFormat="1" ht="14.1" customHeight="1" thickBot="1" x14ac:dyDescent="0.25">
      <c r="A11" s="16"/>
      <c r="B11" s="56"/>
      <c r="C11" s="57"/>
      <c r="D11" s="57"/>
      <c r="E11" s="57"/>
      <c r="F11" s="57"/>
      <c r="G11" s="41"/>
      <c r="H11" s="41"/>
      <c r="I11" s="42"/>
      <c r="J11" s="504">
        <v>40</v>
      </c>
      <c r="K11" s="505"/>
      <c r="L11" s="505"/>
      <c r="M11" s="505"/>
      <c r="N11" s="506"/>
      <c r="O11" s="504">
        <v>41</v>
      </c>
      <c r="P11" s="505"/>
      <c r="Q11" s="505"/>
      <c r="R11" s="506"/>
      <c r="S11" s="250"/>
      <c r="T11" s="504">
        <v>42</v>
      </c>
      <c r="U11" s="505"/>
      <c r="V11" s="505"/>
      <c r="W11" s="505"/>
      <c r="X11" s="506"/>
      <c r="Y11" s="250"/>
      <c r="Z11" s="504">
        <v>43</v>
      </c>
      <c r="AA11" s="505"/>
      <c r="AB11" s="505"/>
      <c r="AC11" s="505"/>
      <c r="AD11" s="506"/>
      <c r="AE11" s="250"/>
      <c r="AF11" s="504">
        <v>44</v>
      </c>
      <c r="AG11" s="505"/>
      <c r="AH11" s="505"/>
      <c r="AI11" s="505"/>
      <c r="AJ11" s="506"/>
      <c r="AK11" s="217"/>
      <c r="AL11" s="504">
        <v>45</v>
      </c>
      <c r="AM11" s="505"/>
      <c r="AN11" s="505"/>
      <c r="AO11" s="505"/>
      <c r="AP11" s="506"/>
      <c r="AQ11" s="250"/>
      <c r="AR11" s="504">
        <v>46</v>
      </c>
      <c r="AS11" s="505"/>
      <c r="AT11" s="505"/>
      <c r="AU11" s="505"/>
      <c r="AV11" s="506"/>
      <c r="AW11" s="504">
        <v>47</v>
      </c>
      <c r="AX11" s="505"/>
      <c r="AY11" s="505"/>
      <c r="AZ11" s="505"/>
      <c r="BA11" s="506"/>
      <c r="BB11" s="504">
        <v>48</v>
      </c>
      <c r="BC11" s="505"/>
      <c r="BD11" s="505"/>
      <c r="BE11" s="505"/>
      <c r="BF11" s="506"/>
      <c r="BG11" s="217"/>
      <c r="BH11" s="504">
        <v>49</v>
      </c>
      <c r="BI11" s="505"/>
      <c r="BJ11" s="505"/>
      <c r="BK11" s="505"/>
      <c r="BL11" s="506"/>
      <c r="BM11" s="504">
        <v>50</v>
      </c>
      <c r="BN11" s="505"/>
      <c r="BO11" s="505"/>
      <c r="BP11" s="505"/>
      <c r="BQ11" s="506"/>
      <c r="BR11" s="504">
        <v>51</v>
      </c>
      <c r="BS11" s="505"/>
      <c r="BT11" s="505"/>
      <c r="BU11" s="505"/>
      <c r="BV11" s="506"/>
      <c r="BW11" s="504">
        <v>52</v>
      </c>
      <c r="BX11" s="505"/>
      <c r="BY11" s="506"/>
      <c r="BZ11" s="504">
        <v>1</v>
      </c>
      <c r="CA11" s="505"/>
      <c r="CB11" s="505"/>
      <c r="CC11" s="505"/>
      <c r="CD11" s="506"/>
      <c r="CE11" s="504">
        <v>2</v>
      </c>
      <c r="CF11" s="505"/>
      <c r="CG11" s="505"/>
      <c r="CH11" s="505"/>
      <c r="CI11" s="506"/>
      <c r="CJ11" s="504">
        <v>3</v>
      </c>
      <c r="CK11" s="505"/>
      <c r="CL11" s="505"/>
      <c r="CM11" s="506"/>
      <c r="CN11" s="504">
        <v>4</v>
      </c>
      <c r="CO11" s="505"/>
      <c r="CP11" s="505"/>
      <c r="CQ11" s="505"/>
      <c r="CR11" s="506"/>
      <c r="CS11" s="504">
        <v>5</v>
      </c>
      <c r="CT11" s="505"/>
      <c r="CU11" s="505"/>
      <c r="CV11" s="505"/>
      <c r="CW11" s="506"/>
      <c r="CX11" s="505"/>
      <c r="CY11" s="506"/>
      <c r="CZ11" s="504">
        <v>7</v>
      </c>
      <c r="DA11" s="505"/>
      <c r="DB11" s="505"/>
      <c r="DC11" s="505"/>
      <c r="DD11" s="505"/>
      <c r="DE11" s="506"/>
      <c r="DF11" s="504">
        <v>8</v>
      </c>
      <c r="DG11" s="505"/>
      <c r="DH11" s="505"/>
      <c r="DI11" s="505"/>
      <c r="DJ11" s="506"/>
      <c r="DK11" s="504">
        <v>9</v>
      </c>
      <c r="DL11" s="505"/>
      <c r="DM11" s="505"/>
      <c r="DN11" s="505"/>
      <c r="DO11" s="506"/>
    </row>
    <row r="12" spans="1:119" ht="13.5" customHeight="1" thickTop="1" x14ac:dyDescent="0.2">
      <c r="A12" s="59" t="s">
        <v>28</v>
      </c>
      <c r="B12" s="5"/>
      <c r="C12" s="5" t="s">
        <v>1</v>
      </c>
      <c r="D12" s="5" t="s">
        <v>2</v>
      </c>
      <c r="E12" s="5" t="s">
        <v>17</v>
      </c>
      <c r="F12" s="5" t="s">
        <v>40</v>
      </c>
      <c r="G12" s="5" t="s">
        <v>3</v>
      </c>
      <c r="H12" s="5" t="s">
        <v>10</v>
      </c>
      <c r="I12" s="5" t="s">
        <v>11</v>
      </c>
      <c r="J12" s="63">
        <v>41911</v>
      </c>
      <c r="K12" s="62">
        <v>41912</v>
      </c>
      <c r="L12" s="62">
        <v>41913</v>
      </c>
      <c r="M12" s="62">
        <v>41914</v>
      </c>
      <c r="N12" s="62">
        <v>41915</v>
      </c>
      <c r="O12" s="62">
        <v>41918</v>
      </c>
      <c r="P12" s="62">
        <v>41919</v>
      </c>
      <c r="Q12" s="62">
        <v>41921</v>
      </c>
      <c r="R12" s="62">
        <v>41922</v>
      </c>
      <c r="S12" s="196">
        <v>41923</v>
      </c>
      <c r="T12" s="62">
        <v>41925</v>
      </c>
      <c r="U12" s="62">
        <v>41926</v>
      </c>
      <c r="V12" s="62">
        <v>41927</v>
      </c>
      <c r="W12" s="62">
        <v>41928</v>
      </c>
      <c r="X12" s="62">
        <v>41929</v>
      </c>
      <c r="Y12" s="196">
        <v>41930</v>
      </c>
      <c r="Z12" s="62">
        <v>41932</v>
      </c>
      <c r="AA12" s="62">
        <v>41933</v>
      </c>
      <c r="AB12" s="62">
        <v>41934</v>
      </c>
      <c r="AC12" s="62">
        <v>41935</v>
      </c>
      <c r="AD12" s="62">
        <v>41936</v>
      </c>
      <c r="AE12" s="196">
        <v>41937</v>
      </c>
      <c r="AF12" s="62">
        <v>41939</v>
      </c>
      <c r="AG12" s="62">
        <v>41940</v>
      </c>
      <c r="AH12" s="62">
        <v>41941</v>
      </c>
      <c r="AI12" s="62">
        <v>41942</v>
      </c>
      <c r="AJ12" s="62">
        <v>41943</v>
      </c>
      <c r="AK12" s="219">
        <v>41944</v>
      </c>
      <c r="AL12" s="62">
        <v>41946</v>
      </c>
      <c r="AM12" s="62">
        <v>41947</v>
      </c>
      <c r="AN12" s="62">
        <v>41948</v>
      </c>
      <c r="AO12" s="211">
        <v>41949</v>
      </c>
      <c r="AP12" s="62">
        <v>41950</v>
      </c>
      <c r="AQ12" s="196">
        <v>41951</v>
      </c>
      <c r="AR12" s="62">
        <v>41953</v>
      </c>
      <c r="AS12" s="62">
        <v>41954</v>
      </c>
      <c r="AT12" s="62">
        <v>41955</v>
      </c>
      <c r="AU12" s="62">
        <v>41956</v>
      </c>
      <c r="AV12" s="62">
        <v>41957</v>
      </c>
      <c r="AW12" s="62">
        <v>41960</v>
      </c>
      <c r="AX12" s="62">
        <v>41961</v>
      </c>
      <c r="AY12" s="62">
        <v>41962</v>
      </c>
      <c r="AZ12" s="62">
        <v>41963</v>
      </c>
      <c r="BA12" s="62">
        <v>41964</v>
      </c>
      <c r="BB12" s="62">
        <v>41967</v>
      </c>
      <c r="BC12" s="62">
        <v>41968</v>
      </c>
      <c r="BD12" s="62">
        <v>41969</v>
      </c>
      <c r="BE12" s="62">
        <v>41970</v>
      </c>
      <c r="BF12" s="62">
        <v>41971</v>
      </c>
      <c r="BG12" s="215">
        <v>41972</v>
      </c>
      <c r="BH12" s="62">
        <v>41974</v>
      </c>
      <c r="BI12" s="62">
        <v>41975</v>
      </c>
      <c r="BJ12" s="62">
        <v>41976</v>
      </c>
      <c r="BK12" s="62">
        <v>41977</v>
      </c>
      <c r="BL12" s="62">
        <v>41978</v>
      </c>
      <c r="BM12" s="62">
        <v>41981</v>
      </c>
      <c r="BN12" s="62">
        <v>41982</v>
      </c>
      <c r="BO12" s="62">
        <v>41983</v>
      </c>
      <c r="BP12" s="62">
        <v>41984</v>
      </c>
      <c r="BQ12" s="62">
        <v>41985</v>
      </c>
      <c r="BR12" s="62">
        <v>41988</v>
      </c>
      <c r="BS12" s="62">
        <v>41989</v>
      </c>
      <c r="BT12" s="62">
        <v>41990</v>
      </c>
      <c r="BU12" s="62">
        <v>41991</v>
      </c>
      <c r="BV12" s="62">
        <v>41992</v>
      </c>
      <c r="BW12" s="211">
        <v>41993</v>
      </c>
      <c r="BX12" s="62">
        <v>41995</v>
      </c>
      <c r="BY12" s="62">
        <v>41996</v>
      </c>
      <c r="BZ12" s="63">
        <v>42002</v>
      </c>
      <c r="CA12" s="62">
        <v>42003</v>
      </c>
      <c r="CB12" s="62">
        <v>42004</v>
      </c>
      <c r="CC12" s="211">
        <v>42005</v>
      </c>
      <c r="CD12" s="62">
        <v>42006</v>
      </c>
      <c r="CE12" s="62">
        <v>42009</v>
      </c>
      <c r="CF12" s="62">
        <v>42010</v>
      </c>
      <c r="CG12" s="62">
        <v>42011</v>
      </c>
      <c r="CH12" s="62">
        <v>42012</v>
      </c>
      <c r="CI12" s="62">
        <v>42013</v>
      </c>
      <c r="CJ12" s="62">
        <v>42016</v>
      </c>
      <c r="CK12" s="62">
        <v>42017</v>
      </c>
      <c r="CL12" s="62">
        <v>42018</v>
      </c>
      <c r="CM12" s="62">
        <v>42020</v>
      </c>
      <c r="CN12" s="62">
        <v>42023</v>
      </c>
      <c r="CO12" s="62">
        <v>42024</v>
      </c>
      <c r="CP12" s="62">
        <v>42025</v>
      </c>
      <c r="CQ12" s="62">
        <v>42026</v>
      </c>
      <c r="CR12" s="62">
        <v>42027</v>
      </c>
      <c r="CS12" s="62">
        <v>42030</v>
      </c>
      <c r="CT12" s="62">
        <v>42031</v>
      </c>
      <c r="CU12" s="62">
        <v>42032</v>
      </c>
      <c r="CV12" s="62">
        <v>42033</v>
      </c>
      <c r="CW12" s="62">
        <v>42034</v>
      </c>
      <c r="CX12" s="63">
        <v>42040</v>
      </c>
      <c r="CY12" s="62">
        <v>42041</v>
      </c>
      <c r="CZ12" s="196">
        <v>42042</v>
      </c>
      <c r="DA12" s="62">
        <v>42044</v>
      </c>
      <c r="DB12" s="62">
        <v>42045</v>
      </c>
      <c r="DC12" s="62">
        <v>42046</v>
      </c>
      <c r="DD12" s="62">
        <v>42047</v>
      </c>
      <c r="DE12" s="62">
        <v>42048</v>
      </c>
      <c r="DF12" s="62">
        <v>42051</v>
      </c>
      <c r="DG12" s="62">
        <v>42052</v>
      </c>
      <c r="DH12" s="62">
        <v>42053</v>
      </c>
      <c r="DI12" s="62">
        <v>42054</v>
      </c>
      <c r="DJ12" s="62">
        <v>42055</v>
      </c>
      <c r="DK12" s="62">
        <v>42058</v>
      </c>
      <c r="DL12" s="62">
        <v>42059</v>
      </c>
      <c r="DM12" s="62">
        <v>42060</v>
      </c>
      <c r="DN12" s="62">
        <v>42061</v>
      </c>
      <c r="DO12" s="62">
        <v>42062</v>
      </c>
    </row>
    <row r="13" spans="1:119" ht="14.1" customHeight="1" thickBot="1" x14ac:dyDescent="0.25">
      <c r="A13" s="5"/>
      <c r="B13" s="5"/>
      <c r="C13" s="5"/>
      <c r="D13" s="5"/>
      <c r="E13" s="5"/>
      <c r="F13" s="5"/>
      <c r="G13" s="5" t="s">
        <v>4</v>
      </c>
      <c r="H13" s="5"/>
      <c r="I13" s="5"/>
      <c r="J13" s="155" t="s">
        <v>7</v>
      </c>
      <c r="K13" s="156" t="s">
        <v>8</v>
      </c>
      <c r="L13" s="156" t="s">
        <v>9</v>
      </c>
      <c r="M13" s="156" t="s">
        <v>5</v>
      </c>
      <c r="N13" s="156" t="s">
        <v>6</v>
      </c>
      <c r="O13" s="156" t="s">
        <v>7</v>
      </c>
      <c r="P13" s="156" t="s">
        <v>8</v>
      </c>
      <c r="Q13" s="156" t="s">
        <v>5</v>
      </c>
      <c r="R13" s="156" t="s">
        <v>6</v>
      </c>
      <c r="S13" s="197" t="s">
        <v>83</v>
      </c>
      <c r="T13" s="156" t="s">
        <v>7</v>
      </c>
      <c r="U13" s="156" t="s">
        <v>8</v>
      </c>
      <c r="V13" s="156" t="s">
        <v>9</v>
      </c>
      <c r="W13" s="156" t="s">
        <v>5</v>
      </c>
      <c r="X13" s="156" t="s">
        <v>6</v>
      </c>
      <c r="Y13" s="197" t="s">
        <v>83</v>
      </c>
      <c r="Z13" s="156" t="s">
        <v>7</v>
      </c>
      <c r="AA13" s="156" t="s">
        <v>8</v>
      </c>
      <c r="AB13" s="156" t="s">
        <v>9</v>
      </c>
      <c r="AC13" s="156" t="s">
        <v>5</v>
      </c>
      <c r="AD13" s="156" t="s">
        <v>6</v>
      </c>
      <c r="AE13" s="197" t="s">
        <v>83</v>
      </c>
      <c r="AF13" s="156" t="s">
        <v>7</v>
      </c>
      <c r="AG13" s="156" t="s">
        <v>8</v>
      </c>
      <c r="AH13" s="156" t="s">
        <v>9</v>
      </c>
      <c r="AI13" s="156" t="s">
        <v>5</v>
      </c>
      <c r="AJ13" s="156" t="s">
        <v>6</v>
      </c>
      <c r="AK13" s="220" t="s">
        <v>83</v>
      </c>
      <c r="AL13" s="156" t="s">
        <v>7</v>
      </c>
      <c r="AM13" s="156" t="s">
        <v>8</v>
      </c>
      <c r="AN13" s="156" t="s">
        <v>9</v>
      </c>
      <c r="AO13" s="212" t="s">
        <v>5</v>
      </c>
      <c r="AP13" s="156" t="s">
        <v>6</v>
      </c>
      <c r="AQ13" s="197" t="s">
        <v>83</v>
      </c>
      <c r="AR13" s="156" t="s">
        <v>7</v>
      </c>
      <c r="AS13" s="156" t="s">
        <v>8</v>
      </c>
      <c r="AT13" s="156" t="s">
        <v>9</v>
      </c>
      <c r="AU13" s="156" t="s">
        <v>5</v>
      </c>
      <c r="AV13" s="156" t="s">
        <v>6</v>
      </c>
      <c r="AW13" s="156" t="s">
        <v>7</v>
      </c>
      <c r="AX13" s="156" t="s">
        <v>8</v>
      </c>
      <c r="AY13" s="156" t="s">
        <v>9</v>
      </c>
      <c r="AZ13" s="156" t="s">
        <v>5</v>
      </c>
      <c r="BA13" s="156" t="s">
        <v>6</v>
      </c>
      <c r="BB13" s="156" t="s">
        <v>7</v>
      </c>
      <c r="BC13" s="156" t="s">
        <v>8</v>
      </c>
      <c r="BD13" s="156" t="s">
        <v>9</v>
      </c>
      <c r="BE13" s="156" t="s">
        <v>5</v>
      </c>
      <c r="BF13" s="156" t="s">
        <v>6</v>
      </c>
      <c r="BG13" s="216" t="s">
        <v>83</v>
      </c>
      <c r="BH13" s="156" t="s">
        <v>7</v>
      </c>
      <c r="BI13" s="156" t="s">
        <v>8</v>
      </c>
      <c r="BJ13" s="156" t="s">
        <v>9</v>
      </c>
      <c r="BK13" s="156" t="s">
        <v>5</v>
      </c>
      <c r="BL13" s="156" t="s">
        <v>6</v>
      </c>
      <c r="BM13" s="156" t="s">
        <v>7</v>
      </c>
      <c r="BN13" s="156" t="s">
        <v>8</v>
      </c>
      <c r="BO13" s="156" t="s">
        <v>9</v>
      </c>
      <c r="BP13" s="156" t="s">
        <v>5</v>
      </c>
      <c r="BQ13" s="156" t="s">
        <v>6</v>
      </c>
      <c r="BR13" s="156" t="s">
        <v>7</v>
      </c>
      <c r="BS13" s="156" t="s">
        <v>8</v>
      </c>
      <c r="BT13" s="156" t="s">
        <v>9</v>
      </c>
      <c r="BU13" s="156" t="s">
        <v>5</v>
      </c>
      <c r="BV13" s="156" t="s">
        <v>6</v>
      </c>
      <c r="BW13" s="212" t="s">
        <v>83</v>
      </c>
      <c r="BX13" s="156" t="s">
        <v>7</v>
      </c>
      <c r="BY13" s="156" t="s">
        <v>8</v>
      </c>
      <c r="BZ13" s="155" t="s">
        <v>7</v>
      </c>
      <c r="CA13" s="156" t="s">
        <v>8</v>
      </c>
      <c r="CB13" s="156" t="s">
        <v>9</v>
      </c>
      <c r="CC13" s="212" t="s">
        <v>5</v>
      </c>
      <c r="CD13" s="156" t="s">
        <v>6</v>
      </c>
      <c r="CE13" s="156" t="s">
        <v>7</v>
      </c>
      <c r="CF13" s="156" t="s">
        <v>8</v>
      </c>
      <c r="CG13" s="156" t="s">
        <v>9</v>
      </c>
      <c r="CH13" s="156" t="s">
        <v>5</v>
      </c>
      <c r="CI13" s="156" t="s">
        <v>6</v>
      </c>
      <c r="CJ13" s="156" t="s">
        <v>7</v>
      </c>
      <c r="CK13" s="156" t="s">
        <v>8</v>
      </c>
      <c r="CL13" s="156" t="s">
        <v>9</v>
      </c>
      <c r="CM13" s="156" t="s">
        <v>6</v>
      </c>
      <c r="CN13" s="156" t="s">
        <v>7</v>
      </c>
      <c r="CO13" s="156" t="s">
        <v>8</v>
      </c>
      <c r="CP13" s="156" t="s">
        <v>9</v>
      </c>
      <c r="CQ13" s="156" t="s">
        <v>5</v>
      </c>
      <c r="CR13" s="156" t="s">
        <v>6</v>
      </c>
      <c r="CS13" s="156" t="s">
        <v>7</v>
      </c>
      <c r="CT13" s="156" t="s">
        <v>8</v>
      </c>
      <c r="CU13" s="156" t="s">
        <v>9</v>
      </c>
      <c r="CV13" s="156" t="s">
        <v>5</v>
      </c>
      <c r="CW13" s="156" t="s">
        <v>6</v>
      </c>
      <c r="CX13" s="155" t="s">
        <v>5</v>
      </c>
      <c r="CY13" s="156" t="s">
        <v>6</v>
      </c>
      <c r="CZ13" s="197" t="s">
        <v>83</v>
      </c>
      <c r="DA13" s="156" t="s">
        <v>7</v>
      </c>
      <c r="DB13" s="156" t="s">
        <v>8</v>
      </c>
      <c r="DC13" s="156" t="s">
        <v>9</v>
      </c>
      <c r="DD13" s="156" t="s">
        <v>5</v>
      </c>
      <c r="DE13" s="156" t="s">
        <v>6</v>
      </c>
      <c r="DF13" s="156" t="s">
        <v>7</v>
      </c>
      <c r="DG13" s="156" t="s">
        <v>8</v>
      </c>
      <c r="DH13" s="156" t="s">
        <v>9</v>
      </c>
      <c r="DI13" s="156" t="s">
        <v>5</v>
      </c>
      <c r="DJ13" s="156" t="s">
        <v>6</v>
      </c>
      <c r="DK13" s="156" t="s">
        <v>7</v>
      </c>
      <c r="DL13" s="156" t="s">
        <v>8</v>
      </c>
      <c r="DM13" s="156" t="s">
        <v>9</v>
      </c>
      <c r="DN13" s="156" t="s">
        <v>5</v>
      </c>
      <c r="DO13" s="156" t="s">
        <v>6</v>
      </c>
    </row>
    <row r="14" spans="1:119" ht="13.5" customHeight="1" x14ac:dyDescent="0.2">
      <c r="A14" s="94">
        <v>1106</v>
      </c>
      <c r="B14" s="81" t="s">
        <v>30</v>
      </c>
      <c r="C14" s="28" t="s">
        <v>32</v>
      </c>
      <c r="D14" s="24">
        <v>106956</v>
      </c>
      <c r="E14" s="28" t="s">
        <v>72</v>
      </c>
      <c r="F14" s="28"/>
      <c r="G14" s="26">
        <f>SUM(J14:DO14)</f>
        <v>22218.213058419242</v>
      </c>
      <c r="H14" s="27">
        <v>8.73</v>
      </c>
      <c r="I14" s="25">
        <v>20</v>
      </c>
      <c r="J14" s="21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21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21"/>
      <c r="BH14" s="17"/>
      <c r="BI14" s="24">
        <f t="shared" ref="BI14:BO14" si="21">BI383*BI412*BI430*60/$H$14</f>
        <v>508.59106529209618</v>
      </c>
      <c r="BJ14" s="24">
        <f t="shared" si="21"/>
        <v>826.46048109965636</v>
      </c>
      <c r="BK14" s="24">
        <f t="shared" si="21"/>
        <v>953.60824742268039</v>
      </c>
      <c r="BL14" s="24">
        <f t="shared" si="21"/>
        <v>876.28865979381442</v>
      </c>
      <c r="BM14" s="24">
        <f t="shared" si="21"/>
        <v>953.60824742268039</v>
      </c>
      <c r="BN14" s="24">
        <f t="shared" si="21"/>
        <v>953.60824742268039</v>
      </c>
      <c r="BO14" s="24">
        <f t="shared" si="21"/>
        <v>953.60824742268039</v>
      </c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21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24">
        <f t="shared" ref="CM14:CR14" si="22">CM383*CM412*CM430*60/$H$14</f>
        <v>292.09621993127149</v>
      </c>
      <c r="CN14" s="24">
        <f t="shared" si="22"/>
        <v>635.73883161512026</v>
      </c>
      <c r="CO14" s="24">
        <f t="shared" si="22"/>
        <v>826.46048109965636</v>
      </c>
      <c r="CP14" s="24">
        <f t="shared" si="22"/>
        <v>953.60824742268039</v>
      </c>
      <c r="CQ14" s="24">
        <f t="shared" si="22"/>
        <v>1017.1821305841924</v>
      </c>
      <c r="CR14" s="24">
        <f t="shared" si="22"/>
        <v>934.7079037800687</v>
      </c>
      <c r="CS14" s="17"/>
      <c r="CT14" s="17"/>
      <c r="CU14" s="17"/>
      <c r="CV14" s="17"/>
      <c r="CW14" s="17"/>
      <c r="CX14" s="24">
        <f t="shared" ref="CX14:DC14" si="23">CX383*CX412*CX430*60/$H$14</f>
        <v>762.88659793814429</v>
      </c>
      <c r="CY14" s="24">
        <f t="shared" si="23"/>
        <v>1017.1821305841924</v>
      </c>
      <c r="CZ14" s="24">
        <f t="shared" si="23"/>
        <v>934.7079037800687</v>
      </c>
      <c r="DA14" s="24">
        <f t="shared" si="23"/>
        <v>1017.1821305841924</v>
      </c>
      <c r="DB14" s="24">
        <f t="shared" si="23"/>
        <v>1017.1821305841924</v>
      </c>
      <c r="DC14" s="24">
        <f t="shared" si="23"/>
        <v>1017.1821305841924</v>
      </c>
      <c r="DD14" s="17"/>
      <c r="DE14" s="17"/>
      <c r="DF14" s="17"/>
      <c r="DG14" s="24">
        <f t="shared" ref="DG14:DL14" si="24">DG383*DG412*DG430*60/$H$14</f>
        <v>762.88659793814429</v>
      </c>
      <c r="DH14" s="24">
        <f t="shared" si="24"/>
        <v>1017.1821305841924</v>
      </c>
      <c r="DI14" s="24">
        <f t="shared" si="24"/>
        <v>1017.1821305841924</v>
      </c>
      <c r="DJ14" s="24">
        <f t="shared" si="24"/>
        <v>934.7079037800687</v>
      </c>
      <c r="DK14" s="24">
        <f t="shared" si="24"/>
        <v>1017.1821305841924</v>
      </c>
      <c r="DL14" s="24">
        <f t="shared" si="24"/>
        <v>1017.1821305841924</v>
      </c>
      <c r="DM14" s="17"/>
      <c r="DN14" s="17"/>
      <c r="DO14" s="17"/>
    </row>
    <row r="15" spans="1:119" ht="13.5" customHeight="1" x14ac:dyDescent="0.2">
      <c r="A15" s="94">
        <v>1106</v>
      </c>
      <c r="B15" s="81" t="s">
        <v>30</v>
      </c>
      <c r="C15" s="25"/>
      <c r="D15" s="24"/>
      <c r="E15" s="25"/>
      <c r="F15" s="25"/>
      <c r="G15" s="26"/>
      <c r="H15" s="27"/>
      <c r="I15" s="25"/>
      <c r="J15" s="21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21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21"/>
      <c r="BH15" s="17"/>
      <c r="BI15" s="21">
        <v>0.4</v>
      </c>
      <c r="BJ15" s="17">
        <v>0.65</v>
      </c>
      <c r="BK15" s="17">
        <v>0.75</v>
      </c>
      <c r="BL15" s="17">
        <v>0.75</v>
      </c>
      <c r="BM15" s="17">
        <v>0.75</v>
      </c>
      <c r="BN15" s="17">
        <v>0.75</v>
      </c>
      <c r="BO15" s="17">
        <v>0.75</v>
      </c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21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>
        <v>0.25</v>
      </c>
      <c r="CN15" s="17">
        <v>0.5</v>
      </c>
      <c r="CO15" s="17">
        <v>0.65</v>
      </c>
      <c r="CP15" s="17">
        <v>0.75</v>
      </c>
      <c r="CQ15" s="17">
        <v>0.8</v>
      </c>
      <c r="CR15" s="17">
        <v>0.8</v>
      </c>
      <c r="CS15" s="17"/>
      <c r="CT15" s="17"/>
      <c r="CU15" s="17"/>
      <c r="CV15" s="17"/>
      <c r="CW15" s="17"/>
      <c r="CX15" s="17">
        <v>0.6</v>
      </c>
      <c r="CY15" s="17">
        <v>0.8</v>
      </c>
      <c r="CZ15" s="17">
        <v>0.8</v>
      </c>
      <c r="DA15" s="17">
        <v>0.8</v>
      </c>
      <c r="DB15" s="17">
        <v>0.8</v>
      </c>
      <c r="DC15" s="17">
        <v>0.8</v>
      </c>
      <c r="DD15" s="17"/>
      <c r="DE15" s="17"/>
      <c r="DF15" s="17"/>
      <c r="DG15" s="17">
        <v>0.6</v>
      </c>
      <c r="DH15" s="17">
        <v>0.8</v>
      </c>
      <c r="DI15" s="17">
        <v>0.8</v>
      </c>
      <c r="DJ15" s="17">
        <v>0.8</v>
      </c>
      <c r="DK15" s="17">
        <v>0.8</v>
      </c>
      <c r="DL15" s="17">
        <v>0.8</v>
      </c>
      <c r="DM15" s="17"/>
      <c r="DN15" s="17"/>
      <c r="DO15" s="17"/>
    </row>
    <row r="16" spans="1:119" ht="13.5" customHeight="1" x14ac:dyDescent="0.2">
      <c r="A16" s="94">
        <v>1106</v>
      </c>
      <c r="B16" s="81" t="s">
        <v>30</v>
      </c>
      <c r="C16" s="28" t="s">
        <v>32</v>
      </c>
      <c r="D16" s="24">
        <v>106954</v>
      </c>
      <c r="E16" s="28" t="s">
        <v>72</v>
      </c>
      <c r="F16" s="28"/>
      <c r="G16" s="26">
        <f>SUM(J16:DO16)</f>
        <v>23450</v>
      </c>
      <c r="H16" s="27">
        <v>7.5</v>
      </c>
      <c r="I16" s="25">
        <v>20</v>
      </c>
      <c r="J16" s="34">
        <f t="shared" ref="J16:S16" si="25">J383*J412*J430*60/$H$16</f>
        <v>1110</v>
      </c>
      <c r="K16" s="24">
        <f t="shared" si="25"/>
        <v>1110</v>
      </c>
      <c r="L16" s="24">
        <f t="shared" si="25"/>
        <v>1110</v>
      </c>
      <c r="M16" s="24">
        <f t="shared" si="25"/>
        <v>1184</v>
      </c>
      <c r="N16" s="24">
        <f t="shared" si="25"/>
        <v>1088</v>
      </c>
      <c r="O16" s="24">
        <f t="shared" si="25"/>
        <v>1184</v>
      </c>
      <c r="P16" s="24">
        <f t="shared" si="25"/>
        <v>1184</v>
      </c>
      <c r="Q16" s="24">
        <f t="shared" si="25"/>
        <v>1184</v>
      </c>
      <c r="R16" s="24">
        <f t="shared" si="25"/>
        <v>1088</v>
      </c>
      <c r="S16" s="24">
        <f t="shared" si="25"/>
        <v>768</v>
      </c>
      <c r="T16" s="24">
        <f>T383*T412*T430*60/$H$16</f>
        <v>1184</v>
      </c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21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21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21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24">
        <f>CS383*CS412*CS430*60/$H$16</f>
        <v>592</v>
      </c>
      <c r="CT16" s="24">
        <f>CT383*CT412*CT430*60/$H$16</f>
        <v>888</v>
      </c>
      <c r="CU16" s="24">
        <f>CU383*CU412*CU430*60/$H$16</f>
        <v>1184</v>
      </c>
      <c r="CV16" s="24">
        <f>CV383*CV412*CV430*60/$H$16</f>
        <v>1184</v>
      </c>
      <c r="CW16" s="24">
        <f>CW383*CW412*CW430*60/$H$16</f>
        <v>1088</v>
      </c>
      <c r="CX16" s="17"/>
      <c r="CY16" s="17"/>
      <c r="CZ16" s="17"/>
      <c r="DA16" s="17"/>
      <c r="DB16" s="17"/>
      <c r="DC16" s="17"/>
      <c r="DD16" s="24">
        <f>DD383*DD412*DD430*60/$H$16</f>
        <v>888</v>
      </c>
      <c r="DE16" s="24">
        <f>DE383*DE412*DE430*60/$H$16</f>
        <v>1088</v>
      </c>
      <c r="DF16" s="24">
        <f>DF383*DF412*DF430*60/$H$16</f>
        <v>1184</v>
      </c>
      <c r="DG16" s="17"/>
      <c r="DH16" s="17"/>
      <c r="DI16" s="17"/>
      <c r="DJ16" s="17"/>
      <c r="DK16" s="17"/>
      <c r="DL16" s="17"/>
      <c r="DM16" s="24">
        <f>DM383*DM412*DM430*60/$H$16</f>
        <v>888</v>
      </c>
      <c r="DN16" s="24">
        <f>DN383*DN412*DN430*60/$H$16</f>
        <v>1184</v>
      </c>
      <c r="DO16" s="24">
        <f>DO383*DO412*DO430*60/$H$16</f>
        <v>1088</v>
      </c>
    </row>
    <row r="17" spans="1:119" ht="13.5" customHeight="1" x14ac:dyDescent="0.2">
      <c r="A17" s="94">
        <v>1106</v>
      </c>
      <c r="B17" s="81" t="s">
        <v>30</v>
      </c>
      <c r="C17" s="25"/>
      <c r="D17" s="24"/>
      <c r="E17" s="25"/>
      <c r="F17" s="25"/>
      <c r="G17" s="26"/>
      <c r="H17" s="27"/>
      <c r="I17" s="25"/>
      <c r="J17" s="79">
        <v>0.75</v>
      </c>
      <c r="K17" s="78">
        <v>0.75</v>
      </c>
      <c r="L17" s="78">
        <v>0.75</v>
      </c>
      <c r="M17" s="78">
        <v>0.8</v>
      </c>
      <c r="N17" s="78">
        <v>0.8</v>
      </c>
      <c r="O17" s="78">
        <v>0.8</v>
      </c>
      <c r="P17" s="78">
        <v>0.8</v>
      </c>
      <c r="Q17" s="78">
        <v>0.8</v>
      </c>
      <c r="R17" s="78">
        <v>0.8</v>
      </c>
      <c r="S17" s="78">
        <v>0.8</v>
      </c>
      <c r="T17" s="78">
        <v>0.8</v>
      </c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21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21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21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78">
        <v>0.4</v>
      </c>
      <c r="CT17" s="78">
        <v>0.6</v>
      </c>
      <c r="CU17" s="78">
        <v>0.8</v>
      </c>
      <c r="CV17" s="78">
        <v>0.8</v>
      </c>
      <c r="CW17" s="78">
        <v>0.8</v>
      </c>
      <c r="CX17" s="21"/>
      <c r="CY17" s="17"/>
      <c r="CZ17" s="17"/>
      <c r="DA17" s="17"/>
      <c r="DB17" s="17"/>
      <c r="DC17" s="17"/>
      <c r="DD17" s="78">
        <v>0.6</v>
      </c>
      <c r="DE17" s="78">
        <v>0.8</v>
      </c>
      <c r="DF17" s="78">
        <v>0.8</v>
      </c>
      <c r="DG17" s="17"/>
      <c r="DH17" s="17"/>
      <c r="DI17" s="17"/>
      <c r="DJ17" s="17"/>
      <c r="DK17" s="17"/>
      <c r="DL17" s="17"/>
      <c r="DM17" s="78">
        <v>0.6</v>
      </c>
      <c r="DN17" s="78">
        <v>0.8</v>
      </c>
      <c r="DO17" s="78">
        <v>0.8</v>
      </c>
    </row>
    <row r="18" spans="1:119" ht="13.5" customHeight="1" x14ac:dyDescent="0.2">
      <c r="A18" s="94">
        <v>1106</v>
      </c>
      <c r="B18" s="81" t="s">
        <v>30</v>
      </c>
      <c r="C18" s="185" t="s">
        <v>32</v>
      </c>
      <c r="D18" s="24">
        <v>109986</v>
      </c>
      <c r="E18" s="28" t="s">
        <v>66</v>
      </c>
      <c r="F18" s="28">
        <v>5640</v>
      </c>
      <c r="G18" s="26">
        <f>SUM(J18:DO18)</f>
        <v>5683.6094939543218</v>
      </c>
      <c r="H18" s="150">
        <v>22.33</v>
      </c>
      <c r="I18" s="25">
        <v>20</v>
      </c>
      <c r="J18" s="79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21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21"/>
      <c r="BH18" s="17"/>
      <c r="BI18" s="17"/>
      <c r="BJ18" s="17"/>
      <c r="BK18" s="17"/>
      <c r="BL18" s="17"/>
      <c r="BM18" s="17"/>
      <c r="BN18" s="17"/>
      <c r="BO18" s="17"/>
      <c r="BP18" s="204">
        <f>BP383*BP412*BP430*60/$H$18</f>
        <v>24.854455888938649</v>
      </c>
      <c r="BQ18" s="204">
        <f t="shared" ref="BQ18:BY18" si="26">BQ383*BQ412*BQ430*60/$H$18</f>
        <v>45.678459471562924</v>
      </c>
      <c r="BR18" s="204">
        <f t="shared" si="26"/>
        <v>99.417823555754595</v>
      </c>
      <c r="BS18" s="204">
        <f t="shared" si="26"/>
        <v>149.1267353336319</v>
      </c>
      <c r="BT18" s="204">
        <f t="shared" si="26"/>
        <v>198.83564711150919</v>
      </c>
      <c r="BU18" s="204">
        <f t="shared" si="26"/>
        <v>248.54455888938651</v>
      </c>
      <c r="BV18" s="204">
        <f t="shared" si="26"/>
        <v>251.23152709359607</v>
      </c>
      <c r="BW18" s="204">
        <f t="shared" si="26"/>
        <v>0</v>
      </c>
      <c r="BX18" s="204">
        <f t="shared" si="26"/>
        <v>298.2534706672638</v>
      </c>
      <c r="BY18" s="204">
        <f t="shared" si="26"/>
        <v>323.10792655620241</v>
      </c>
      <c r="BZ18" s="205">
        <f t="shared" ref="BZ18:CL18" si="27">BZ383*BZ412*BZ430*60/$H$18</f>
        <v>323.10792655620241</v>
      </c>
      <c r="CA18" s="204">
        <f t="shared" si="27"/>
        <v>323.10792655620241</v>
      </c>
      <c r="CB18" s="204">
        <f t="shared" si="27"/>
        <v>323.10792655620241</v>
      </c>
      <c r="CC18" s="204">
        <f t="shared" si="27"/>
        <v>0</v>
      </c>
      <c r="CD18" s="204">
        <f t="shared" si="27"/>
        <v>319.74921630094047</v>
      </c>
      <c r="CE18" s="204">
        <f t="shared" si="27"/>
        <v>347.96238244514109</v>
      </c>
      <c r="CF18" s="204">
        <f t="shared" si="27"/>
        <v>347.96238244514109</v>
      </c>
      <c r="CG18" s="204">
        <f t="shared" si="27"/>
        <v>347.96238244514109</v>
      </c>
      <c r="CH18" s="204">
        <f t="shared" si="27"/>
        <v>347.96238244514109</v>
      </c>
      <c r="CI18" s="204">
        <f t="shared" si="27"/>
        <v>319.74921630094047</v>
      </c>
      <c r="CJ18" s="204">
        <f t="shared" si="27"/>
        <v>347.96238244514109</v>
      </c>
      <c r="CK18" s="204">
        <f t="shared" si="27"/>
        <v>347.96238244514109</v>
      </c>
      <c r="CL18" s="204">
        <f t="shared" si="27"/>
        <v>347.96238244514109</v>
      </c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21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</row>
    <row r="19" spans="1:119" ht="13.5" customHeight="1" x14ac:dyDescent="0.2">
      <c r="A19" s="94">
        <v>1106</v>
      </c>
      <c r="B19" s="81" t="s">
        <v>30</v>
      </c>
      <c r="C19" s="25"/>
      <c r="D19" s="24"/>
      <c r="E19" s="25"/>
      <c r="F19" s="25"/>
      <c r="G19" s="26"/>
      <c r="H19" s="27"/>
      <c r="I19" s="25"/>
      <c r="J19" s="79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21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21"/>
      <c r="BH19" s="17"/>
      <c r="BI19" s="17"/>
      <c r="BJ19" s="17"/>
      <c r="BK19" s="17"/>
      <c r="BL19" s="17"/>
      <c r="BM19" s="17"/>
      <c r="BN19" s="17"/>
      <c r="BO19" s="17"/>
      <c r="BP19" s="17">
        <v>0.05</v>
      </c>
      <c r="BQ19" s="17">
        <v>0.1</v>
      </c>
      <c r="BR19" s="17">
        <v>0.2</v>
      </c>
      <c r="BS19" s="17">
        <v>0.3</v>
      </c>
      <c r="BT19" s="17">
        <v>0.4</v>
      </c>
      <c r="BU19" s="17">
        <v>0.5</v>
      </c>
      <c r="BV19" s="17">
        <v>0.55000000000000004</v>
      </c>
      <c r="BW19" s="17"/>
      <c r="BX19" s="17">
        <v>0.6</v>
      </c>
      <c r="BY19" s="17">
        <v>0.65</v>
      </c>
      <c r="BZ19" s="21">
        <v>0.65</v>
      </c>
      <c r="CA19" s="17">
        <v>0.65</v>
      </c>
      <c r="CB19" s="17">
        <v>0.65</v>
      </c>
      <c r="CC19" s="17"/>
      <c r="CD19" s="17">
        <v>0.7</v>
      </c>
      <c r="CE19" s="17">
        <v>0.7</v>
      </c>
      <c r="CF19" s="17">
        <v>0.7</v>
      </c>
      <c r="CG19" s="17">
        <v>0.7</v>
      </c>
      <c r="CH19" s="17">
        <v>0.7</v>
      </c>
      <c r="CI19" s="17">
        <v>0.7</v>
      </c>
      <c r="CJ19" s="17">
        <v>0.7</v>
      </c>
      <c r="CK19" s="17">
        <v>0.7</v>
      </c>
      <c r="CL19" s="17">
        <v>0.7</v>
      </c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21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</row>
    <row r="20" spans="1:119" ht="13.5" customHeight="1" x14ac:dyDescent="0.2">
      <c r="A20" s="94">
        <v>1106</v>
      </c>
      <c r="B20" s="81" t="s">
        <v>30</v>
      </c>
      <c r="C20" s="193" t="s">
        <v>48</v>
      </c>
      <c r="D20" s="24">
        <v>126045</v>
      </c>
      <c r="E20" s="28" t="s">
        <v>38</v>
      </c>
      <c r="F20" s="28">
        <v>7510</v>
      </c>
      <c r="G20" s="26">
        <f>SUM(J20:DO20)</f>
        <v>1638.8800509067769</v>
      </c>
      <c r="H20" s="55">
        <v>31.43</v>
      </c>
      <c r="I20" s="24">
        <v>20</v>
      </c>
      <c r="J20" s="79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17"/>
      <c r="AC20" s="17"/>
      <c r="AD20" s="17"/>
      <c r="AE20" s="17"/>
      <c r="AF20" s="17"/>
      <c r="AG20" s="17"/>
      <c r="AH20" s="17"/>
      <c r="AI20" s="17"/>
      <c r="AJ20" s="17"/>
      <c r="AK20" s="34">
        <f>AK383*AK412*AK430*60/$H$20</f>
        <v>22.908049634107542</v>
      </c>
      <c r="AL20" s="24">
        <f t="shared" ref="AL20:AT20" si="28">AL383*AL412*AL430*60/$H$20</f>
        <v>88.29144129812282</v>
      </c>
      <c r="AM20" s="24">
        <f t="shared" si="28"/>
        <v>143.65256124721603</v>
      </c>
      <c r="AN20" s="24">
        <f t="shared" si="28"/>
        <v>184.69615017499206</v>
      </c>
      <c r="AO20" s="24">
        <f t="shared" si="28"/>
        <v>0</v>
      </c>
      <c r="AP20" s="24">
        <f t="shared" si="28"/>
        <v>178.49188673242125</v>
      </c>
      <c r="AQ20" s="24">
        <f t="shared" si="28"/>
        <v>137.44829780464525</v>
      </c>
      <c r="AR20" s="24">
        <f t="shared" si="28"/>
        <v>247.21603563474389</v>
      </c>
      <c r="AS20" s="24">
        <f t="shared" si="28"/>
        <v>307.82691695832006</v>
      </c>
      <c r="AT20" s="24">
        <f t="shared" si="28"/>
        <v>328.34871142220811</v>
      </c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21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21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21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</row>
    <row r="21" spans="1:119" ht="13.5" customHeight="1" x14ac:dyDescent="0.2">
      <c r="A21" s="94">
        <v>1106</v>
      </c>
      <c r="B21" s="81" t="s">
        <v>30</v>
      </c>
      <c r="C21" s="25"/>
      <c r="D21" s="24"/>
      <c r="E21" s="25"/>
      <c r="F21" s="25"/>
      <c r="G21" s="26"/>
      <c r="H21" s="27"/>
      <c r="I21" s="25"/>
      <c r="J21" s="79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17"/>
      <c r="AC21" s="17"/>
      <c r="AD21" s="17"/>
      <c r="AE21" s="17"/>
      <c r="AF21" s="17"/>
      <c r="AG21" s="17"/>
      <c r="AH21" s="17"/>
      <c r="AI21" s="17"/>
      <c r="AJ21" s="17"/>
      <c r="AK21" s="21">
        <v>0.1</v>
      </c>
      <c r="AL21" s="17">
        <v>0.25</v>
      </c>
      <c r="AM21" s="17">
        <v>0.35</v>
      </c>
      <c r="AN21" s="17">
        <v>0.45</v>
      </c>
      <c r="AO21" s="17"/>
      <c r="AP21" s="17">
        <v>0.55000000000000004</v>
      </c>
      <c r="AQ21" s="17">
        <v>0.6</v>
      </c>
      <c r="AR21" s="17">
        <v>0.7</v>
      </c>
      <c r="AS21" s="17">
        <v>0.75</v>
      </c>
      <c r="AT21" s="17">
        <v>0.8</v>
      </c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21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21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21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</row>
    <row r="22" spans="1:119" ht="13.5" customHeight="1" x14ac:dyDescent="0.2">
      <c r="A22" s="94">
        <v>1106</v>
      </c>
      <c r="B22" s="81" t="s">
        <v>30</v>
      </c>
      <c r="C22" s="193" t="s">
        <v>48</v>
      </c>
      <c r="D22" s="24">
        <v>127505</v>
      </c>
      <c r="E22" s="28" t="s">
        <v>73</v>
      </c>
      <c r="F22" s="28">
        <v>1301</v>
      </c>
      <c r="G22" s="26">
        <f>SUM(J22:DO22)</f>
        <v>1566.3819875776394</v>
      </c>
      <c r="H22" s="55">
        <v>12.88</v>
      </c>
      <c r="I22" s="25">
        <v>20</v>
      </c>
      <c r="J22" s="79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17"/>
      <c r="AC22" s="17"/>
      <c r="AD22" s="17"/>
      <c r="AE22" s="17"/>
      <c r="AF22" s="17"/>
      <c r="AG22" s="24">
        <f>AG383*AG412*AG430*60/$H$22</f>
        <v>100.15527950310559</v>
      </c>
      <c r="AH22" s="24">
        <f>AH383*AH412*AH430*60/$H$22</f>
        <v>400.62111801242236</v>
      </c>
      <c r="AI22" s="24">
        <f>AI383*AI412*AI430*60/$H$22</f>
        <v>550.85403726708068</v>
      </c>
      <c r="AJ22" s="24">
        <f>AJ383*AJ412*AJ430*60/$H$22</f>
        <v>514.75155279503099</v>
      </c>
      <c r="AK22" s="21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21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21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21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</row>
    <row r="23" spans="1:119" ht="13.5" customHeight="1" x14ac:dyDescent="0.2">
      <c r="A23" s="94">
        <v>1106</v>
      </c>
      <c r="B23" s="81" t="s">
        <v>30</v>
      </c>
      <c r="C23" s="25"/>
      <c r="D23" s="24"/>
      <c r="E23" s="25"/>
      <c r="F23" s="25"/>
      <c r="G23" s="26"/>
      <c r="H23" s="27"/>
      <c r="I23" s="25"/>
      <c r="J23" s="79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17"/>
      <c r="AC23" s="17"/>
      <c r="AD23" s="17"/>
      <c r="AE23" s="17"/>
      <c r="AF23" s="17"/>
      <c r="AG23" s="17">
        <v>0.1</v>
      </c>
      <c r="AH23" s="17">
        <v>0.4</v>
      </c>
      <c r="AI23" s="17">
        <v>0.55000000000000004</v>
      </c>
      <c r="AJ23" s="17">
        <v>0.65</v>
      </c>
      <c r="AK23" s="21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21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21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21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</row>
    <row r="24" spans="1:119" ht="13.5" customHeight="1" x14ac:dyDescent="0.2">
      <c r="A24" s="94">
        <v>1106</v>
      </c>
      <c r="B24" s="81" t="s">
        <v>30</v>
      </c>
      <c r="C24" s="200" t="s">
        <v>89</v>
      </c>
      <c r="D24" s="24" t="s">
        <v>98</v>
      </c>
      <c r="E24" s="25" t="s">
        <v>66</v>
      </c>
      <c r="F24" s="25">
        <v>22000</v>
      </c>
      <c r="G24" s="26">
        <f>SUM(J24:DO24)</f>
        <v>10584.635416666664</v>
      </c>
      <c r="H24" s="27">
        <v>9.2159999999999993</v>
      </c>
      <c r="I24" s="25">
        <v>22</v>
      </c>
      <c r="J24" s="79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17"/>
      <c r="AC24" s="17"/>
      <c r="AD24" s="17"/>
      <c r="AE24" s="17"/>
      <c r="AF24" s="17"/>
      <c r="AG24" s="17"/>
      <c r="AH24" s="17"/>
      <c r="AI24" s="17"/>
      <c r="AJ24" s="17"/>
      <c r="AK24" s="21"/>
      <c r="AL24" s="17"/>
      <c r="AM24" s="17"/>
      <c r="AN24" s="17"/>
      <c r="AO24" s="17"/>
      <c r="AP24" s="17"/>
      <c r="AQ24" s="17"/>
      <c r="AR24" s="17"/>
      <c r="AS24" s="17"/>
      <c r="AT24" s="17"/>
      <c r="AU24" s="161">
        <f>AU383*AU412*AU430*60/$H$24</f>
        <v>76.985677083333357</v>
      </c>
      <c r="AV24" s="161">
        <f t="shared" ref="AV24:BH24" si="29">AV383*AV412*AV430*60/$H$24</f>
        <v>182.6171875</v>
      </c>
      <c r="AW24" s="161">
        <f t="shared" si="29"/>
        <v>397.46093750000006</v>
      </c>
      <c r="AX24" s="161">
        <f t="shared" si="29"/>
        <v>692.87109375</v>
      </c>
      <c r="AY24" s="161">
        <f t="shared" si="29"/>
        <v>923.82812500000011</v>
      </c>
      <c r="AZ24" s="161">
        <f t="shared" si="29"/>
        <v>794.92187500000011</v>
      </c>
      <c r="BA24" s="161">
        <f t="shared" si="29"/>
        <v>791.34114583333348</v>
      </c>
      <c r="BB24" s="161">
        <f t="shared" si="29"/>
        <v>861.16536458333337</v>
      </c>
      <c r="BC24" s="161">
        <f t="shared" si="29"/>
        <v>1000.8138020833334</v>
      </c>
      <c r="BD24" s="161">
        <f t="shared" si="29"/>
        <v>1077.7994791666665</v>
      </c>
      <c r="BE24" s="161">
        <f t="shared" si="29"/>
        <v>1077.7994791666665</v>
      </c>
      <c r="BF24" s="161">
        <f t="shared" si="29"/>
        <v>927.40885416666674</v>
      </c>
      <c r="BG24" s="168">
        <f t="shared" si="29"/>
        <v>852.21354166666652</v>
      </c>
      <c r="BH24" s="161">
        <f t="shared" si="29"/>
        <v>927.40885416666674</v>
      </c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21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21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</row>
    <row r="25" spans="1:119" ht="13.5" customHeight="1" x14ac:dyDescent="0.2">
      <c r="A25" s="94">
        <v>1106</v>
      </c>
      <c r="B25" s="81" t="s">
        <v>30</v>
      </c>
      <c r="C25" s="25"/>
      <c r="D25" s="24"/>
      <c r="E25" s="25"/>
      <c r="F25" s="25"/>
      <c r="G25" s="26"/>
      <c r="H25" s="27"/>
      <c r="I25" s="25"/>
      <c r="J25" s="79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17"/>
      <c r="AC25" s="17"/>
      <c r="AD25" s="17"/>
      <c r="AE25" s="17"/>
      <c r="AF25" s="17"/>
      <c r="AG25" s="17"/>
      <c r="AH25" s="17"/>
      <c r="AI25" s="17"/>
      <c r="AJ25" s="17"/>
      <c r="AK25" s="21"/>
      <c r="AL25" s="17"/>
      <c r="AM25" s="17"/>
      <c r="AN25" s="17"/>
      <c r="AO25" s="17"/>
      <c r="AP25" s="17"/>
      <c r="AQ25" s="17"/>
      <c r="AR25" s="17"/>
      <c r="AS25" s="17"/>
      <c r="AT25" s="17"/>
      <c r="AU25" s="17">
        <v>0.05</v>
      </c>
      <c r="AV25" s="17">
        <v>0.15</v>
      </c>
      <c r="AW25" s="17">
        <v>0.3</v>
      </c>
      <c r="AX25" s="17">
        <v>0.45</v>
      </c>
      <c r="AY25" s="17">
        <v>0.6</v>
      </c>
      <c r="AZ25" s="17">
        <v>0.6</v>
      </c>
      <c r="BA25" s="17">
        <v>0.65</v>
      </c>
      <c r="BB25" s="17">
        <v>0.65</v>
      </c>
      <c r="BC25" s="17">
        <v>0.65</v>
      </c>
      <c r="BD25" s="17">
        <v>0.7</v>
      </c>
      <c r="BE25" s="17">
        <v>0.7</v>
      </c>
      <c r="BF25" s="17">
        <v>0.7</v>
      </c>
      <c r="BG25" s="21">
        <v>0.7</v>
      </c>
      <c r="BH25" s="17">
        <v>0.7</v>
      </c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21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21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</row>
    <row r="26" spans="1:119" ht="13.5" customHeight="1" x14ac:dyDescent="0.2">
      <c r="A26" s="94">
        <v>1106</v>
      </c>
      <c r="B26" s="81" t="s">
        <v>30</v>
      </c>
      <c r="C26" s="193" t="s">
        <v>48</v>
      </c>
      <c r="D26" s="24">
        <v>126021</v>
      </c>
      <c r="E26" s="28" t="s">
        <v>73</v>
      </c>
      <c r="F26" s="28">
        <v>4285</v>
      </c>
      <c r="G26" s="26">
        <f>SUM(J26:DO26)</f>
        <v>5273.2919254658382</v>
      </c>
      <c r="H26" s="55">
        <v>12.88</v>
      </c>
      <c r="I26" s="24">
        <v>20</v>
      </c>
      <c r="J26" s="79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24">
        <f t="shared" ref="U26:AF26" si="30">U383*U412*U430*60/$H$26</f>
        <v>100.15527950310559</v>
      </c>
      <c r="V26" s="24">
        <f t="shared" si="30"/>
        <v>250.38819875776397</v>
      </c>
      <c r="W26" s="24">
        <f t="shared" si="30"/>
        <v>350.54347826086956</v>
      </c>
      <c r="X26" s="24">
        <f t="shared" si="30"/>
        <v>356.36645962732916</v>
      </c>
      <c r="Y26" s="24">
        <f t="shared" si="30"/>
        <v>307.45341614906829</v>
      </c>
      <c r="Z26" s="24">
        <f t="shared" si="30"/>
        <v>517.08074534161483</v>
      </c>
      <c r="AA26" s="24">
        <f t="shared" si="30"/>
        <v>651.00931677018627</v>
      </c>
      <c r="AB26" s="24">
        <f t="shared" si="30"/>
        <v>651.00931677018627</v>
      </c>
      <c r="AC26" s="24">
        <f t="shared" si="30"/>
        <v>651.00931677018627</v>
      </c>
      <c r="AD26" s="24">
        <f t="shared" si="30"/>
        <v>514.75155279503099</v>
      </c>
      <c r="AE26" s="24">
        <f t="shared" si="30"/>
        <v>363.35403726708074</v>
      </c>
      <c r="AF26" s="24">
        <f t="shared" si="30"/>
        <v>560.17080745341616</v>
      </c>
      <c r="AG26" s="17"/>
      <c r="AH26" s="17"/>
      <c r="AI26" s="17"/>
      <c r="AJ26" s="17"/>
      <c r="AK26" s="21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21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21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21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</row>
    <row r="27" spans="1:119" ht="13.5" customHeight="1" thickBot="1" x14ac:dyDescent="0.25">
      <c r="A27" s="94">
        <v>1106</v>
      </c>
      <c r="B27" s="81" t="s">
        <v>30</v>
      </c>
      <c r="C27" s="25"/>
      <c r="D27" s="24"/>
      <c r="E27" s="25"/>
      <c r="F27" s="25"/>
      <c r="G27" s="26"/>
      <c r="H27" s="27"/>
      <c r="I27" s="25"/>
      <c r="J27" s="79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17">
        <v>0.1</v>
      </c>
      <c r="V27" s="17">
        <v>0.25</v>
      </c>
      <c r="W27" s="17">
        <v>0.35</v>
      </c>
      <c r="X27" s="17">
        <v>0.45</v>
      </c>
      <c r="Y27" s="17">
        <v>0.55000000000000004</v>
      </c>
      <c r="Z27" s="17">
        <v>0.6</v>
      </c>
      <c r="AA27" s="17">
        <v>0.65</v>
      </c>
      <c r="AB27" s="17">
        <v>0.65</v>
      </c>
      <c r="AC27" s="17">
        <v>0.65</v>
      </c>
      <c r="AD27" s="21">
        <v>0.65</v>
      </c>
      <c r="AE27" s="21">
        <v>0.65</v>
      </c>
      <c r="AF27" s="21">
        <v>0.65</v>
      </c>
      <c r="AG27" s="17"/>
      <c r="AH27" s="17"/>
      <c r="AI27" s="17"/>
      <c r="AJ27" s="17"/>
      <c r="AK27" s="21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21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21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21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</row>
    <row r="28" spans="1:119" s="102" customFormat="1" ht="14.1" customHeight="1" x14ac:dyDescent="0.2">
      <c r="A28" s="112">
        <v>1170</v>
      </c>
      <c r="B28" s="113" t="s">
        <v>30</v>
      </c>
      <c r="C28" s="135" t="s">
        <v>58</v>
      </c>
      <c r="D28" s="48" t="s">
        <v>47</v>
      </c>
      <c r="E28" s="132" t="s">
        <v>38</v>
      </c>
      <c r="F28" s="132">
        <v>2004</v>
      </c>
      <c r="G28" s="133">
        <f>SUM(J28:DO28)</f>
        <v>3798.3761649251633</v>
      </c>
      <c r="H28" s="134">
        <f>(18.35+17.06)/2</f>
        <v>17.704999999999998</v>
      </c>
      <c r="I28" s="132">
        <v>27</v>
      </c>
      <c r="J28" s="101"/>
      <c r="K28" s="100"/>
      <c r="L28" s="100"/>
      <c r="M28" s="48">
        <f t="shared" ref="M28:W28" si="31">M372*M401*M431*60/$H$28</f>
        <v>42.318554080768152</v>
      </c>
      <c r="N28" s="48">
        <f t="shared" si="31"/>
        <v>77.774639932222556</v>
      </c>
      <c r="O28" s="48">
        <f t="shared" si="31"/>
        <v>169.27421632307261</v>
      </c>
      <c r="P28" s="48">
        <f t="shared" si="31"/>
        <v>253.91132448460888</v>
      </c>
      <c r="Q28" s="48">
        <f t="shared" si="31"/>
        <v>338.54843264614522</v>
      </c>
      <c r="R28" s="48">
        <f t="shared" si="31"/>
        <v>349.98587969500147</v>
      </c>
      <c r="S28" s="48">
        <f t="shared" si="31"/>
        <v>247.04885625529514</v>
      </c>
      <c r="T28" s="48">
        <f t="shared" si="31"/>
        <v>380.86698672691335</v>
      </c>
      <c r="U28" s="48">
        <f t="shared" si="31"/>
        <v>442.62920079073717</v>
      </c>
      <c r="V28" s="48">
        <f t="shared" si="31"/>
        <v>442.62920079073717</v>
      </c>
      <c r="W28" s="48">
        <f t="shared" si="31"/>
        <v>442.62920079073717</v>
      </c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9">
        <f>AK372*AK401*AK431*60/$H$28</f>
        <v>54.899745834510043</v>
      </c>
      <c r="AL28" s="48">
        <f>AL372*AL401*AL431*60/$H$28</f>
        <v>211.59277040384075</v>
      </c>
      <c r="AM28" s="48">
        <f>AM372*AM401*AM431*60/$H$28</f>
        <v>344.26715617057329</v>
      </c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1"/>
      <c r="BH28" s="100"/>
      <c r="BI28" s="100"/>
      <c r="BJ28" s="100"/>
      <c r="BK28" s="100"/>
      <c r="BL28" s="100"/>
      <c r="BM28" s="100"/>
      <c r="BN28" s="100"/>
      <c r="BO28" s="100"/>
      <c r="BP28" s="100"/>
      <c r="BQ28" s="100"/>
      <c r="BR28" s="100"/>
      <c r="BS28" s="100"/>
      <c r="BT28" s="100"/>
      <c r="BU28" s="100"/>
      <c r="BV28" s="100"/>
      <c r="BW28" s="100"/>
      <c r="BX28" s="100"/>
      <c r="BY28" s="100"/>
      <c r="BZ28" s="101"/>
      <c r="CA28" s="100"/>
      <c r="CB28" s="100"/>
      <c r="CC28" s="100"/>
      <c r="CD28" s="100"/>
      <c r="CE28" s="100"/>
      <c r="CF28" s="100"/>
      <c r="CG28" s="100"/>
      <c r="CH28" s="100"/>
      <c r="CI28" s="100"/>
      <c r="CJ28" s="100"/>
      <c r="CK28" s="100"/>
      <c r="CL28" s="100"/>
      <c r="CM28" s="100"/>
      <c r="CN28" s="100"/>
      <c r="CO28" s="100"/>
      <c r="CP28" s="100"/>
      <c r="CQ28" s="100"/>
      <c r="CR28" s="100"/>
      <c r="CS28" s="100"/>
      <c r="CT28" s="100"/>
      <c r="CU28" s="100"/>
      <c r="CV28" s="100"/>
      <c r="CW28" s="100"/>
      <c r="CX28" s="101"/>
      <c r="CY28" s="100"/>
      <c r="CZ28" s="100"/>
      <c r="DA28" s="100"/>
      <c r="DB28" s="100"/>
      <c r="DC28" s="100"/>
      <c r="DD28" s="100"/>
      <c r="DE28" s="100"/>
      <c r="DF28" s="100"/>
      <c r="DG28" s="100"/>
      <c r="DH28" s="100"/>
      <c r="DI28" s="100"/>
      <c r="DJ28" s="100"/>
      <c r="DK28" s="100"/>
      <c r="DL28" s="100"/>
      <c r="DM28" s="100"/>
      <c r="DN28" s="100"/>
      <c r="DO28" s="100"/>
    </row>
    <row r="29" spans="1:119" ht="14.1" customHeight="1" x14ac:dyDescent="0.2">
      <c r="A29" s="94">
        <v>1170</v>
      </c>
      <c r="B29" s="81" t="s">
        <v>30</v>
      </c>
      <c r="C29" s="25"/>
      <c r="D29" s="24"/>
      <c r="E29" s="25"/>
      <c r="F29" s="25"/>
      <c r="G29" s="26"/>
      <c r="H29" s="27"/>
      <c r="I29" s="25"/>
      <c r="J29" s="79"/>
      <c r="K29" s="78"/>
      <c r="L29" s="78"/>
      <c r="M29" s="78">
        <v>0.05</v>
      </c>
      <c r="N29" s="78">
        <v>0.1</v>
      </c>
      <c r="O29" s="78">
        <v>0.2</v>
      </c>
      <c r="P29" s="78">
        <v>0.3</v>
      </c>
      <c r="Q29" s="78">
        <v>0.4</v>
      </c>
      <c r="R29" s="78">
        <v>0.45</v>
      </c>
      <c r="S29" s="78">
        <v>0.45</v>
      </c>
      <c r="T29" s="78">
        <v>0.45</v>
      </c>
      <c r="U29" s="78">
        <v>0.45</v>
      </c>
      <c r="V29" s="78">
        <v>0.45</v>
      </c>
      <c r="W29" s="78">
        <v>0.45</v>
      </c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9">
        <v>0.1</v>
      </c>
      <c r="AL29" s="78">
        <v>0.25</v>
      </c>
      <c r="AM29" s="78">
        <v>0.35</v>
      </c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9"/>
      <c r="BH29" s="78"/>
      <c r="BI29" s="78"/>
      <c r="BJ29" s="78"/>
      <c r="BK29" s="78"/>
      <c r="BL29" s="78"/>
      <c r="BM29" s="78"/>
      <c r="BN29" s="78"/>
      <c r="BO29" s="78"/>
      <c r="BP29" s="78"/>
      <c r="BQ29" s="78"/>
      <c r="BR29" s="78"/>
      <c r="BS29" s="78"/>
      <c r="BT29" s="78"/>
      <c r="BU29" s="78"/>
      <c r="BV29" s="78"/>
      <c r="BW29" s="78"/>
      <c r="BX29" s="78"/>
      <c r="BY29" s="78"/>
      <c r="BZ29" s="79"/>
      <c r="CA29" s="78"/>
      <c r="CB29" s="78"/>
      <c r="CC29" s="78"/>
      <c r="CD29" s="78"/>
      <c r="CE29" s="78"/>
      <c r="CF29" s="78"/>
      <c r="CG29" s="78"/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9"/>
      <c r="CY29" s="78"/>
      <c r="CZ29" s="78"/>
      <c r="DA29" s="78"/>
      <c r="DB29" s="78"/>
      <c r="DC29" s="78"/>
      <c r="DD29" s="78"/>
      <c r="DE29" s="78"/>
      <c r="DF29" s="78"/>
      <c r="DG29" s="78"/>
      <c r="DH29" s="78"/>
      <c r="DI29" s="78"/>
      <c r="DJ29" s="78"/>
      <c r="DK29" s="78"/>
      <c r="DL29" s="78"/>
      <c r="DM29" s="78"/>
      <c r="DN29" s="78"/>
      <c r="DO29" s="78"/>
    </row>
    <row r="30" spans="1:119" ht="14.1" customHeight="1" x14ac:dyDescent="0.2">
      <c r="A30" s="94">
        <v>1170</v>
      </c>
      <c r="B30" s="81" t="s">
        <v>30</v>
      </c>
      <c r="C30" s="185" t="s">
        <v>48</v>
      </c>
      <c r="D30" s="25">
        <v>130414</v>
      </c>
      <c r="E30" s="25" t="s">
        <v>38</v>
      </c>
      <c r="F30" s="25">
        <f>17185+11457</f>
        <v>28642</v>
      </c>
      <c r="G30" s="26">
        <f>SUM(J30:DO30)</f>
        <v>4750.7719123505985</v>
      </c>
      <c r="H30" s="27">
        <v>20.079999999999998</v>
      </c>
      <c r="I30" s="24">
        <v>29</v>
      </c>
      <c r="J30" s="79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24">
        <f t="shared" ref="X30:AC30" si="32">X372*X401*X431*60/$H$30</f>
        <v>36.827689243027898</v>
      </c>
      <c r="Y30" s="24">
        <f t="shared" si="32"/>
        <v>51.992031872509976</v>
      </c>
      <c r="Z30" s="24">
        <f t="shared" si="32"/>
        <v>160.30876494023909</v>
      </c>
      <c r="AA30" s="24">
        <f t="shared" si="32"/>
        <v>279.457171314741</v>
      </c>
      <c r="AB30" s="24">
        <f t="shared" si="32"/>
        <v>372.6095617529881</v>
      </c>
      <c r="AC30" s="24">
        <f t="shared" si="32"/>
        <v>419.18575697211156</v>
      </c>
      <c r="AD30" s="24">
        <f t="shared" ref="AD30:AJ30" si="33">AD372*AD401*AD431*60/$H$30</f>
        <v>368.27689243027891</v>
      </c>
      <c r="AE30" s="24">
        <f t="shared" si="33"/>
        <v>285.95617529880479</v>
      </c>
      <c r="AF30" s="24">
        <f t="shared" si="33"/>
        <v>480.92629482071715</v>
      </c>
      <c r="AG30" s="24">
        <f t="shared" si="33"/>
        <v>605.49053784860575</v>
      </c>
      <c r="AH30" s="24">
        <f t="shared" si="33"/>
        <v>605.49053784860575</v>
      </c>
      <c r="AI30" s="24">
        <f t="shared" si="33"/>
        <v>605.49053784860575</v>
      </c>
      <c r="AJ30" s="24">
        <f t="shared" si="33"/>
        <v>478.75996015936266</v>
      </c>
      <c r="AK30" s="79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8"/>
      <c r="BF30" s="78"/>
      <c r="BG30" s="79"/>
      <c r="BH30" s="78"/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  <c r="BU30" s="78"/>
      <c r="BV30" s="78"/>
      <c r="BW30" s="78"/>
      <c r="BX30" s="78"/>
      <c r="BY30" s="78"/>
      <c r="BZ30" s="79"/>
      <c r="CA30" s="78"/>
      <c r="CB30" s="78"/>
      <c r="CC30" s="78"/>
      <c r="CD30" s="78"/>
      <c r="CE30" s="78"/>
      <c r="CF30" s="78"/>
      <c r="CG30" s="78"/>
      <c r="CH30" s="78"/>
      <c r="CI30" s="78"/>
      <c r="CJ30" s="78"/>
      <c r="CK30" s="78"/>
      <c r="CL30" s="78"/>
      <c r="CM30" s="78"/>
      <c r="CN30" s="78"/>
      <c r="CO30" s="78"/>
      <c r="CP30" s="78"/>
      <c r="CQ30" s="78"/>
      <c r="CR30" s="78"/>
      <c r="CS30" s="78"/>
      <c r="CT30" s="78"/>
      <c r="CU30" s="78"/>
      <c r="CV30" s="78"/>
      <c r="CW30" s="78"/>
      <c r="CX30" s="79"/>
      <c r="CY30" s="78"/>
      <c r="CZ30" s="78"/>
      <c r="DA30" s="78"/>
      <c r="DB30" s="78"/>
      <c r="DC30" s="78"/>
      <c r="DD30" s="78"/>
      <c r="DE30" s="78"/>
      <c r="DF30" s="78"/>
      <c r="DG30" s="78"/>
      <c r="DH30" s="78"/>
      <c r="DI30" s="78"/>
      <c r="DJ30" s="78"/>
      <c r="DK30" s="78"/>
      <c r="DL30" s="78"/>
      <c r="DM30" s="78"/>
      <c r="DN30" s="78"/>
      <c r="DO30" s="78"/>
    </row>
    <row r="31" spans="1:119" ht="14.1" customHeight="1" x14ac:dyDescent="0.2">
      <c r="A31" s="94">
        <v>1170</v>
      </c>
      <c r="B31" s="81" t="s">
        <v>30</v>
      </c>
      <c r="C31" s="25"/>
      <c r="D31" s="24"/>
      <c r="E31" s="25"/>
      <c r="F31" s="25"/>
      <c r="G31" s="26"/>
      <c r="H31" s="27"/>
      <c r="I31" s="25"/>
      <c r="J31" s="79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>
        <v>0.05</v>
      </c>
      <c r="Y31" s="78">
        <v>0.1</v>
      </c>
      <c r="Z31" s="78">
        <v>0.2</v>
      </c>
      <c r="AA31" s="78">
        <v>0.3</v>
      </c>
      <c r="AB31" s="78">
        <v>0.4</v>
      </c>
      <c r="AC31" s="78">
        <v>0.45</v>
      </c>
      <c r="AD31" s="78">
        <v>0.5</v>
      </c>
      <c r="AE31" s="78">
        <v>0.55000000000000004</v>
      </c>
      <c r="AF31" s="78">
        <v>0.6</v>
      </c>
      <c r="AG31" s="78">
        <v>0.65</v>
      </c>
      <c r="AH31" s="78">
        <v>0.65</v>
      </c>
      <c r="AI31" s="78">
        <v>0.65</v>
      </c>
      <c r="AJ31" s="78">
        <v>0.65</v>
      </c>
      <c r="AK31" s="79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9"/>
      <c r="BH31" s="78"/>
      <c r="BI31" s="78"/>
      <c r="BJ31" s="78"/>
      <c r="BK31" s="78"/>
      <c r="BL31" s="78"/>
      <c r="BM31" s="78"/>
      <c r="BN31" s="78"/>
      <c r="BO31" s="78"/>
      <c r="BP31" s="78"/>
      <c r="BQ31" s="78"/>
      <c r="BR31" s="78"/>
      <c r="BS31" s="78"/>
      <c r="BT31" s="78"/>
      <c r="BU31" s="78"/>
      <c r="BV31" s="78"/>
      <c r="BW31" s="78"/>
      <c r="BX31" s="78"/>
      <c r="BY31" s="78"/>
      <c r="BZ31" s="79"/>
      <c r="CA31" s="78"/>
      <c r="CB31" s="78"/>
      <c r="CC31" s="78"/>
      <c r="CD31" s="78"/>
      <c r="CE31" s="78"/>
      <c r="CF31" s="78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9"/>
      <c r="CY31" s="78"/>
      <c r="CZ31" s="78"/>
      <c r="DA31" s="78"/>
      <c r="DB31" s="78"/>
      <c r="DC31" s="78"/>
      <c r="DD31" s="78"/>
      <c r="DE31" s="78"/>
      <c r="DF31" s="78"/>
      <c r="DG31" s="78"/>
      <c r="DH31" s="78"/>
      <c r="DI31" s="78"/>
      <c r="DJ31" s="78"/>
      <c r="DK31" s="78"/>
      <c r="DL31" s="78"/>
      <c r="DM31" s="78"/>
      <c r="DN31" s="78"/>
      <c r="DO31" s="78"/>
    </row>
    <row r="32" spans="1:119" ht="14.1" customHeight="1" x14ac:dyDescent="0.2">
      <c r="A32" s="94">
        <v>1170</v>
      </c>
      <c r="B32" s="81" t="s">
        <v>30</v>
      </c>
      <c r="C32" s="25" t="s">
        <v>32</v>
      </c>
      <c r="D32" s="24">
        <v>110493</v>
      </c>
      <c r="E32" s="25" t="s">
        <v>18</v>
      </c>
      <c r="F32" s="25">
        <v>2720</v>
      </c>
      <c r="G32" s="26">
        <f>SUM(J32:DO32)</f>
        <v>2221.4959568733157</v>
      </c>
      <c r="H32" s="147">
        <v>7.42</v>
      </c>
      <c r="I32" s="25">
        <v>22</v>
      </c>
      <c r="J32" s="34">
        <f>J372*J401*J431*60/$H$32</f>
        <v>575.94339622641508</v>
      </c>
      <c r="K32" s="24">
        <f>K372*K401*K431*60/$H$32</f>
        <v>740.49865229110515</v>
      </c>
      <c r="L32" s="24">
        <f>L372*L401*L431*60/$H$32</f>
        <v>905.05390835579533</v>
      </c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9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9"/>
      <c r="BH32" s="78"/>
      <c r="BI32" s="78"/>
      <c r="BJ32" s="78"/>
      <c r="BK32" s="78"/>
      <c r="BL32" s="78"/>
      <c r="BM32" s="78"/>
      <c r="BN32" s="78"/>
      <c r="BO32" s="78"/>
      <c r="BP32" s="78"/>
      <c r="BQ32" s="78"/>
      <c r="BR32" s="78"/>
      <c r="BS32" s="78"/>
      <c r="BT32" s="78"/>
      <c r="BU32" s="78"/>
      <c r="BV32" s="78"/>
      <c r="BW32" s="78"/>
      <c r="BX32" s="78"/>
      <c r="BY32" s="78"/>
      <c r="BZ32" s="79"/>
      <c r="CA32" s="78"/>
      <c r="CB32" s="78"/>
      <c r="CC32" s="78"/>
      <c r="CD32" s="78"/>
      <c r="CE32" s="78"/>
      <c r="CF32" s="78"/>
      <c r="CG32" s="78"/>
      <c r="CH32" s="78"/>
      <c r="CI32" s="78"/>
      <c r="CJ32" s="78"/>
      <c r="CK32" s="78"/>
      <c r="CL32" s="78"/>
      <c r="CM32" s="78"/>
      <c r="CN32" s="78"/>
      <c r="CO32" s="78"/>
      <c r="CP32" s="78"/>
      <c r="CQ32" s="78"/>
      <c r="CR32" s="78"/>
      <c r="CS32" s="78"/>
      <c r="CT32" s="78"/>
      <c r="CU32" s="78"/>
      <c r="CV32" s="78"/>
      <c r="CW32" s="78"/>
      <c r="CX32" s="79"/>
      <c r="CY32" s="78"/>
      <c r="CZ32" s="78"/>
      <c r="DA32" s="78"/>
      <c r="DB32" s="78"/>
      <c r="DC32" s="78"/>
      <c r="DD32" s="78"/>
      <c r="DE32" s="78"/>
      <c r="DF32" s="78"/>
      <c r="DG32" s="78"/>
      <c r="DH32" s="78"/>
      <c r="DI32" s="78"/>
      <c r="DJ32" s="78"/>
      <c r="DK32" s="78"/>
      <c r="DL32" s="78"/>
      <c r="DM32" s="78"/>
      <c r="DN32" s="78"/>
      <c r="DO32" s="78"/>
    </row>
    <row r="33" spans="1:119" ht="14.1" customHeight="1" x14ac:dyDescent="0.2">
      <c r="A33" s="94">
        <v>1170</v>
      </c>
      <c r="B33" s="81" t="s">
        <v>30</v>
      </c>
      <c r="C33" s="25"/>
      <c r="D33" s="24"/>
      <c r="E33" s="25"/>
      <c r="F33" s="25"/>
      <c r="G33" s="26"/>
      <c r="H33" s="27"/>
      <c r="I33" s="25"/>
      <c r="J33" s="79">
        <v>0.35</v>
      </c>
      <c r="K33" s="78">
        <v>0.45</v>
      </c>
      <c r="L33" s="78">
        <v>0.55000000000000004</v>
      </c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9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9"/>
      <c r="BH33" s="78"/>
      <c r="BI33" s="78"/>
      <c r="BJ33" s="78"/>
      <c r="BK33" s="78"/>
      <c r="BL33" s="78"/>
      <c r="BM33" s="78"/>
      <c r="BN33" s="78"/>
      <c r="BO33" s="78"/>
      <c r="BP33" s="78"/>
      <c r="BQ33" s="78"/>
      <c r="BR33" s="78"/>
      <c r="BS33" s="78"/>
      <c r="BT33" s="78"/>
      <c r="BU33" s="78"/>
      <c r="BV33" s="78"/>
      <c r="BW33" s="78"/>
      <c r="BX33" s="78"/>
      <c r="BY33" s="78"/>
      <c r="BZ33" s="79"/>
      <c r="CA33" s="78"/>
      <c r="CB33" s="78"/>
      <c r="CC33" s="78"/>
      <c r="CD33" s="78"/>
      <c r="CE33" s="78"/>
      <c r="CF33" s="78"/>
      <c r="CG33" s="78"/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/>
      <c r="CS33" s="78"/>
      <c r="CT33" s="78"/>
      <c r="CU33" s="78"/>
      <c r="CV33" s="78"/>
      <c r="CW33" s="78"/>
      <c r="CX33" s="79"/>
      <c r="CY33" s="78"/>
      <c r="CZ33" s="78"/>
      <c r="DA33" s="78"/>
      <c r="DB33" s="78"/>
      <c r="DC33" s="78"/>
      <c r="DD33" s="78"/>
      <c r="DE33" s="78"/>
      <c r="DF33" s="78"/>
      <c r="DG33" s="78"/>
      <c r="DH33" s="78"/>
      <c r="DI33" s="78"/>
      <c r="DJ33" s="78"/>
      <c r="DK33" s="78"/>
      <c r="DL33" s="78"/>
      <c r="DM33" s="78"/>
      <c r="DN33" s="78"/>
      <c r="DO33" s="78"/>
    </row>
    <row r="34" spans="1:119" ht="14.1" customHeight="1" x14ac:dyDescent="0.2">
      <c r="A34" s="94">
        <v>1170</v>
      </c>
      <c r="B34" s="81" t="s">
        <v>30</v>
      </c>
      <c r="C34" s="28" t="s">
        <v>32</v>
      </c>
      <c r="D34" s="24">
        <v>106956</v>
      </c>
      <c r="E34" s="28" t="s">
        <v>72</v>
      </c>
      <c r="F34" s="28"/>
      <c r="G34" s="26">
        <f>SUM(J34:DO34)</f>
        <v>2237.8865979381444</v>
      </c>
      <c r="H34" s="27">
        <v>8.73</v>
      </c>
      <c r="I34" s="25">
        <v>19</v>
      </c>
      <c r="J34" s="79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9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24">
        <f>AW372*AW401*AW431*60/$H$34</f>
        <v>483.16151202749148</v>
      </c>
      <c r="AX34" s="24">
        <f>AX372*AX401*AX431*60/$H$34</f>
        <v>842.26804123711338</v>
      </c>
      <c r="AY34" s="24">
        <f>AY372*AY401*AY431*60/$H$34</f>
        <v>912.45704467353937</v>
      </c>
      <c r="AZ34" s="78"/>
      <c r="BA34" s="78"/>
      <c r="BB34" s="78"/>
      <c r="BC34" s="78"/>
      <c r="BD34" s="78"/>
      <c r="BE34" s="78"/>
      <c r="BF34" s="78"/>
      <c r="BG34" s="79"/>
      <c r="BH34" s="78"/>
      <c r="BI34" s="78"/>
      <c r="BJ34" s="78"/>
      <c r="BK34" s="78"/>
      <c r="BL34" s="78"/>
      <c r="BM34" s="78"/>
      <c r="BN34" s="78"/>
      <c r="BO34" s="78"/>
      <c r="BP34" s="78"/>
      <c r="BQ34" s="78"/>
      <c r="BR34" s="78"/>
      <c r="BS34" s="78"/>
      <c r="BT34" s="78"/>
      <c r="BU34" s="78"/>
      <c r="BV34" s="78"/>
      <c r="BW34" s="78"/>
      <c r="BX34" s="78"/>
      <c r="BY34" s="78"/>
      <c r="BZ34" s="79"/>
      <c r="CA34" s="78"/>
      <c r="CB34" s="78"/>
      <c r="CC34" s="78"/>
      <c r="CD34" s="78"/>
      <c r="CE34" s="78"/>
      <c r="CF34" s="78"/>
      <c r="CG34" s="78"/>
      <c r="CH34" s="78"/>
      <c r="CI34" s="78"/>
      <c r="CJ34" s="78"/>
      <c r="CK34" s="78"/>
      <c r="CL34" s="78"/>
      <c r="CM34" s="78"/>
      <c r="CN34" s="78"/>
      <c r="CO34" s="78"/>
      <c r="CP34" s="78"/>
      <c r="CQ34" s="78"/>
      <c r="CR34" s="78"/>
      <c r="CS34" s="78"/>
      <c r="CT34" s="78"/>
      <c r="CU34" s="78"/>
      <c r="CV34" s="78"/>
      <c r="CW34" s="78"/>
      <c r="CX34" s="79"/>
      <c r="CY34" s="78"/>
      <c r="CZ34" s="78"/>
      <c r="DA34" s="78"/>
      <c r="DB34" s="78"/>
      <c r="DC34" s="78"/>
      <c r="DD34" s="78"/>
      <c r="DE34" s="78"/>
      <c r="DF34" s="78"/>
      <c r="DG34" s="78"/>
      <c r="DH34" s="78"/>
      <c r="DI34" s="78"/>
      <c r="DJ34" s="78"/>
      <c r="DK34" s="78"/>
      <c r="DL34" s="78"/>
      <c r="DM34" s="78"/>
      <c r="DN34" s="78"/>
      <c r="DO34" s="78"/>
    </row>
    <row r="35" spans="1:119" ht="14.1" customHeight="1" x14ac:dyDescent="0.2">
      <c r="A35" s="94">
        <v>1170</v>
      </c>
      <c r="B35" s="81" t="s">
        <v>30</v>
      </c>
      <c r="C35" s="25"/>
      <c r="D35" s="24"/>
      <c r="E35" s="25"/>
      <c r="F35" s="25"/>
      <c r="G35" s="26"/>
      <c r="H35" s="27"/>
      <c r="I35" s="25"/>
      <c r="J35" s="79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9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>
        <v>0.4</v>
      </c>
      <c r="AX35" s="78">
        <v>0.6</v>
      </c>
      <c r="AY35" s="78">
        <v>0.65</v>
      </c>
      <c r="AZ35" s="78"/>
      <c r="BA35" s="78"/>
      <c r="BB35" s="78"/>
      <c r="BC35" s="78"/>
      <c r="BD35" s="78"/>
      <c r="BE35" s="78"/>
      <c r="BF35" s="78"/>
      <c r="BG35" s="79"/>
      <c r="BH35" s="78"/>
      <c r="BI35" s="78"/>
      <c r="BJ35" s="78"/>
      <c r="BK35" s="78"/>
      <c r="BL35" s="78"/>
      <c r="BM35" s="78"/>
      <c r="BN35" s="78"/>
      <c r="BO35" s="78"/>
      <c r="BP35" s="78"/>
      <c r="BQ35" s="78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78"/>
      <c r="CD35" s="78"/>
      <c r="CE35" s="78"/>
      <c r="CF35" s="78"/>
      <c r="CG35" s="78"/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/>
      <c r="CS35" s="78"/>
      <c r="CT35" s="78"/>
      <c r="CU35" s="78"/>
      <c r="CV35" s="78"/>
      <c r="CW35" s="78"/>
      <c r="CX35" s="79"/>
      <c r="CY35" s="78"/>
      <c r="CZ35" s="78"/>
      <c r="DA35" s="78"/>
      <c r="DB35" s="78"/>
      <c r="DC35" s="78"/>
      <c r="DD35" s="78"/>
      <c r="DE35" s="78"/>
      <c r="DF35" s="78"/>
      <c r="DG35" s="78"/>
      <c r="DH35" s="78"/>
      <c r="DI35" s="78"/>
      <c r="DJ35" s="78"/>
      <c r="DK35" s="78"/>
      <c r="DL35" s="78"/>
      <c r="DM35" s="78"/>
      <c r="DN35" s="78"/>
      <c r="DO35" s="78"/>
    </row>
    <row r="36" spans="1:119" ht="14.1" customHeight="1" x14ac:dyDescent="0.2">
      <c r="A36" s="94">
        <v>1170</v>
      </c>
      <c r="B36" s="81" t="s">
        <v>30</v>
      </c>
      <c r="C36" s="28" t="s">
        <v>32</v>
      </c>
      <c r="D36" s="24">
        <v>106954</v>
      </c>
      <c r="E36" s="28" t="s">
        <v>72</v>
      </c>
      <c r="F36" s="28"/>
      <c r="G36" s="26">
        <f>SUM(J36:DO36)</f>
        <v>4105.9000000000005</v>
      </c>
      <c r="H36" s="27">
        <v>7.5</v>
      </c>
      <c r="I36" s="25">
        <v>19</v>
      </c>
      <c r="J36" s="79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9"/>
      <c r="AL36" s="78"/>
      <c r="AM36" s="78"/>
      <c r="AN36" s="24">
        <f t="shared" ref="AN36:AU36" si="34">AN372*AN401*AN431*60/$H$36</f>
        <v>81.7</v>
      </c>
      <c r="AO36" s="24">
        <f t="shared" si="34"/>
        <v>0</v>
      </c>
      <c r="AP36" s="24">
        <f t="shared" si="34"/>
        <v>129.20000000000002</v>
      </c>
      <c r="AQ36" s="24">
        <f t="shared" si="34"/>
        <v>182.4</v>
      </c>
      <c r="AR36" s="24">
        <f t="shared" si="34"/>
        <v>421.8</v>
      </c>
      <c r="AS36" s="24">
        <f t="shared" si="34"/>
        <v>653.6</v>
      </c>
      <c r="AT36" s="24">
        <f t="shared" si="34"/>
        <v>817</v>
      </c>
      <c r="AU36" s="24">
        <f t="shared" si="34"/>
        <v>980.4</v>
      </c>
      <c r="AV36" s="24">
        <f>AV372*AV401*AV431*60/$H$36</f>
        <v>839.8</v>
      </c>
      <c r="AW36" s="78"/>
      <c r="AX36" s="78"/>
      <c r="AY36" s="78"/>
      <c r="AZ36" s="78"/>
      <c r="BA36" s="78"/>
      <c r="BB36" s="78"/>
      <c r="BC36" s="78"/>
      <c r="BD36" s="78"/>
      <c r="BE36" s="78"/>
      <c r="BF36" s="78"/>
      <c r="BG36" s="79"/>
      <c r="BH36" s="78"/>
      <c r="BI36" s="78"/>
      <c r="BJ36" s="78"/>
      <c r="BK36" s="78"/>
      <c r="BL36" s="78"/>
      <c r="BM36" s="78"/>
      <c r="BN36" s="78"/>
      <c r="BO36" s="78"/>
      <c r="BP36" s="78"/>
      <c r="BQ36" s="78"/>
      <c r="BR36" s="78"/>
      <c r="BS36" s="78"/>
      <c r="BT36" s="78"/>
      <c r="BU36" s="78"/>
      <c r="BV36" s="78"/>
      <c r="BW36" s="78"/>
      <c r="BX36" s="78"/>
      <c r="BY36" s="78"/>
      <c r="BZ36" s="79"/>
      <c r="CA36" s="78"/>
      <c r="CB36" s="78"/>
      <c r="CC36" s="78"/>
      <c r="CD36" s="78"/>
      <c r="CE36" s="78"/>
      <c r="CF36" s="78"/>
      <c r="CG36" s="78"/>
      <c r="CH36" s="78"/>
      <c r="CI36" s="78"/>
      <c r="CJ36" s="78"/>
      <c r="CK36" s="78"/>
      <c r="CL36" s="78"/>
      <c r="CM36" s="78"/>
      <c r="CN36" s="78"/>
      <c r="CO36" s="78"/>
      <c r="CP36" s="78"/>
      <c r="CQ36" s="78"/>
      <c r="CR36" s="78"/>
      <c r="CS36" s="78"/>
      <c r="CT36" s="78"/>
      <c r="CU36" s="78"/>
      <c r="CV36" s="78"/>
      <c r="CW36" s="78"/>
      <c r="CX36" s="79"/>
      <c r="CY36" s="78"/>
      <c r="CZ36" s="78"/>
      <c r="DA36" s="78"/>
      <c r="DB36" s="78"/>
      <c r="DC36" s="78"/>
      <c r="DD36" s="78"/>
      <c r="DE36" s="78"/>
      <c r="DF36" s="78"/>
      <c r="DG36" s="78"/>
      <c r="DH36" s="78"/>
      <c r="DI36" s="78"/>
      <c r="DJ36" s="78"/>
      <c r="DK36" s="78"/>
      <c r="DL36" s="78"/>
      <c r="DM36" s="78"/>
      <c r="DN36" s="78"/>
      <c r="DO36" s="78"/>
    </row>
    <row r="37" spans="1:119" ht="14.1" customHeight="1" x14ac:dyDescent="0.2">
      <c r="A37" s="94">
        <v>1170</v>
      </c>
      <c r="B37" s="81" t="s">
        <v>30</v>
      </c>
      <c r="C37" s="25"/>
      <c r="D37" s="24"/>
      <c r="E37" s="25"/>
      <c r="F37" s="25"/>
      <c r="G37" s="26"/>
      <c r="H37" s="27"/>
      <c r="I37" s="25"/>
      <c r="J37" s="79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9"/>
      <c r="AL37" s="78"/>
      <c r="AM37" s="78"/>
      <c r="AN37" s="78">
        <v>0.05</v>
      </c>
      <c r="AO37" s="78"/>
      <c r="AP37" s="78">
        <v>0.1</v>
      </c>
      <c r="AQ37" s="78">
        <v>0.2</v>
      </c>
      <c r="AR37" s="78">
        <v>0.3</v>
      </c>
      <c r="AS37" s="78">
        <v>0.4</v>
      </c>
      <c r="AT37" s="78">
        <v>0.5</v>
      </c>
      <c r="AU37" s="78">
        <v>0.6</v>
      </c>
      <c r="AV37" s="78">
        <v>0.65</v>
      </c>
      <c r="AW37" s="78"/>
      <c r="AX37" s="78"/>
      <c r="AY37" s="78"/>
      <c r="AZ37" s="78"/>
      <c r="BA37" s="78"/>
      <c r="BB37" s="78"/>
      <c r="BC37" s="78"/>
      <c r="BD37" s="78"/>
      <c r="BE37" s="78"/>
      <c r="BF37" s="78"/>
      <c r="BG37" s="79"/>
      <c r="BH37" s="78"/>
      <c r="BI37" s="78"/>
      <c r="BJ37" s="78"/>
      <c r="BK37" s="78"/>
      <c r="BL37" s="78"/>
      <c r="BM37" s="78"/>
      <c r="BN37" s="78"/>
      <c r="BO37" s="78"/>
      <c r="BP37" s="78"/>
      <c r="BQ37" s="78"/>
      <c r="BR37" s="78"/>
      <c r="BS37" s="78"/>
      <c r="BT37" s="78"/>
      <c r="BU37" s="78"/>
      <c r="BV37" s="78"/>
      <c r="BW37" s="78"/>
      <c r="BX37" s="78"/>
      <c r="BY37" s="78"/>
      <c r="BZ37" s="79"/>
      <c r="CA37" s="78"/>
      <c r="CB37" s="78"/>
      <c r="CC37" s="78"/>
      <c r="CD37" s="78"/>
      <c r="CE37" s="78"/>
      <c r="CF37" s="78"/>
      <c r="CG37" s="78"/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9"/>
      <c r="CY37" s="78"/>
      <c r="CZ37" s="78"/>
      <c r="DA37" s="78"/>
      <c r="DB37" s="78"/>
      <c r="DC37" s="78"/>
      <c r="DD37" s="78"/>
      <c r="DE37" s="78"/>
      <c r="DF37" s="78"/>
      <c r="DG37" s="78"/>
      <c r="DH37" s="78"/>
      <c r="DI37" s="78"/>
      <c r="DJ37" s="78"/>
      <c r="DK37" s="78"/>
      <c r="DL37" s="78"/>
      <c r="DM37" s="78"/>
      <c r="DN37" s="78"/>
      <c r="DO37" s="78"/>
    </row>
    <row r="38" spans="1:119" ht="14.1" customHeight="1" x14ac:dyDescent="0.2">
      <c r="A38" s="94">
        <v>1170</v>
      </c>
      <c r="B38" s="81" t="s">
        <v>30</v>
      </c>
      <c r="C38" s="28" t="s">
        <v>32</v>
      </c>
      <c r="D38" s="24">
        <v>106073</v>
      </c>
      <c r="E38" s="25" t="s">
        <v>36</v>
      </c>
      <c r="F38" s="25">
        <v>109778</v>
      </c>
      <c r="G38" s="26">
        <f>SUM(J38:DO38)</f>
        <v>31064.999999999993</v>
      </c>
      <c r="H38" s="25">
        <v>2.35</v>
      </c>
      <c r="I38" s="25">
        <v>19</v>
      </c>
      <c r="J38" s="79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9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204">
        <f t="shared" ref="AZ38:BE38" si="35">AZ372*AZ401*AZ431*60/$H$38</f>
        <v>1570.5319148936167</v>
      </c>
      <c r="BA38" s="204">
        <f t="shared" si="35"/>
        <v>2061.7021276595742</v>
      </c>
      <c r="BB38" s="204">
        <f t="shared" si="35"/>
        <v>2916.7021276595742</v>
      </c>
      <c r="BC38" s="204">
        <f t="shared" si="35"/>
        <v>3389.6808510638293</v>
      </c>
      <c r="BD38" s="204">
        <f t="shared" si="35"/>
        <v>3389.6808510638293</v>
      </c>
      <c r="BE38" s="204">
        <f t="shared" si="35"/>
        <v>3389.6808510638293</v>
      </c>
      <c r="BF38" s="204">
        <f>BF372*BF401*BF431*60/$H$38</f>
        <v>2916.7021276595742</v>
      </c>
      <c r="BG38" s="205">
        <f>BG372*BG401*BG431*60/$H$38</f>
        <v>2680.2127659574467</v>
      </c>
      <c r="BH38" s="204">
        <f>BH372*BH401*BH431*60/$H$38</f>
        <v>2916.7021276595742</v>
      </c>
      <c r="BI38" s="204">
        <f>BI372*BI401*BI431*60/$H$38</f>
        <v>2916.7021276595742</v>
      </c>
      <c r="BJ38" s="204">
        <f>BJ372*BJ401*BJ431*60/$H$38</f>
        <v>2916.7021276595742</v>
      </c>
      <c r="BK38" s="78"/>
      <c r="BL38" s="78"/>
      <c r="BM38" s="78"/>
      <c r="BN38" s="78"/>
      <c r="BO38" s="78"/>
      <c r="BP38" s="78"/>
      <c r="BQ38" s="78"/>
      <c r="BR38" s="78"/>
      <c r="BS38" s="78"/>
      <c r="BT38" s="78"/>
      <c r="BU38" s="78"/>
      <c r="BV38" s="78"/>
      <c r="BW38" s="78"/>
      <c r="BX38" s="78"/>
      <c r="BY38" s="78"/>
      <c r="BZ38" s="79"/>
      <c r="CA38" s="78"/>
      <c r="CB38" s="78"/>
      <c r="CC38" s="78"/>
      <c r="CD38" s="78"/>
      <c r="CE38" s="78"/>
      <c r="CF38" s="78"/>
      <c r="CG38" s="78"/>
      <c r="CH38" s="78"/>
      <c r="CI38" s="78"/>
      <c r="CJ38" s="78"/>
      <c r="CK38" s="78"/>
      <c r="CL38" s="78"/>
      <c r="CM38" s="78"/>
      <c r="CN38" s="78"/>
      <c r="CO38" s="78"/>
      <c r="CP38" s="78"/>
      <c r="CQ38" s="78"/>
      <c r="CR38" s="78"/>
      <c r="CS38" s="78"/>
      <c r="CT38" s="78"/>
      <c r="CU38" s="78"/>
      <c r="CV38" s="78"/>
      <c r="CW38" s="78"/>
      <c r="CX38" s="79"/>
      <c r="CY38" s="78"/>
      <c r="CZ38" s="78"/>
      <c r="DA38" s="78"/>
      <c r="DB38" s="78"/>
      <c r="DC38" s="78"/>
      <c r="DD38" s="78"/>
      <c r="DE38" s="78"/>
      <c r="DF38" s="78"/>
      <c r="DG38" s="78"/>
      <c r="DH38" s="78"/>
      <c r="DI38" s="78"/>
      <c r="DJ38" s="78"/>
      <c r="DK38" s="78"/>
      <c r="DL38" s="78"/>
      <c r="DM38" s="78"/>
      <c r="DN38" s="78"/>
      <c r="DO38" s="78"/>
    </row>
    <row r="39" spans="1:119" ht="14.1" customHeight="1" x14ac:dyDescent="0.2">
      <c r="A39" s="94">
        <v>1170</v>
      </c>
      <c r="B39" s="81" t="s">
        <v>30</v>
      </c>
      <c r="C39" s="25"/>
      <c r="D39" s="24"/>
      <c r="E39" s="25"/>
      <c r="F39" s="25"/>
      <c r="G39" s="26"/>
      <c r="H39" s="27"/>
      <c r="I39" s="25"/>
      <c r="J39" s="79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9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>
        <v>0.35</v>
      </c>
      <c r="BA39" s="78">
        <v>0.5</v>
      </c>
      <c r="BB39" s="78">
        <v>0.65</v>
      </c>
      <c r="BC39" s="78">
        <v>0.65</v>
      </c>
      <c r="BD39" s="78">
        <v>0.65</v>
      </c>
      <c r="BE39" s="78">
        <v>0.65</v>
      </c>
      <c r="BF39" s="78">
        <v>0.65</v>
      </c>
      <c r="BG39" s="79">
        <v>0.65</v>
      </c>
      <c r="BH39" s="78">
        <v>0.65</v>
      </c>
      <c r="BI39" s="78">
        <v>0.65</v>
      </c>
      <c r="BJ39" s="78">
        <v>0.65</v>
      </c>
      <c r="BK39" s="78"/>
      <c r="BL39" s="78"/>
      <c r="BM39" s="78"/>
      <c r="BN39" s="78"/>
      <c r="BO39" s="78"/>
      <c r="BP39" s="78"/>
      <c r="BQ39" s="78"/>
      <c r="BR39" s="78"/>
      <c r="BS39" s="78"/>
      <c r="BT39" s="78"/>
      <c r="BU39" s="78"/>
      <c r="BV39" s="78"/>
      <c r="BW39" s="78"/>
      <c r="BX39" s="78"/>
      <c r="BY39" s="78"/>
      <c r="BZ39" s="79"/>
      <c r="CA39" s="78"/>
      <c r="CB39" s="78"/>
      <c r="CC39" s="78"/>
      <c r="CD39" s="78"/>
      <c r="CE39" s="78"/>
      <c r="CF39" s="78"/>
      <c r="CG39" s="78"/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/>
      <c r="CS39" s="78"/>
      <c r="CT39" s="78"/>
      <c r="CU39" s="78"/>
      <c r="CV39" s="78"/>
      <c r="CW39" s="78"/>
      <c r="CX39" s="79"/>
      <c r="CY39" s="78"/>
      <c r="CZ39" s="78"/>
      <c r="DA39" s="78"/>
      <c r="DB39" s="78"/>
      <c r="DC39" s="78"/>
      <c r="DD39" s="78"/>
      <c r="DE39" s="78"/>
      <c r="DF39" s="78"/>
      <c r="DG39" s="78"/>
      <c r="DH39" s="78"/>
      <c r="DI39" s="78"/>
      <c r="DJ39" s="78"/>
      <c r="DK39" s="78"/>
      <c r="DL39" s="78"/>
      <c r="DM39" s="78"/>
      <c r="DN39" s="78"/>
      <c r="DO39" s="78"/>
    </row>
    <row r="40" spans="1:119" ht="14.1" customHeight="1" x14ac:dyDescent="0.2">
      <c r="A40" s="94">
        <v>1170</v>
      </c>
      <c r="B40" s="81" t="s">
        <v>30</v>
      </c>
      <c r="C40" s="28" t="s">
        <v>32</v>
      </c>
      <c r="D40" s="25" t="s">
        <v>70</v>
      </c>
      <c r="E40" s="25" t="s">
        <v>29</v>
      </c>
      <c r="F40" s="25">
        <v>42200</v>
      </c>
      <c r="G40" s="26">
        <f>SUM(J40:DO40)</f>
        <v>23911.760952786062</v>
      </c>
      <c r="H40" s="27">
        <v>23.51</v>
      </c>
      <c r="I40" s="25">
        <v>26</v>
      </c>
      <c r="J40" s="79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9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9"/>
      <c r="BH40" s="78"/>
      <c r="BI40" s="78"/>
      <c r="BJ40" s="78"/>
      <c r="BK40" s="178">
        <f t="shared" ref="BK40:CW40" si="36">BK372*BK401*BK431*60/$H$40</f>
        <v>61.378136962994468</v>
      </c>
      <c r="BL40" s="178">
        <f t="shared" si="36"/>
        <v>141.00382815823053</v>
      </c>
      <c r="BM40" s="178">
        <f t="shared" si="36"/>
        <v>214.82347937048064</v>
      </c>
      <c r="BN40" s="178">
        <f t="shared" si="36"/>
        <v>276.20161633347516</v>
      </c>
      <c r="BO40" s="178">
        <f t="shared" si="36"/>
        <v>337.57975329646956</v>
      </c>
      <c r="BP40" s="178">
        <f t="shared" si="36"/>
        <v>368.26882177796671</v>
      </c>
      <c r="BQ40" s="178">
        <f t="shared" si="36"/>
        <v>366.60995321139939</v>
      </c>
      <c r="BR40" s="178">
        <f t="shared" si="36"/>
        <v>460.33602722245848</v>
      </c>
      <c r="BS40" s="178">
        <f t="shared" si="36"/>
        <v>460.33602722245848</v>
      </c>
      <c r="BT40" s="178">
        <f t="shared" si="36"/>
        <v>460.33602722245848</v>
      </c>
      <c r="BU40" s="178">
        <f t="shared" si="36"/>
        <v>460.33602722245848</v>
      </c>
      <c r="BV40" s="178">
        <f t="shared" si="36"/>
        <v>423.0114844746916</v>
      </c>
      <c r="BW40" s="178">
        <f t="shared" si="36"/>
        <v>423.0114844746916</v>
      </c>
      <c r="BX40" s="178">
        <f t="shared" si="36"/>
        <v>460.33602722245848</v>
      </c>
      <c r="BY40" s="178">
        <f t="shared" si="36"/>
        <v>460.33602722245848</v>
      </c>
      <c r="BZ40" s="298">
        <f t="shared" si="36"/>
        <v>460.33602722245848</v>
      </c>
      <c r="CA40" s="178">
        <f t="shared" si="36"/>
        <v>460.33602722245848</v>
      </c>
      <c r="CB40" s="178">
        <f t="shared" si="36"/>
        <v>460.33602722245848</v>
      </c>
      <c r="CC40" s="178">
        <f t="shared" si="36"/>
        <v>0</v>
      </c>
      <c r="CD40" s="178">
        <f t="shared" si="36"/>
        <v>423.0114844746916</v>
      </c>
      <c r="CE40" s="178">
        <f t="shared" si="36"/>
        <v>460.33602722245848</v>
      </c>
      <c r="CF40" s="178">
        <f t="shared" si="36"/>
        <v>460.33602722245848</v>
      </c>
      <c r="CG40" s="178">
        <f t="shared" si="36"/>
        <v>460.33602722245848</v>
      </c>
      <c r="CH40" s="178">
        <f t="shared" si="36"/>
        <v>460.33602722245848</v>
      </c>
      <c r="CI40" s="178">
        <f t="shared" si="36"/>
        <v>423.0114844746916</v>
      </c>
      <c r="CJ40" s="178">
        <f t="shared" si="36"/>
        <v>460.33602722245848</v>
      </c>
      <c r="CK40" s="178">
        <f t="shared" si="36"/>
        <v>460.33602722245848</v>
      </c>
      <c r="CL40" s="178">
        <f t="shared" si="36"/>
        <v>460.33602722245848</v>
      </c>
      <c r="CM40" s="178">
        <f t="shared" si="36"/>
        <v>423.0114844746916</v>
      </c>
      <c r="CN40" s="178">
        <f t="shared" si="36"/>
        <v>460.33602722245848</v>
      </c>
      <c r="CO40" s="178">
        <f t="shared" si="36"/>
        <v>460.33602722245848</v>
      </c>
      <c r="CP40" s="178">
        <f t="shared" si="36"/>
        <v>460.33602722245848</v>
      </c>
      <c r="CQ40" s="178">
        <f t="shared" si="36"/>
        <v>460.33602722245848</v>
      </c>
      <c r="CR40" s="178">
        <f t="shared" si="36"/>
        <v>423.0114844746916</v>
      </c>
      <c r="CS40" s="178">
        <f t="shared" si="36"/>
        <v>460.33602722245848</v>
      </c>
      <c r="CT40" s="178">
        <f t="shared" si="36"/>
        <v>460.33602722245848</v>
      </c>
      <c r="CU40" s="178">
        <f t="shared" si="36"/>
        <v>460.33602722245848</v>
      </c>
      <c r="CV40" s="178">
        <f t="shared" si="36"/>
        <v>460.33602722245848</v>
      </c>
      <c r="CW40" s="178">
        <f t="shared" si="36"/>
        <v>423.0114844746916</v>
      </c>
      <c r="CX40" s="298">
        <f t="shared" ref="CX40:DO40" si="37">CX372*CX401*CX431*60/$H$40</f>
        <v>460.33602722245848</v>
      </c>
      <c r="CY40" s="178">
        <f t="shared" si="37"/>
        <v>460.33602722245848</v>
      </c>
      <c r="CZ40" s="178">
        <f>CZ372*CZ401*CZ431*60/$H$40</f>
        <v>423.0114844746916</v>
      </c>
      <c r="DA40" s="178">
        <f t="shared" si="37"/>
        <v>460.33602722245848</v>
      </c>
      <c r="DB40" s="178">
        <f t="shared" si="37"/>
        <v>460.33602722245848</v>
      </c>
      <c r="DC40" s="178">
        <f t="shared" si="37"/>
        <v>460.33602722245848</v>
      </c>
      <c r="DD40" s="178">
        <f t="shared" si="37"/>
        <v>460.33602722245848</v>
      </c>
      <c r="DE40" s="178">
        <f t="shared" si="37"/>
        <v>423.0114844746916</v>
      </c>
      <c r="DF40" s="178">
        <f t="shared" si="37"/>
        <v>460.33602722245848</v>
      </c>
      <c r="DG40" s="178">
        <f t="shared" si="37"/>
        <v>460.33602722245848</v>
      </c>
      <c r="DH40" s="178">
        <f t="shared" si="37"/>
        <v>460.33602722245848</v>
      </c>
      <c r="DI40" s="178">
        <f t="shared" si="37"/>
        <v>460.33602722245848</v>
      </c>
      <c r="DJ40" s="178">
        <f t="shared" si="37"/>
        <v>423.0114844746916</v>
      </c>
      <c r="DK40" s="178">
        <f t="shared" si="37"/>
        <v>460.33602722245848</v>
      </c>
      <c r="DL40" s="178">
        <f t="shared" si="37"/>
        <v>460.33602722245848</v>
      </c>
      <c r="DM40" s="178">
        <f t="shared" si="37"/>
        <v>460.33602722245848</v>
      </c>
      <c r="DN40" s="178">
        <f t="shared" si="37"/>
        <v>460.33602722245848</v>
      </c>
      <c r="DO40" s="178">
        <f t="shared" si="37"/>
        <v>423.0114844746916</v>
      </c>
    </row>
    <row r="41" spans="1:119" ht="14.1" customHeight="1" x14ac:dyDescent="0.2">
      <c r="A41" s="94">
        <v>1170</v>
      </c>
      <c r="B41" s="81" t="s">
        <v>30</v>
      </c>
      <c r="C41" s="25"/>
      <c r="D41" s="24"/>
      <c r="E41" s="25"/>
      <c r="F41" s="25"/>
      <c r="G41" s="26"/>
      <c r="H41" s="27"/>
      <c r="I41" s="25"/>
      <c r="J41" s="79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9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9"/>
      <c r="BH41" s="78"/>
      <c r="BI41" s="78"/>
      <c r="BJ41" s="78"/>
      <c r="BK41" s="17">
        <v>0.1</v>
      </c>
      <c r="BL41" s="21">
        <v>0.25</v>
      </c>
      <c r="BM41" s="17">
        <v>0.35</v>
      </c>
      <c r="BN41" s="17">
        <v>0.45</v>
      </c>
      <c r="BO41" s="17">
        <v>0.55000000000000004</v>
      </c>
      <c r="BP41" s="17">
        <v>0.6</v>
      </c>
      <c r="BQ41" s="17">
        <v>0.65</v>
      </c>
      <c r="BR41" s="17">
        <v>0.75</v>
      </c>
      <c r="BS41" s="17">
        <v>0.75</v>
      </c>
      <c r="BT41" s="17">
        <v>0.75</v>
      </c>
      <c r="BU41" s="17">
        <v>0.75</v>
      </c>
      <c r="BV41" s="17">
        <v>0.75</v>
      </c>
      <c r="BW41" s="17">
        <v>0.75</v>
      </c>
      <c r="BX41" s="17">
        <v>0.75</v>
      </c>
      <c r="BY41" s="17">
        <v>0.75</v>
      </c>
      <c r="BZ41" s="21">
        <v>0.75</v>
      </c>
      <c r="CA41" s="17">
        <v>0.75</v>
      </c>
      <c r="CB41" s="17">
        <v>0.75</v>
      </c>
      <c r="CC41" s="17"/>
      <c r="CD41" s="17">
        <v>0.75</v>
      </c>
      <c r="CE41" s="17">
        <v>0.75</v>
      </c>
      <c r="CF41" s="17">
        <v>0.75</v>
      </c>
      <c r="CG41" s="17">
        <v>0.75</v>
      </c>
      <c r="CH41" s="17">
        <v>0.75</v>
      </c>
      <c r="CI41" s="17">
        <v>0.75</v>
      </c>
      <c r="CJ41" s="17">
        <v>0.75</v>
      </c>
      <c r="CK41" s="17">
        <v>0.75</v>
      </c>
      <c r="CL41" s="17">
        <v>0.75</v>
      </c>
      <c r="CM41" s="17">
        <v>0.75</v>
      </c>
      <c r="CN41" s="17">
        <v>0.75</v>
      </c>
      <c r="CO41" s="17">
        <v>0.75</v>
      </c>
      <c r="CP41" s="17">
        <v>0.75</v>
      </c>
      <c r="CQ41" s="17">
        <v>0.75</v>
      </c>
      <c r="CR41" s="17">
        <v>0.75</v>
      </c>
      <c r="CS41" s="17">
        <v>0.75</v>
      </c>
      <c r="CT41" s="17">
        <v>0.75</v>
      </c>
      <c r="CU41" s="17">
        <v>0.75</v>
      </c>
      <c r="CV41" s="17">
        <v>0.75</v>
      </c>
      <c r="CW41" s="17">
        <v>0.75</v>
      </c>
      <c r="CX41" s="21">
        <v>0.75</v>
      </c>
      <c r="CY41" s="17">
        <v>0.75</v>
      </c>
      <c r="CZ41" s="17">
        <v>0.75</v>
      </c>
      <c r="DA41" s="17">
        <v>0.75</v>
      </c>
      <c r="DB41" s="17">
        <v>0.75</v>
      </c>
      <c r="DC41" s="17">
        <v>0.75</v>
      </c>
      <c r="DD41" s="17">
        <v>0.75</v>
      </c>
      <c r="DE41" s="17">
        <v>0.75</v>
      </c>
      <c r="DF41" s="17">
        <v>0.75</v>
      </c>
      <c r="DG41" s="17">
        <v>0.75</v>
      </c>
      <c r="DH41" s="17">
        <v>0.75</v>
      </c>
      <c r="DI41" s="17">
        <v>0.75</v>
      </c>
      <c r="DJ41" s="17">
        <v>0.75</v>
      </c>
      <c r="DK41" s="17">
        <v>0.75</v>
      </c>
      <c r="DL41" s="17">
        <v>0.75</v>
      </c>
      <c r="DM41" s="17">
        <v>0.75</v>
      </c>
      <c r="DN41" s="17">
        <v>0.75</v>
      </c>
      <c r="DO41" s="17">
        <v>0.75</v>
      </c>
    </row>
    <row r="42" spans="1:119" ht="14.1" customHeight="1" x14ac:dyDescent="0.2">
      <c r="A42" s="94">
        <v>1170</v>
      </c>
      <c r="B42" s="81" t="s">
        <v>30</v>
      </c>
      <c r="C42" s="28" t="s">
        <v>48</v>
      </c>
      <c r="D42" s="24" t="s">
        <v>63</v>
      </c>
      <c r="E42" s="28" t="s">
        <v>61</v>
      </c>
      <c r="F42" s="28">
        <v>17938</v>
      </c>
      <c r="G42" s="26">
        <f>SUM(J42:DO42)</f>
        <v>0</v>
      </c>
      <c r="H42" s="55">
        <v>5.49</v>
      </c>
      <c r="I42" s="25">
        <v>22</v>
      </c>
      <c r="J42" s="79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  <c r="AK42" s="79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  <c r="BD42" s="78"/>
      <c r="BE42" s="78"/>
      <c r="BF42" s="78"/>
      <c r="BG42" s="79"/>
      <c r="BH42" s="78"/>
      <c r="BI42" s="78"/>
      <c r="BJ42" s="78"/>
      <c r="BK42" s="78"/>
      <c r="BL42" s="78"/>
      <c r="BM42" s="78"/>
      <c r="BN42" s="78"/>
      <c r="BO42" s="78"/>
      <c r="BP42" s="78"/>
      <c r="BQ42" s="78"/>
      <c r="BR42" s="78"/>
      <c r="BS42" s="78"/>
      <c r="BT42" s="78"/>
      <c r="BU42" s="78"/>
      <c r="BV42" s="78"/>
      <c r="BW42" s="78"/>
      <c r="BX42" s="78"/>
      <c r="BY42" s="78"/>
      <c r="BZ42" s="79"/>
      <c r="CA42" s="78"/>
      <c r="CB42" s="78"/>
      <c r="CC42" s="78"/>
      <c r="CD42" s="78"/>
      <c r="CE42" s="78"/>
      <c r="CF42" s="78"/>
      <c r="CG42" s="78"/>
      <c r="CH42" s="78"/>
      <c r="CI42" s="78"/>
      <c r="CJ42" s="78"/>
      <c r="CK42" s="78"/>
      <c r="CL42" s="78"/>
      <c r="CM42" s="78"/>
      <c r="CN42" s="78"/>
      <c r="CO42" s="78"/>
      <c r="CP42" s="78"/>
      <c r="CQ42" s="78"/>
      <c r="CR42" s="78"/>
      <c r="CS42" s="78"/>
      <c r="CT42" s="78"/>
      <c r="CU42" s="78"/>
      <c r="CV42" s="78"/>
      <c r="CW42" s="78"/>
      <c r="CX42" s="79"/>
      <c r="CY42" s="78"/>
      <c r="CZ42" s="78"/>
      <c r="DA42" s="78"/>
      <c r="DB42" s="78"/>
      <c r="DC42" s="78"/>
      <c r="DD42" s="78"/>
      <c r="DE42" s="78"/>
      <c r="DF42" s="78"/>
      <c r="DG42" s="78"/>
      <c r="DH42" s="78"/>
      <c r="DI42" s="78"/>
      <c r="DJ42" s="78"/>
      <c r="DK42" s="78"/>
      <c r="DL42" s="78"/>
      <c r="DM42" s="78"/>
      <c r="DN42" s="78"/>
      <c r="DO42" s="78"/>
    </row>
    <row r="43" spans="1:119" ht="14.1" customHeight="1" x14ac:dyDescent="0.2">
      <c r="A43" s="94">
        <v>1170</v>
      </c>
      <c r="B43" s="81" t="s">
        <v>30</v>
      </c>
      <c r="C43" s="25"/>
      <c r="D43" s="24"/>
      <c r="E43" s="25"/>
      <c r="F43" s="25"/>
      <c r="G43" s="26"/>
      <c r="H43" s="27"/>
      <c r="I43" s="25"/>
      <c r="J43" s="21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21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21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21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21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</row>
    <row r="44" spans="1:119" ht="14.1" customHeight="1" x14ac:dyDescent="0.2">
      <c r="A44" s="94">
        <v>1170</v>
      </c>
      <c r="B44" s="81" t="s">
        <v>30</v>
      </c>
      <c r="C44" s="28" t="s">
        <v>48</v>
      </c>
      <c r="D44" s="24">
        <v>122074</v>
      </c>
      <c r="E44" s="28" t="s">
        <v>73</v>
      </c>
      <c r="F44" s="28">
        <v>4670</v>
      </c>
      <c r="G44" s="26">
        <f>SUM(J44:DO44)</f>
        <v>0</v>
      </c>
      <c r="H44" s="27">
        <v>9.61</v>
      </c>
      <c r="I44" s="25">
        <v>22</v>
      </c>
      <c r="J44" s="21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21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21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21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21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</row>
    <row r="45" spans="1:119" ht="14.1" customHeight="1" thickBot="1" x14ac:dyDescent="0.25">
      <c r="A45" s="94">
        <v>1170</v>
      </c>
      <c r="B45" s="81" t="s">
        <v>30</v>
      </c>
      <c r="C45" s="25"/>
      <c r="D45" s="24"/>
      <c r="E45" s="25"/>
      <c r="F45" s="25"/>
      <c r="G45" s="26"/>
      <c r="H45" s="27"/>
      <c r="I45" s="25"/>
      <c r="J45" s="21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21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21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21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21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</row>
    <row r="46" spans="1:119" s="102" customFormat="1" ht="14.1" customHeight="1" x14ac:dyDescent="0.2">
      <c r="A46" s="112">
        <v>1150</v>
      </c>
      <c r="B46" s="113" t="s">
        <v>30</v>
      </c>
      <c r="C46" s="132" t="s">
        <v>32</v>
      </c>
      <c r="D46" s="177">
        <v>101857</v>
      </c>
      <c r="E46" s="132" t="s">
        <v>29</v>
      </c>
      <c r="F46" s="132">
        <v>222754</v>
      </c>
      <c r="G46" s="133">
        <f>SUM(J46:DO46)</f>
        <v>39068.541033434667</v>
      </c>
      <c r="H46" s="134">
        <v>9.8699999999999992</v>
      </c>
      <c r="I46" s="132">
        <v>23</v>
      </c>
      <c r="J46" s="101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1"/>
      <c r="AL46" s="100"/>
      <c r="AM46" s="100"/>
      <c r="AN46" s="100"/>
      <c r="AO46" s="100"/>
      <c r="AP46" s="100"/>
      <c r="AQ46" s="100"/>
      <c r="AR46" s="100"/>
      <c r="AS46" s="100"/>
      <c r="AT46" s="100"/>
      <c r="AU46" s="100"/>
      <c r="AV46" s="100"/>
      <c r="AW46" s="100"/>
      <c r="AX46" s="100"/>
      <c r="AY46" s="100"/>
      <c r="AZ46" s="100"/>
      <c r="BA46" s="100"/>
      <c r="BB46" s="100"/>
      <c r="BC46" s="100"/>
      <c r="BD46" s="100"/>
      <c r="BE46" s="100"/>
      <c r="BF46" s="100"/>
      <c r="BG46" s="101"/>
      <c r="BH46" s="48">
        <f t="shared" ref="BH46:BY46" si="38">BH387*BH416*BH446*60/$H$46</f>
        <v>129.3313069908815</v>
      </c>
      <c r="BI46" s="48">
        <f t="shared" si="38"/>
        <v>323.32826747720367</v>
      </c>
      <c r="BJ46" s="48">
        <f t="shared" si="38"/>
        <v>452.65957446808505</v>
      </c>
      <c r="BK46" s="48">
        <f t="shared" si="38"/>
        <v>581.99088145896656</v>
      </c>
      <c r="BL46" s="48">
        <f t="shared" si="38"/>
        <v>653.64741641337389</v>
      </c>
      <c r="BM46" s="48">
        <f t="shared" si="38"/>
        <v>775.98784194528878</v>
      </c>
      <c r="BN46" s="48">
        <f t="shared" si="38"/>
        <v>840.65349544072978</v>
      </c>
      <c r="BO46" s="48">
        <f t="shared" si="38"/>
        <v>969.984802431611</v>
      </c>
      <c r="BP46" s="48">
        <f t="shared" si="38"/>
        <v>969.984802431611</v>
      </c>
      <c r="BQ46" s="48">
        <f t="shared" si="38"/>
        <v>891.33738601823711</v>
      </c>
      <c r="BR46" s="48">
        <f t="shared" si="38"/>
        <v>969.984802431611</v>
      </c>
      <c r="BS46" s="48">
        <f t="shared" si="38"/>
        <v>969.984802431611</v>
      </c>
      <c r="BT46" s="48">
        <f t="shared" si="38"/>
        <v>969.984802431611</v>
      </c>
      <c r="BU46" s="48">
        <f t="shared" si="38"/>
        <v>969.984802431611</v>
      </c>
      <c r="BV46" s="48">
        <f t="shared" si="38"/>
        <v>891.33738601823711</v>
      </c>
      <c r="BW46" s="48">
        <f t="shared" si="38"/>
        <v>891.33738601823711</v>
      </c>
      <c r="BX46" s="48">
        <f t="shared" si="38"/>
        <v>969.984802431611</v>
      </c>
      <c r="BY46" s="48">
        <f t="shared" si="38"/>
        <v>969.984802431611</v>
      </c>
      <c r="BZ46" s="299"/>
      <c r="CA46" s="296"/>
      <c r="CB46" s="296"/>
      <c r="CC46" s="296"/>
      <c r="CD46" s="296"/>
      <c r="CE46" s="296"/>
      <c r="CF46" s="296"/>
      <c r="CG46" s="296"/>
      <c r="CH46" s="296"/>
      <c r="CI46" s="296"/>
      <c r="CJ46" s="296"/>
      <c r="CK46" s="296"/>
      <c r="CL46" s="296"/>
      <c r="CM46" s="296"/>
      <c r="CN46" s="48">
        <f t="shared" ref="CN46:CX46" si="39">CN387*CN416*CN446*60/$H$46</f>
        <v>129.3313069908815</v>
      </c>
      <c r="CO46" s="48">
        <f t="shared" si="39"/>
        <v>452.65957446808505</v>
      </c>
      <c r="CP46" s="48">
        <f t="shared" si="39"/>
        <v>646.65653495440733</v>
      </c>
      <c r="CQ46" s="48">
        <f t="shared" si="39"/>
        <v>840.65349544072978</v>
      </c>
      <c r="CR46" s="48">
        <f t="shared" si="39"/>
        <v>891.33738601823711</v>
      </c>
      <c r="CS46" s="48">
        <f t="shared" si="39"/>
        <v>969.984802431611</v>
      </c>
      <c r="CT46" s="48">
        <f t="shared" si="39"/>
        <v>969.984802431611</v>
      </c>
      <c r="CU46" s="48">
        <f t="shared" si="39"/>
        <v>969.984802431611</v>
      </c>
      <c r="CV46" s="48">
        <f t="shared" si="39"/>
        <v>969.984802431611</v>
      </c>
      <c r="CW46" s="48">
        <f t="shared" si="39"/>
        <v>891.33738601823711</v>
      </c>
      <c r="CX46" s="48">
        <f t="shared" si="39"/>
        <v>969.984802431611</v>
      </c>
      <c r="CY46" s="48">
        <f t="shared" ref="CY46:DO46" si="40">CY387*CY416*CY446*60/$H$46</f>
        <v>969.984802431611</v>
      </c>
      <c r="CZ46" s="48">
        <f t="shared" si="40"/>
        <v>891.33738601823711</v>
      </c>
      <c r="DA46" s="48">
        <f t="shared" si="40"/>
        <v>969.984802431611</v>
      </c>
      <c r="DB46" s="48">
        <f t="shared" si="40"/>
        <v>969.984802431611</v>
      </c>
      <c r="DC46" s="48">
        <f t="shared" si="40"/>
        <v>969.984802431611</v>
      </c>
      <c r="DD46" s="48">
        <f t="shared" si="40"/>
        <v>969.984802431611</v>
      </c>
      <c r="DE46" s="48">
        <f t="shared" si="40"/>
        <v>891.33738601823711</v>
      </c>
      <c r="DF46" s="48">
        <f t="shared" si="40"/>
        <v>969.984802431611</v>
      </c>
      <c r="DG46" s="48">
        <f t="shared" si="40"/>
        <v>969.984802431611</v>
      </c>
      <c r="DH46" s="48">
        <f t="shared" si="40"/>
        <v>969.984802431611</v>
      </c>
      <c r="DI46" s="48">
        <f t="shared" si="40"/>
        <v>969.984802431611</v>
      </c>
      <c r="DJ46" s="48">
        <f t="shared" si="40"/>
        <v>891.33738601823711</v>
      </c>
      <c r="DK46" s="48">
        <f t="shared" si="40"/>
        <v>969.984802431611</v>
      </c>
      <c r="DL46" s="48">
        <f t="shared" si="40"/>
        <v>969.984802431611</v>
      </c>
      <c r="DM46" s="48">
        <f t="shared" si="40"/>
        <v>969.984802431611</v>
      </c>
      <c r="DN46" s="48">
        <f t="shared" si="40"/>
        <v>969.984802431611</v>
      </c>
      <c r="DO46" s="48">
        <f t="shared" si="40"/>
        <v>891.33738601823711</v>
      </c>
    </row>
    <row r="47" spans="1:119" ht="14.1" customHeight="1" x14ac:dyDescent="0.2">
      <c r="A47" s="94">
        <v>1150</v>
      </c>
      <c r="B47" s="81" t="s">
        <v>30</v>
      </c>
      <c r="C47" s="25"/>
      <c r="D47" s="24"/>
      <c r="E47" s="25"/>
      <c r="F47" s="25"/>
      <c r="G47" s="26"/>
      <c r="H47" s="27"/>
      <c r="I47" s="25"/>
      <c r="J47" s="21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21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21"/>
      <c r="BH47" s="21">
        <v>0.1</v>
      </c>
      <c r="BI47" s="17">
        <v>0.25</v>
      </c>
      <c r="BJ47" s="17">
        <v>0.35</v>
      </c>
      <c r="BK47" s="17">
        <v>0.45</v>
      </c>
      <c r="BL47" s="17">
        <v>0.55000000000000004</v>
      </c>
      <c r="BM47" s="17">
        <v>0.6</v>
      </c>
      <c r="BN47" s="17">
        <v>0.65</v>
      </c>
      <c r="BO47" s="17">
        <v>0.75</v>
      </c>
      <c r="BP47" s="17">
        <v>0.75</v>
      </c>
      <c r="BQ47" s="17">
        <v>0.75</v>
      </c>
      <c r="BR47" s="17">
        <v>0.75</v>
      </c>
      <c r="BS47" s="17">
        <v>0.75</v>
      </c>
      <c r="BT47" s="17">
        <v>0.75</v>
      </c>
      <c r="BU47" s="17">
        <v>0.75</v>
      </c>
      <c r="BV47" s="17">
        <v>0.75</v>
      </c>
      <c r="BW47" s="17">
        <v>0.75</v>
      </c>
      <c r="BX47" s="17">
        <v>0.75</v>
      </c>
      <c r="BY47" s="17">
        <v>0.75</v>
      </c>
      <c r="BZ47" s="21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>
        <v>0.1</v>
      </c>
      <c r="CO47" s="17">
        <v>0.35</v>
      </c>
      <c r="CP47" s="17">
        <v>0.5</v>
      </c>
      <c r="CQ47" s="17">
        <v>0.65</v>
      </c>
      <c r="CR47" s="17">
        <v>0.75</v>
      </c>
      <c r="CS47" s="17">
        <v>0.75</v>
      </c>
      <c r="CT47" s="17">
        <v>0.75</v>
      </c>
      <c r="CU47" s="17">
        <v>0.75</v>
      </c>
      <c r="CV47" s="17">
        <v>0.75</v>
      </c>
      <c r="CW47" s="17">
        <v>0.75</v>
      </c>
      <c r="CX47" s="17">
        <v>0.75</v>
      </c>
      <c r="CY47" s="17">
        <v>0.75</v>
      </c>
      <c r="CZ47" s="17">
        <v>0.75</v>
      </c>
      <c r="DA47" s="17">
        <v>0.75</v>
      </c>
      <c r="DB47" s="17">
        <v>0.75</v>
      </c>
      <c r="DC47" s="17">
        <v>0.75</v>
      </c>
      <c r="DD47" s="17">
        <v>0.75</v>
      </c>
      <c r="DE47" s="17">
        <v>0.75</v>
      </c>
      <c r="DF47" s="17">
        <v>0.75</v>
      </c>
      <c r="DG47" s="17">
        <v>0.75</v>
      </c>
      <c r="DH47" s="17">
        <v>0.75</v>
      </c>
      <c r="DI47" s="17">
        <v>0.75</v>
      </c>
      <c r="DJ47" s="17">
        <v>0.75</v>
      </c>
      <c r="DK47" s="17">
        <v>0.75</v>
      </c>
      <c r="DL47" s="17">
        <v>0.75</v>
      </c>
      <c r="DM47" s="17">
        <v>0.75</v>
      </c>
      <c r="DN47" s="17">
        <v>0.75</v>
      </c>
      <c r="DO47" s="17">
        <v>0.75</v>
      </c>
    </row>
    <row r="48" spans="1:119" ht="14.1" customHeight="1" x14ac:dyDescent="0.2">
      <c r="A48" s="94">
        <v>1150</v>
      </c>
      <c r="B48" s="81" t="s">
        <v>30</v>
      </c>
      <c r="C48" s="167" t="s">
        <v>84</v>
      </c>
      <c r="D48" s="25">
        <v>120925</v>
      </c>
      <c r="E48" s="25" t="s">
        <v>38</v>
      </c>
      <c r="F48" s="25">
        <v>10300</v>
      </c>
      <c r="G48" s="26">
        <f>SUM(J48:DO48)</f>
        <v>6235.9289617486329</v>
      </c>
      <c r="H48" s="27">
        <v>21.96</v>
      </c>
      <c r="I48" s="153">
        <v>28</v>
      </c>
      <c r="J48" s="34">
        <f>J387*J416*J446*60/$H$48</f>
        <v>70.765027322404379</v>
      </c>
      <c r="K48" s="24">
        <f t="shared" ref="K48:Y48" si="41">K387*K416*K446*60/$H$48</f>
        <v>176.91256830601091</v>
      </c>
      <c r="L48" s="24">
        <f t="shared" si="41"/>
        <v>247.67759562841525</v>
      </c>
      <c r="M48" s="24">
        <f t="shared" si="41"/>
        <v>318.44262295081967</v>
      </c>
      <c r="N48" s="24">
        <f t="shared" si="41"/>
        <v>357.6502732240437</v>
      </c>
      <c r="O48" s="24">
        <f t="shared" si="41"/>
        <v>424.59016393442619</v>
      </c>
      <c r="P48" s="24">
        <f t="shared" si="41"/>
        <v>459.9726775956284</v>
      </c>
      <c r="Q48" s="24">
        <f t="shared" si="41"/>
        <v>459.9726775956284</v>
      </c>
      <c r="R48" s="24">
        <f t="shared" si="41"/>
        <v>422.6775956284153</v>
      </c>
      <c r="S48" s="24">
        <f t="shared" si="41"/>
        <v>298.36065573770486</v>
      </c>
      <c r="T48" s="24">
        <f t="shared" si="41"/>
        <v>495.35519125683049</v>
      </c>
      <c r="U48" s="24">
        <f t="shared" si="41"/>
        <v>575.68306010928961</v>
      </c>
      <c r="V48" s="24">
        <f t="shared" si="41"/>
        <v>575.68306010928961</v>
      </c>
      <c r="W48" s="24">
        <f t="shared" si="41"/>
        <v>575.68306010928961</v>
      </c>
      <c r="X48" s="24">
        <f t="shared" si="41"/>
        <v>455.19125683060105</v>
      </c>
      <c r="Y48" s="24">
        <f t="shared" si="41"/>
        <v>321.31147540983608</v>
      </c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21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21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21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</row>
    <row r="49" spans="1:119" ht="14.1" customHeight="1" x14ac:dyDescent="0.2">
      <c r="A49" s="94">
        <v>1150</v>
      </c>
      <c r="B49" s="81" t="s">
        <v>30</v>
      </c>
      <c r="C49" s="25"/>
      <c r="D49" s="24"/>
      <c r="E49" s="25"/>
      <c r="F49" s="25"/>
      <c r="G49" s="26"/>
      <c r="H49" s="27"/>
      <c r="I49" s="25"/>
      <c r="J49" s="21">
        <v>0.1</v>
      </c>
      <c r="K49" s="17">
        <v>0.25</v>
      </c>
      <c r="L49" s="17">
        <v>0.35</v>
      </c>
      <c r="M49" s="17">
        <v>0.45</v>
      </c>
      <c r="N49" s="17">
        <v>0.55000000000000004</v>
      </c>
      <c r="O49" s="17">
        <v>0.6</v>
      </c>
      <c r="P49" s="17">
        <v>0.65</v>
      </c>
      <c r="Q49" s="17">
        <v>0.65</v>
      </c>
      <c r="R49" s="17">
        <v>0.65</v>
      </c>
      <c r="S49" s="17">
        <v>0.65</v>
      </c>
      <c r="T49" s="17">
        <v>0.7</v>
      </c>
      <c r="U49" s="17">
        <v>0.7</v>
      </c>
      <c r="V49" s="17">
        <v>0.7</v>
      </c>
      <c r="W49" s="17">
        <v>0.7</v>
      </c>
      <c r="X49" s="17">
        <v>0.7</v>
      </c>
      <c r="Y49" s="17">
        <v>0.7</v>
      </c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21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21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21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</row>
    <row r="50" spans="1:119" ht="14.1" customHeight="1" x14ac:dyDescent="0.2">
      <c r="A50" s="94">
        <v>1150</v>
      </c>
      <c r="B50" s="81" t="s">
        <v>30</v>
      </c>
      <c r="C50" s="224" t="s">
        <v>48</v>
      </c>
      <c r="D50" s="25">
        <v>107241</v>
      </c>
      <c r="E50" s="25" t="s">
        <v>38</v>
      </c>
      <c r="F50" s="26">
        <f>31891*1.03</f>
        <v>32847.730000000003</v>
      </c>
      <c r="G50" s="26">
        <f>SUM(J50:DO50)</f>
        <v>7053.6986301369843</v>
      </c>
      <c r="H50" s="27">
        <v>18.25</v>
      </c>
      <c r="I50" s="24">
        <v>28</v>
      </c>
      <c r="J50" s="21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225">
        <f t="shared" ref="Z50:AE50" si="42">Z387*Z416*Z446*60/$H$50</f>
        <v>42.57534246575343</v>
      </c>
      <c r="AA50" s="225">
        <f t="shared" si="42"/>
        <v>98.958904109589042</v>
      </c>
      <c r="AB50" s="225">
        <f t="shared" si="42"/>
        <v>197.91780821917808</v>
      </c>
      <c r="AC50" s="225">
        <f t="shared" si="42"/>
        <v>296.8767123287671</v>
      </c>
      <c r="AD50" s="225">
        <f t="shared" si="42"/>
        <v>312.98630136986299</v>
      </c>
      <c r="AE50" s="225">
        <f t="shared" si="42"/>
        <v>248.54794520547946</v>
      </c>
      <c r="AF50" s="225">
        <f>AF387*AF416*AF446*60/$H$50</f>
        <v>425.75342465753425</v>
      </c>
      <c r="AG50" s="225">
        <f>AG387*AG416*AG446*60/$H$50</f>
        <v>544.27397260273972</v>
      </c>
      <c r="AH50" s="225">
        <f>AH387*AH416*AH446*60/$H$50</f>
        <v>544.27397260273972</v>
      </c>
      <c r="AI50" s="225">
        <f>AI387*AI416*AI446*60/$H$50</f>
        <v>544.27397260273972</v>
      </c>
      <c r="AJ50" s="225">
        <f t="shared" ref="AJ50:AR50" si="43">AJ387*AJ416*AJ446*60/$H$50</f>
        <v>430.35616438356163</v>
      </c>
      <c r="AK50" s="226">
        <f t="shared" si="43"/>
        <v>303.78082191780823</v>
      </c>
      <c r="AL50" s="225">
        <f t="shared" si="43"/>
        <v>468.32876712328778</v>
      </c>
      <c r="AM50" s="225">
        <f t="shared" si="43"/>
        <v>544.27397260273972</v>
      </c>
      <c r="AN50" s="225">
        <f t="shared" si="43"/>
        <v>544.27397260273972</v>
      </c>
      <c r="AO50" s="225">
        <f t="shared" si="43"/>
        <v>303.78082191780823</v>
      </c>
      <c r="AP50" s="225">
        <f t="shared" si="43"/>
        <v>430.35616438356163</v>
      </c>
      <c r="AQ50" s="225">
        <f t="shared" si="43"/>
        <v>303.78082191780823</v>
      </c>
      <c r="AR50" s="225">
        <f t="shared" si="43"/>
        <v>468.32876712328778</v>
      </c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21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21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</row>
    <row r="51" spans="1:119" ht="14.1" customHeight="1" x14ac:dyDescent="0.2">
      <c r="A51" s="94">
        <v>1150</v>
      </c>
      <c r="B51" s="81" t="s">
        <v>30</v>
      </c>
      <c r="C51" s="25"/>
      <c r="D51" s="24"/>
      <c r="E51" s="25"/>
      <c r="F51" s="25"/>
      <c r="G51" s="26"/>
      <c r="H51" s="27"/>
      <c r="I51" s="25"/>
      <c r="J51" s="21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>
        <v>0.05</v>
      </c>
      <c r="AA51" s="17">
        <v>0.1</v>
      </c>
      <c r="AB51" s="17">
        <v>0.2</v>
      </c>
      <c r="AC51" s="17">
        <v>0.3</v>
      </c>
      <c r="AD51" s="17">
        <v>0.4</v>
      </c>
      <c r="AE51" s="17">
        <v>0.45</v>
      </c>
      <c r="AF51" s="17">
        <v>0.5</v>
      </c>
      <c r="AG51" s="17">
        <v>0.55000000000000004</v>
      </c>
      <c r="AH51" s="17">
        <v>0.55000000000000004</v>
      </c>
      <c r="AI51" s="17">
        <v>0.55000000000000004</v>
      </c>
      <c r="AJ51" s="17">
        <v>0.55000000000000004</v>
      </c>
      <c r="AK51" s="21">
        <v>0.55000000000000004</v>
      </c>
      <c r="AL51" s="17">
        <v>0.55000000000000004</v>
      </c>
      <c r="AM51" s="17">
        <v>0.55000000000000004</v>
      </c>
      <c r="AN51" s="17">
        <v>0.55000000000000004</v>
      </c>
      <c r="AO51" s="17">
        <v>0.55000000000000004</v>
      </c>
      <c r="AP51" s="17">
        <v>0.55000000000000004</v>
      </c>
      <c r="AQ51" s="17">
        <v>0.55000000000000004</v>
      </c>
      <c r="AR51" s="17">
        <v>0.55000000000000004</v>
      </c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21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21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</row>
    <row r="52" spans="1:119" ht="14.1" customHeight="1" x14ac:dyDescent="0.2">
      <c r="A52" s="94">
        <v>1150</v>
      </c>
      <c r="B52" s="81" t="s">
        <v>30</v>
      </c>
      <c r="C52" s="200" t="s">
        <v>89</v>
      </c>
      <c r="D52" s="24" t="s">
        <v>100</v>
      </c>
      <c r="E52" s="25" t="s">
        <v>29</v>
      </c>
      <c r="F52" s="25">
        <v>21526</v>
      </c>
      <c r="G52" s="26">
        <f>SUM(J52:DO52)</f>
        <v>5437.3008434864105</v>
      </c>
      <c r="H52" s="27">
        <v>24.0075</v>
      </c>
      <c r="I52" s="25">
        <v>28</v>
      </c>
      <c r="J52" s="21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21"/>
      <c r="AL52" s="17"/>
      <c r="AM52" s="17"/>
      <c r="AN52" s="17"/>
      <c r="AO52" s="17"/>
      <c r="AP52" s="17"/>
      <c r="AQ52" s="17"/>
      <c r="AR52" s="17"/>
      <c r="AS52" s="161">
        <f t="shared" ref="AS52:BE52" si="44">AS387*AS416*AS446*60/$H$52</f>
        <v>37.613245860668542</v>
      </c>
      <c r="AT52" s="161">
        <f t="shared" si="44"/>
        <v>75.226491721337084</v>
      </c>
      <c r="AU52" s="161">
        <f t="shared" si="44"/>
        <v>150.45298344267417</v>
      </c>
      <c r="AV52" s="161">
        <f t="shared" si="44"/>
        <v>208.18494220556076</v>
      </c>
      <c r="AW52" s="161">
        <f t="shared" si="44"/>
        <v>291.28397375820055</v>
      </c>
      <c r="AX52" s="161">
        <f t="shared" si="44"/>
        <v>413.74570446735396</v>
      </c>
      <c r="AY52" s="161">
        <f t="shared" si="44"/>
        <v>451.3589503280225</v>
      </c>
      <c r="AZ52" s="161">
        <f t="shared" si="44"/>
        <v>420.74351765073413</v>
      </c>
      <c r="BA52" s="161">
        <f t="shared" si="44"/>
        <v>386.62917838175571</v>
      </c>
      <c r="BB52" s="161">
        <f t="shared" si="44"/>
        <v>453.10840362386745</v>
      </c>
      <c r="BC52" s="161">
        <f t="shared" si="44"/>
        <v>526.58544204935959</v>
      </c>
      <c r="BD52" s="161">
        <f t="shared" si="44"/>
        <v>526.58544204935959</v>
      </c>
      <c r="BE52" s="161">
        <f t="shared" si="44"/>
        <v>564.19868791002807</v>
      </c>
      <c r="BF52" s="161">
        <f>BF387*BF416*BF446*60/$H$52</f>
        <v>485.47328959700093</v>
      </c>
      <c r="BG52" s="168">
        <f>BG387*BG416*BG446*60/$H$52</f>
        <v>446.11059044048733</v>
      </c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21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</row>
    <row r="53" spans="1:119" ht="14.1" customHeight="1" x14ac:dyDescent="0.2">
      <c r="A53" s="94">
        <v>1150</v>
      </c>
      <c r="B53" s="81" t="s">
        <v>30</v>
      </c>
      <c r="C53" s="25"/>
      <c r="D53" s="24"/>
      <c r="E53" s="25"/>
      <c r="F53" s="25"/>
      <c r="G53" s="26"/>
      <c r="H53" s="27"/>
      <c r="I53" s="25"/>
      <c r="J53" s="21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21"/>
      <c r="AL53" s="17"/>
      <c r="AM53" s="17"/>
      <c r="AN53" s="17"/>
      <c r="AO53" s="17"/>
      <c r="AP53" s="17"/>
      <c r="AQ53" s="17"/>
      <c r="AR53" s="17"/>
      <c r="AS53" s="17">
        <v>0.05</v>
      </c>
      <c r="AT53" s="17">
        <v>0.1</v>
      </c>
      <c r="AU53" s="17">
        <v>0.2</v>
      </c>
      <c r="AV53" s="17">
        <v>0.35</v>
      </c>
      <c r="AW53" s="17">
        <v>0.45</v>
      </c>
      <c r="AX53" s="17">
        <v>0.55000000000000004</v>
      </c>
      <c r="AY53" s="17">
        <v>0.6</v>
      </c>
      <c r="AZ53" s="17">
        <v>0.65</v>
      </c>
      <c r="BA53" s="17">
        <v>0.65</v>
      </c>
      <c r="BB53" s="17">
        <v>0.7</v>
      </c>
      <c r="BC53" s="17">
        <v>0.7</v>
      </c>
      <c r="BD53" s="17">
        <v>0.7</v>
      </c>
      <c r="BE53" s="17">
        <v>0.75</v>
      </c>
      <c r="BF53" s="17">
        <v>0.75</v>
      </c>
      <c r="BG53" s="21">
        <v>0.75</v>
      </c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21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</row>
    <row r="54" spans="1:119" ht="14.1" customHeight="1" x14ac:dyDescent="0.2">
      <c r="A54" s="94">
        <v>1150</v>
      </c>
      <c r="B54" s="81" t="s">
        <v>30</v>
      </c>
      <c r="C54" s="25" t="s">
        <v>32</v>
      </c>
      <c r="D54" s="24">
        <v>103779</v>
      </c>
      <c r="E54" s="25" t="s">
        <v>29</v>
      </c>
      <c r="F54" s="25">
        <f>18660+8040+8040+1140+1020</f>
        <v>36900</v>
      </c>
      <c r="G54" s="26">
        <f>SUM(J54:DO54)</f>
        <v>0</v>
      </c>
      <c r="H54" s="27">
        <v>11.44</v>
      </c>
      <c r="I54" s="25">
        <v>23</v>
      </c>
      <c r="J54" s="21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21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21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21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</row>
    <row r="55" spans="1:119" ht="14.1" customHeight="1" thickBot="1" x14ac:dyDescent="0.25">
      <c r="A55" s="94">
        <v>1150</v>
      </c>
      <c r="B55" s="81" t="s">
        <v>30</v>
      </c>
      <c r="C55" s="25"/>
      <c r="D55" s="24"/>
      <c r="E55" s="25"/>
      <c r="F55" s="25"/>
      <c r="G55" s="26"/>
      <c r="H55" s="27"/>
      <c r="I55" s="25"/>
      <c r="J55" s="21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21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21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21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</row>
    <row r="56" spans="1:119" s="102" customFormat="1" ht="13.5" customHeight="1" x14ac:dyDescent="0.2">
      <c r="A56" s="110">
        <v>1115</v>
      </c>
      <c r="B56" s="113" t="s">
        <v>30</v>
      </c>
      <c r="C56" s="231" t="s">
        <v>48</v>
      </c>
      <c r="D56" s="132">
        <v>42207</v>
      </c>
      <c r="E56" s="132" t="s">
        <v>38</v>
      </c>
      <c r="F56" s="132">
        <v>101891</v>
      </c>
      <c r="G56" s="133">
        <f>SUM(J56:DO56)</f>
        <v>12073.588305967158</v>
      </c>
      <c r="H56" s="134">
        <v>24.97</v>
      </c>
      <c r="I56" s="164">
        <v>30</v>
      </c>
      <c r="J56" s="109">
        <f t="shared" ref="J56:AB56" si="45">J395*J424*J454*60/$H$56</f>
        <v>433.42010412494994</v>
      </c>
      <c r="K56" s="48">
        <f t="shared" si="45"/>
        <v>433.42010412494994</v>
      </c>
      <c r="L56" s="48">
        <f t="shared" si="45"/>
        <v>433.42010412494994</v>
      </c>
      <c r="M56" s="48">
        <f t="shared" si="45"/>
        <v>466.7601121345615</v>
      </c>
      <c r="N56" s="48">
        <f t="shared" si="45"/>
        <v>428.91469763716464</v>
      </c>
      <c r="O56" s="48">
        <f t="shared" si="45"/>
        <v>466.7601121345615</v>
      </c>
      <c r="P56" s="48">
        <f t="shared" si="45"/>
        <v>466.7601121345615</v>
      </c>
      <c r="Q56" s="48">
        <f t="shared" si="45"/>
        <v>466.7601121345615</v>
      </c>
      <c r="R56" s="48">
        <f t="shared" si="45"/>
        <v>428.91469763716464</v>
      </c>
      <c r="S56" s="48">
        <f t="shared" si="45"/>
        <v>302.76331597917505</v>
      </c>
      <c r="T56" s="48">
        <f t="shared" si="45"/>
        <v>466.7601121345615</v>
      </c>
      <c r="U56" s="48">
        <f t="shared" si="45"/>
        <v>542.45094112935521</v>
      </c>
      <c r="V56" s="48">
        <f t="shared" si="45"/>
        <v>542.45094112935521</v>
      </c>
      <c r="W56" s="48">
        <f t="shared" si="45"/>
        <v>542.45094112935521</v>
      </c>
      <c r="X56" s="48">
        <f t="shared" si="45"/>
        <v>428.91469763716464</v>
      </c>
      <c r="Y56" s="48">
        <f t="shared" si="45"/>
        <v>302.76331597917505</v>
      </c>
      <c r="Z56" s="48">
        <f t="shared" si="45"/>
        <v>466.7601121345615</v>
      </c>
      <c r="AA56" s="48">
        <f t="shared" si="45"/>
        <v>542.45094112935521</v>
      </c>
      <c r="AB56" s="48">
        <f t="shared" si="45"/>
        <v>542.45094112935521</v>
      </c>
      <c r="AC56" s="48">
        <f t="shared" ref="AC56:AI56" si="46">AC395*AC424*AC454*60/$H$56</f>
        <v>542.45094112935521</v>
      </c>
      <c r="AD56" s="48">
        <f t="shared" si="46"/>
        <v>428.91469763716464</v>
      </c>
      <c r="AE56" s="48">
        <f t="shared" si="46"/>
        <v>302.76331597917505</v>
      </c>
      <c r="AF56" s="48">
        <f t="shared" si="46"/>
        <v>466.7601121345615</v>
      </c>
      <c r="AG56" s="48">
        <f t="shared" si="46"/>
        <v>542.45094112935521</v>
      </c>
      <c r="AH56" s="48">
        <f t="shared" si="46"/>
        <v>542.45094112935521</v>
      </c>
      <c r="AI56" s="48">
        <f t="shared" si="46"/>
        <v>542.45094112935521</v>
      </c>
      <c r="AJ56" s="100"/>
      <c r="AK56" s="101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  <c r="BF56" s="100"/>
      <c r="BG56" s="101"/>
      <c r="BH56" s="100"/>
      <c r="BI56" s="100"/>
      <c r="BJ56" s="100"/>
      <c r="BK56" s="100"/>
      <c r="BL56" s="100"/>
      <c r="BM56" s="100"/>
      <c r="BN56" s="100"/>
      <c r="BO56" s="100"/>
      <c r="BP56" s="100"/>
      <c r="BQ56" s="100"/>
      <c r="BR56" s="100"/>
      <c r="BS56" s="100"/>
      <c r="BT56" s="100"/>
      <c r="BU56" s="100"/>
      <c r="BV56" s="100"/>
      <c r="BW56" s="100"/>
      <c r="BX56" s="100"/>
      <c r="BY56" s="100"/>
      <c r="BZ56" s="101"/>
      <c r="CA56" s="100"/>
      <c r="CB56" s="100"/>
      <c r="CC56" s="100"/>
      <c r="CD56" s="100"/>
      <c r="CE56" s="100"/>
      <c r="CF56" s="100"/>
      <c r="CG56" s="100"/>
      <c r="CH56" s="100"/>
      <c r="CI56" s="100"/>
      <c r="CJ56" s="100"/>
      <c r="CK56" s="100"/>
      <c r="CL56" s="100"/>
      <c r="CM56" s="100"/>
      <c r="CN56" s="100"/>
      <c r="CO56" s="100"/>
      <c r="CP56" s="100"/>
      <c r="CQ56" s="100"/>
      <c r="CR56" s="100"/>
      <c r="CS56" s="100"/>
      <c r="CT56" s="100"/>
      <c r="CU56" s="100"/>
      <c r="CV56" s="100"/>
      <c r="CW56" s="100"/>
      <c r="CX56" s="101"/>
      <c r="CY56" s="100"/>
      <c r="CZ56" s="100"/>
      <c r="DA56" s="100"/>
      <c r="DB56" s="100"/>
      <c r="DC56" s="100"/>
      <c r="DD56" s="100"/>
      <c r="DE56" s="100"/>
      <c r="DF56" s="100"/>
      <c r="DG56" s="100"/>
      <c r="DH56" s="100"/>
      <c r="DI56" s="100"/>
      <c r="DJ56" s="100"/>
      <c r="DK56" s="100"/>
      <c r="DL56" s="100"/>
      <c r="DM56" s="100"/>
      <c r="DN56" s="100"/>
      <c r="DO56" s="100"/>
    </row>
    <row r="57" spans="1:119" ht="13.5" customHeight="1" x14ac:dyDescent="0.2">
      <c r="A57" s="95">
        <v>1115</v>
      </c>
      <c r="B57" s="81" t="s">
        <v>30</v>
      </c>
      <c r="C57" s="28"/>
      <c r="D57" s="24"/>
      <c r="E57" s="28"/>
      <c r="F57" s="28"/>
      <c r="G57" s="26"/>
      <c r="H57" s="28"/>
      <c r="I57" s="28"/>
      <c r="J57" s="21">
        <v>0.65</v>
      </c>
      <c r="K57" s="17">
        <v>0.65</v>
      </c>
      <c r="L57" s="17">
        <v>0.65</v>
      </c>
      <c r="M57" s="17">
        <v>0.7</v>
      </c>
      <c r="N57" s="17">
        <v>0.7</v>
      </c>
      <c r="O57" s="17">
        <v>0.7</v>
      </c>
      <c r="P57" s="17">
        <v>0.7</v>
      </c>
      <c r="Q57" s="17">
        <v>0.7</v>
      </c>
      <c r="R57" s="17">
        <v>0.7</v>
      </c>
      <c r="S57" s="17">
        <v>0.7</v>
      </c>
      <c r="T57" s="17">
        <v>0.7</v>
      </c>
      <c r="U57" s="17">
        <v>0.7</v>
      </c>
      <c r="V57" s="17">
        <v>0.7</v>
      </c>
      <c r="W57" s="17">
        <v>0.7</v>
      </c>
      <c r="X57" s="17">
        <v>0.7</v>
      </c>
      <c r="Y57" s="17">
        <v>0.7</v>
      </c>
      <c r="Z57" s="17">
        <v>0.7</v>
      </c>
      <c r="AA57" s="17">
        <v>0.7</v>
      </c>
      <c r="AB57" s="17">
        <v>0.7</v>
      </c>
      <c r="AC57" s="17">
        <v>0.7</v>
      </c>
      <c r="AD57" s="17">
        <v>0.7</v>
      </c>
      <c r="AE57" s="17">
        <v>0.7</v>
      </c>
      <c r="AF57" s="17">
        <v>0.7</v>
      </c>
      <c r="AG57" s="17">
        <v>0.7</v>
      </c>
      <c r="AH57" s="17">
        <v>0.7</v>
      </c>
      <c r="AI57" s="17">
        <v>0.7</v>
      </c>
      <c r="AJ57" s="17"/>
      <c r="AK57" s="21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21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21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21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</row>
    <row r="58" spans="1:119" ht="13.5" customHeight="1" x14ac:dyDescent="0.2">
      <c r="A58" s="95">
        <v>1115</v>
      </c>
      <c r="B58" s="81" t="s">
        <v>30</v>
      </c>
      <c r="C58" s="238" t="s">
        <v>48</v>
      </c>
      <c r="D58" s="24">
        <v>126045</v>
      </c>
      <c r="E58" s="28" t="s">
        <v>38</v>
      </c>
      <c r="F58" s="28">
        <v>7510</v>
      </c>
      <c r="G58" s="26">
        <f>SUM(J58:DO58)</f>
        <v>0</v>
      </c>
      <c r="H58" s="55">
        <v>31.43</v>
      </c>
      <c r="I58" s="24">
        <v>30</v>
      </c>
      <c r="J58" s="21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21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21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21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21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</row>
    <row r="59" spans="1:119" ht="12.75" customHeight="1" x14ac:dyDescent="0.2">
      <c r="A59" s="95">
        <v>1115</v>
      </c>
      <c r="B59" s="81" t="s">
        <v>30</v>
      </c>
      <c r="C59" s="28"/>
      <c r="D59" s="24"/>
      <c r="E59" s="28"/>
      <c r="F59" s="28"/>
      <c r="G59" s="26"/>
      <c r="H59" s="28"/>
      <c r="I59" s="28"/>
      <c r="J59" s="21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21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21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21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21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</row>
    <row r="60" spans="1:119" ht="12.75" customHeight="1" x14ac:dyDescent="0.2">
      <c r="A60" s="95">
        <v>1115</v>
      </c>
      <c r="B60" s="81" t="s">
        <v>30</v>
      </c>
      <c r="C60" s="224" t="s">
        <v>48</v>
      </c>
      <c r="D60" s="25">
        <v>107241</v>
      </c>
      <c r="E60" s="25" t="s">
        <v>38</v>
      </c>
      <c r="F60" s="26">
        <f>31891*1.03</f>
        <v>32847.730000000003</v>
      </c>
      <c r="G60" s="26">
        <f>SUM(J60:DO60)</f>
        <v>3808.3561643835619</v>
      </c>
      <c r="H60" s="27">
        <v>18.25</v>
      </c>
      <c r="I60" s="24">
        <v>30</v>
      </c>
      <c r="J60" s="21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227">
        <f t="shared" ref="AJ60:AS60" si="47">AJ395*AJ424*AJ454*60/$H$60</f>
        <v>83.835616438356169</v>
      </c>
      <c r="AK60" s="229">
        <f t="shared" si="47"/>
        <v>147.94520547945206</v>
      </c>
      <c r="AL60" s="227">
        <f t="shared" si="47"/>
        <v>319.3150684931507</v>
      </c>
      <c r="AM60" s="227">
        <f t="shared" si="47"/>
        <v>477.1232876712329</v>
      </c>
      <c r="AN60" s="227">
        <f t="shared" si="47"/>
        <v>583.15068493150682</v>
      </c>
      <c r="AO60" s="227">
        <f t="shared" si="47"/>
        <v>325.47945205479454</v>
      </c>
      <c r="AP60" s="227">
        <f t="shared" si="47"/>
        <v>461.09589041095893</v>
      </c>
      <c r="AQ60" s="227">
        <f t="shared" si="47"/>
        <v>325.47945205479454</v>
      </c>
      <c r="AR60" s="227">
        <f t="shared" si="47"/>
        <v>501.78082191780823</v>
      </c>
      <c r="AS60" s="227">
        <f t="shared" si="47"/>
        <v>583.15068493150682</v>
      </c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21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21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21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</row>
    <row r="61" spans="1:119" ht="12.75" customHeight="1" x14ac:dyDescent="0.2">
      <c r="A61" s="95">
        <v>1115</v>
      </c>
      <c r="B61" s="81" t="s">
        <v>30</v>
      </c>
      <c r="C61" s="28"/>
      <c r="D61" s="24"/>
      <c r="E61" s="28"/>
      <c r="F61" s="28"/>
      <c r="G61" s="26"/>
      <c r="H61" s="28"/>
      <c r="I61" s="28"/>
      <c r="J61" s="21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>
        <v>0.1</v>
      </c>
      <c r="AK61" s="21">
        <v>0.25</v>
      </c>
      <c r="AL61" s="17">
        <v>0.35</v>
      </c>
      <c r="AM61" s="17">
        <v>0.45</v>
      </c>
      <c r="AN61" s="17">
        <v>0.55000000000000004</v>
      </c>
      <c r="AO61" s="17">
        <v>0.55000000000000004</v>
      </c>
      <c r="AP61" s="17">
        <v>0.55000000000000004</v>
      </c>
      <c r="AQ61" s="17">
        <v>0.55000000000000004</v>
      </c>
      <c r="AR61" s="17">
        <v>0.55000000000000004</v>
      </c>
      <c r="AS61" s="17">
        <v>0.55000000000000004</v>
      </c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21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21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21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</row>
    <row r="62" spans="1:119" ht="13.5" customHeight="1" x14ac:dyDescent="0.2">
      <c r="A62" s="95">
        <v>1115</v>
      </c>
      <c r="B62" s="81" t="s">
        <v>30</v>
      </c>
      <c r="C62" s="186" t="s">
        <v>32</v>
      </c>
      <c r="D62" s="24">
        <v>101856</v>
      </c>
      <c r="E62" s="28" t="s">
        <v>29</v>
      </c>
      <c r="F62" s="28">
        <v>12870</v>
      </c>
      <c r="G62" s="26">
        <f>SUM(J62:DO62)</f>
        <v>12773.571428571431</v>
      </c>
      <c r="H62" s="55">
        <v>21</v>
      </c>
      <c r="I62" s="24">
        <v>30</v>
      </c>
      <c r="J62" s="21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21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21"/>
      <c r="BH62" s="17"/>
      <c r="BI62" s="160">
        <f t="shared" ref="BI62:BN62" si="48">BI395*BI424*BI454*60/$H$62</f>
        <v>79.285714285714292</v>
      </c>
      <c r="BJ62" s="160">
        <f t="shared" si="48"/>
        <v>198.21428571428572</v>
      </c>
      <c r="BK62" s="160">
        <f t="shared" si="48"/>
        <v>277.5</v>
      </c>
      <c r="BL62" s="160">
        <f t="shared" si="48"/>
        <v>327.85714285714283</v>
      </c>
      <c r="BM62" s="160">
        <f t="shared" si="48"/>
        <v>436.07142857142856</v>
      </c>
      <c r="BN62" s="160">
        <f t="shared" si="48"/>
        <v>515.35714285714289</v>
      </c>
      <c r="BO62" s="160">
        <f>BO395*BO424*BO454*60/$H$62</f>
        <v>515.35714285714289</v>
      </c>
      <c r="BP62" s="160">
        <f>BP395*BP424*BP454*60/$H$62</f>
        <v>515.35714285714289</v>
      </c>
      <c r="BQ62" s="17"/>
      <c r="BR62" s="17"/>
      <c r="BS62" s="17"/>
      <c r="BT62" s="17"/>
      <c r="BU62" s="17"/>
      <c r="BV62" s="17"/>
      <c r="BW62" s="17"/>
      <c r="BX62" s="17"/>
      <c r="BY62" s="17"/>
      <c r="BZ62" s="21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60">
        <f t="shared" ref="CN62:CV62" si="49">CN395*CN424*CN454*60/$H$62</f>
        <v>79.285714285714292</v>
      </c>
      <c r="CO62" s="160">
        <f t="shared" si="49"/>
        <v>198.21428571428572</v>
      </c>
      <c r="CP62" s="160">
        <f t="shared" si="49"/>
        <v>277.5</v>
      </c>
      <c r="CQ62" s="160">
        <f t="shared" si="49"/>
        <v>356.78571428571428</v>
      </c>
      <c r="CR62" s="160">
        <f t="shared" si="49"/>
        <v>400.71428571428572</v>
      </c>
      <c r="CS62" s="160">
        <f t="shared" si="49"/>
        <v>475.71428571428572</v>
      </c>
      <c r="CT62" s="160">
        <f t="shared" si="49"/>
        <v>515.35714285714289</v>
      </c>
      <c r="CU62" s="160">
        <f t="shared" si="49"/>
        <v>515.35714285714289</v>
      </c>
      <c r="CV62" s="160">
        <f t="shared" si="49"/>
        <v>515.35714285714289</v>
      </c>
      <c r="CW62" s="160">
        <f t="shared" ref="CW62:DH62" si="50">CW395*CW424*CW454*60/$H$62</f>
        <v>473.57142857142856</v>
      </c>
      <c r="CX62" s="160">
        <f t="shared" si="50"/>
        <v>515.35714285714289</v>
      </c>
      <c r="CY62" s="160">
        <f t="shared" si="50"/>
        <v>515.35714285714289</v>
      </c>
      <c r="CZ62" s="160">
        <f t="shared" si="50"/>
        <v>473.57142857142856</v>
      </c>
      <c r="DA62" s="160">
        <f t="shared" si="50"/>
        <v>515.35714285714289</v>
      </c>
      <c r="DB62" s="160">
        <f t="shared" si="50"/>
        <v>515.35714285714289</v>
      </c>
      <c r="DC62" s="160">
        <f t="shared" si="50"/>
        <v>515.35714285714289</v>
      </c>
      <c r="DD62" s="160">
        <f t="shared" si="50"/>
        <v>515.35714285714289</v>
      </c>
      <c r="DE62" s="160">
        <f t="shared" si="50"/>
        <v>473.57142857142856</v>
      </c>
      <c r="DF62" s="160">
        <f t="shared" si="50"/>
        <v>515.35714285714289</v>
      </c>
      <c r="DG62" s="160">
        <f t="shared" si="50"/>
        <v>515.35714285714289</v>
      </c>
      <c r="DH62" s="160">
        <f t="shared" si="50"/>
        <v>515.35714285714289</v>
      </c>
      <c r="DI62" s="160">
        <f>DI395*DI424*DI454*60/$H$62</f>
        <v>515.35714285714289</v>
      </c>
      <c r="DJ62" s="58"/>
      <c r="DK62" s="58"/>
      <c r="DL62" s="58"/>
      <c r="DM62" s="58"/>
      <c r="DN62" s="58"/>
      <c r="DO62" s="58"/>
    </row>
    <row r="63" spans="1:119" ht="13.5" customHeight="1" x14ac:dyDescent="0.2">
      <c r="A63" s="95">
        <v>1115</v>
      </c>
      <c r="B63" s="81" t="s">
        <v>30</v>
      </c>
      <c r="C63" s="28"/>
      <c r="D63" s="24"/>
      <c r="E63" s="28"/>
      <c r="F63" s="28"/>
      <c r="G63" s="26"/>
      <c r="H63" s="28"/>
      <c r="I63" s="28"/>
      <c r="J63" s="21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21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21"/>
      <c r="BH63" s="17"/>
      <c r="BI63" s="17">
        <v>0.1</v>
      </c>
      <c r="BJ63" s="17">
        <v>0.25</v>
      </c>
      <c r="BK63" s="17">
        <v>0.35</v>
      </c>
      <c r="BL63" s="17">
        <v>0.45</v>
      </c>
      <c r="BM63" s="17">
        <v>0.55000000000000004</v>
      </c>
      <c r="BN63" s="17">
        <v>0.65</v>
      </c>
      <c r="BO63" s="17">
        <v>0.65</v>
      </c>
      <c r="BP63" s="17">
        <v>0.65</v>
      </c>
      <c r="BQ63" s="17"/>
      <c r="BR63" s="17"/>
      <c r="BS63" s="17"/>
      <c r="BT63" s="17"/>
      <c r="BU63" s="17"/>
      <c r="BV63" s="17"/>
      <c r="BW63" s="17"/>
      <c r="BX63" s="17"/>
      <c r="BY63" s="17"/>
      <c r="BZ63" s="21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>
        <v>0.1</v>
      </c>
      <c r="CO63" s="17">
        <v>0.25</v>
      </c>
      <c r="CP63" s="17">
        <v>0.35</v>
      </c>
      <c r="CQ63" s="17">
        <v>0.45</v>
      </c>
      <c r="CR63" s="17">
        <v>0.55000000000000004</v>
      </c>
      <c r="CS63" s="17">
        <v>0.6</v>
      </c>
      <c r="CT63" s="17">
        <v>0.65</v>
      </c>
      <c r="CU63" s="17">
        <v>0.65</v>
      </c>
      <c r="CV63" s="17">
        <v>0.65</v>
      </c>
      <c r="CW63" s="17">
        <v>0.65</v>
      </c>
      <c r="CX63" s="17">
        <v>0.65</v>
      </c>
      <c r="CY63" s="17">
        <v>0.65</v>
      </c>
      <c r="CZ63" s="17">
        <v>0.65</v>
      </c>
      <c r="DA63" s="17">
        <v>0.65</v>
      </c>
      <c r="DB63" s="17">
        <v>0.65</v>
      </c>
      <c r="DC63" s="17">
        <v>0.65</v>
      </c>
      <c r="DD63" s="17">
        <v>0.65</v>
      </c>
      <c r="DE63" s="17">
        <v>0.65</v>
      </c>
      <c r="DF63" s="17">
        <v>0.65</v>
      </c>
      <c r="DG63" s="17">
        <v>0.65</v>
      </c>
      <c r="DH63" s="17">
        <v>0.65</v>
      </c>
      <c r="DI63" s="17">
        <v>0.65</v>
      </c>
      <c r="DJ63" s="17"/>
      <c r="DK63" s="17"/>
      <c r="DL63" s="17"/>
      <c r="DM63" s="17"/>
      <c r="DN63" s="17"/>
      <c r="DO63" s="17"/>
    </row>
    <row r="64" spans="1:119" ht="13.5" customHeight="1" x14ac:dyDescent="0.2">
      <c r="A64" s="95">
        <v>1115</v>
      </c>
      <c r="B64" s="81" t="s">
        <v>30</v>
      </c>
      <c r="C64" s="292" t="s">
        <v>48</v>
      </c>
      <c r="D64" s="24">
        <v>128120</v>
      </c>
      <c r="E64" s="28" t="s">
        <v>38</v>
      </c>
      <c r="F64" s="28">
        <v>30346</v>
      </c>
      <c r="G64" s="26">
        <f>SUM(J64:DO64)</f>
        <v>7904.2008196721326</v>
      </c>
      <c r="H64" s="55">
        <v>29.28</v>
      </c>
      <c r="I64" s="24">
        <v>30</v>
      </c>
      <c r="J64" s="21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21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21"/>
      <c r="BH64" s="17"/>
      <c r="BI64" s="17"/>
      <c r="BJ64" s="17"/>
      <c r="BK64" s="17"/>
      <c r="BL64" s="17"/>
      <c r="BM64" s="17"/>
      <c r="BN64" s="17"/>
      <c r="BO64" s="17"/>
      <c r="BP64" s="17"/>
      <c r="BQ64" s="161">
        <f t="shared" ref="BQ64:BV64" si="51">BQ395*BQ424*BQ454*60/$H$64</f>
        <v>52.254098360655739</v>
      </c>
      <c r="BR64" s="161">
        <f t="shared" si="51"/>
        <v>142.16188524590163</v>
      </c>
      <c r="BS64" s="161">
        <f t="shared" si="51"/>
        <v>199.02663934426229</v>
      </c>
      <c r="BT64" s="161">
        <f t="shared" si="51"/>
        <v>255.89139344262293</v>
      </c>
      <c r="BU64" s="161">
        <f t="shared" si="51"/>
        <v>312.75614754098359</v>
      </c>
      <c r="BV64" s="161">
        <f t="shared" si="51"/>
        <v>339.65163934426226</v>
      </c>
      <c r="BW64" s="161">
        <f>BW395*BW424*BW454*60/$H$64</f>
        <v>365.77868852459017</v>
      </c>
      <c r="BX64" s="161">
        <f>BX395*BX424*BX454*60/$H$64</f>
        <v>398.05327868852459</v>
      </c>
      <c r="BY64" s="161">
        <f>BY395*BY424*BY454*60/$H$64</f>
        <v>398.05327868852459</v>
      </c>
      <c r="BZ64" s="168">
        <f t="shared" ref="BZ64:CM64" si="52">BZ395*BZ424*BZ454*60/$H$64</f>
        <v>426.48565573770492</v>
      </c>
      <c r="CA64" s="161">
        <f t="shared" si="52"/>
        <v>426.48565573770492</v>
      </c>
      <c r="CB64" s="161">
        <f t="shared" si="52"/>
        <v>426.48565573770492</v>
      </c>
      <c r="CC64" s="161">
        <f t="shared" si="52"/>
        <v>0</v>
      </c>
      <c r="CD64" s="161">
        <f t="shared" si="52"/>
        <v>391.90573770491801</v>
      </c>
      <c r="CE64" s="161">
        <f t="shared" si="52"/>
        <v>426.48565573770492</v>
      </c>
      <c r="CF64" s="161">
        <f t="shared" si="52"/>
        <v>426.48565573770492</v>
      </c>
      <c r="CG64" s="161">
        <f t="shared" si="52"/>
        <v>426.48565573770492</v>
      </c>
      <c r="CH64" s="161">
        <f t="shared" si="52"/>
        <v>426.48565573770492</v>
      </c>
      <c r="CI64" s="161">
        <f t="shared" si="52"/>
        <v>391.90573770491801</v>
      </c>
      <c r="CJ64" s="161">
        <f t="shared" si="52"/>
        <v>426.48565573770492</v>
      </c>
      <c r="CK64" s="161">
        <f t="shared" si="52"/>
        <v>426.48565573770492</v>
      </c>
      <c r="CL64" s="161">
        <f t="shared" si="52"/>
        <v>426.48565573770492</v>
      </c>
      <c r="CM64" s="161">
        <f t="shared" si="52"/>
        <v>391.90573770491801</v>
      </c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</row>
    <row r="65" spans="1:119" ht="13.5" customHeight="1" x14ac:dyDescent="0.2">
      <c r="A65" s="95">
        <v>1115</v>
      </c>
      <c r="B65" s="81" t="s">
        <v>30</v>
      </c>
      <c r="C65" s="28"/>
      <c r="D65" s="24"/>
      <c r="E65" s="28"/>
      <c r="F65" s="28"/>
      <c r="G65" s="26"/>
      <c r="H65" s="28"/>
      <c r="I65" s="28"/>
      <c r="J65" s="21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21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21"/>
      <c r="BH65" s="17"/>
      <c r="BI65" s="17"/>
      <c r="BJ65" s="17"/>
      <c r="BK65" s="17"/>
      <c r="BL65" s="17"/>
      <c r="BM65" s="17"/>
      <c r="BN65" s="17"/>
      <c r="BO65" s="17"/>
      <c r="BP65" s="17"/>
      <c r="BQ65" s="17">
        <v>0.1</v>
      </c>
      <c r="BR65" s="17">
        <v>0.25</v>
      </c>
      <c r="BS65" s="17">
        <v>0.35</v>
      </c>
      <c r="BT65" s="17">
        <v>0.45</v>
      </c>
      <c r="BU65" s="17">
        <v>0.55000000000000004</v>
      </c>
      <c r="BV65" s="17">
        <v>0.65</v>
      </c>
      <c r="BW65" s="17">
        <v>0.7</v>
      </c>
      <c r="BX65" s="17">
        <v>0.7</v>
      </c>
      <c r="BY65" s="17">
        <v>0.7</v>
      </c>
      <c r="BZ65" s="21">
        <v>0.75</v>
      </c>
      <c r="CA65" s="17">
        <v>0.75</v>
      </c>
      <c r="CB65" s="17">
        <v>0.75</v>
      </c>
      <c r="CC65" s="17"/>
      <c r="CD65" s="17">
        <v>0.75</v>
      </c>
      <c r="CE65" s="17">
        <v>0.75</v>
      </c>
      <c r="CF65" s="17">
        <v>0.75</v>
      </c>
      <c r="CG65" s="17">
        <v>0.75</v>
      </c>
      <c r="CH65" s="17">
        <v>0.75</v>
      </c>
      <c r="CI65" s="17">
        <v>0.75</v>
      </c>
      <c r="CJ65" s="17">
        <v>0.75</v>
      </c>
      <c r="CK65" s="17">
        <v>0.75</v>
      </c>
      <c r="CL65" s="17">
        <v>0.75</v>
      </c>
      <c r="CM65" s="17">
        <v>0.75</v>
      </c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</row>
    <row r="66" spans="1:119" ht="13.5" customHeight="1" x14ac:dyDescent="0.2">
      <c r="A66" s="95">
        <v>1115</v>
      </c>
      <c r="B66" s="81" t="s">
        <v>30</v>
      </c>
      <c r="C66" s="200" t="s">
        <v>89</v>
      </c>
      <c r="D66" s="24" t="s">
        <v>100</v>
      </c>
      <c r="E66" s="25" t="s">
        <v>29</v>
      </c>
      <c r="F66" s="25">
        <v>21526</v>
      </c>
      <c r="G66" s="26">
        <f>SUM(J66:DO66)</f>
        <v>5747.8288034989073</v>
      </c>
      <c r="H66" s="27">
        <v>24.0075</v>
      </c>
      <c r="I66" s="25">
        <v>28</v>
      </c>
      <c r="J66" s="21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21"/>
      <c r="AL66" s="17"/>
      <c r="AM66" s="17"/>
      <c r="AN66" s="17"/>
      <c r="AO66" s="17"/>
      <c r="AP66" s="17"/>
      <c r="AQ66" s="17"/>
      <c r="AR66" s="17"/>
      <c r="AS66" s="17"/>
      <c r="AT66" s="161">
        <f t="shared" ref="AT66:BH66" si="53">AT395*AT424*AT454*60/$H$66</f>
        <v>37.613245860668542</v>
      </c>
      <c r="AU66" s="161">
        <f t="shared" si="53"/>
        <v>112.83973758200563</v>
      </c>
      <c r="AV66" s="161">
        <f t="shared" si="53"/>
        <v>178.44423617619495</v>
      </c>
      <c r="AW66" s="161">
        <f t="shared" si="53"/>
        <v>291.28397375820055</v>
      </c>
      <c r="AX66" s="161">
        <f t="shared" si="53"/>
        <v>451.3589503280225</v>
      </c>
      <c r="AY66" s="161">
        <f t="shared" si="53"/>
        <v>451.3589503280225</v>
      </c>
      <c r="AZ66" s="161">
        <f t="shared" si="53"/>
        <v>420.74351765073413</v>
      </c>
      <c r="BA66" s="161">
        <f t="shared" si="53"/>
        <v>386.62917838175571</v>
      </c>
      <c r="BB66" s="161">
        <f t="shared" si="53"/>
        <v>420.74351765073413</v>
      </c>
      <c r="BC66" s="161">
        <f t="shared" si="53"/>
        <v>526.58544204935959</v>
      </c>
      <c r="BD66" s="161">
        <f t="shared" si="53"/>
        <v>526.58544204935959</v>
      </c>
      <c r="BE66" s="161">
        <f t="shared" si="53"/>
        <v>526.58544204935959</v>
      </c>
      <c r="BF66" s="161">
        <f t="shared" si="53"/>
        <v>485.47328959700093</v>
      </c>
      <c r="BG66" s="168">
        <f t="shared" si="53"/>
        <v>446.11059044048733</v>
      </c>
      <c r="BH66" s="161">
        <f t="shared" si="53"/>
        <v>485.47328959700093</v>
      </c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21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</row>
    <row r="67" spans="1:119" ht="13.5" customHeight="1" x14ac:dyDescent="0.2">
      <c r="A67" s="95">
        <v>1115</v>
      </c>
      <c r="B67" s="81" t="s">
        <v>30</v>
      </c>
      <c r="C67" s="28"/>
      <c r="D67" s="24"/>
      <c r="E67" s="28"/>
      <c r="F67" s="28"/>
      <c r="G67" s="26"/>
      <c r="H67" s="28"/>
      <c r="I67" s="28"/>
      <c r="J67" s="21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21"/>
      <c r="AL67" s="17"/>
      <c r="AM67" s="17"/>
      <c r="AN67" s="17"/>
      <c r="AO67" s="17"/>
      <c r="AP67" s="17"/>
      <c r="AQ67" s="17"/>
      <c r="AR67" s="17"/>
      <c r="AS67" s="17"/>
      <c r="AT67" s="17">
        <v>0.05</v>
      </c>
      <c r="AU67" s="17">
        <v>0.15</v>
      </c>
      <c r="AV67" s="17">
        <v>0.3</v>
      </c>
      <c r="AW67" s="17">
        <v>0.45</v>
      </c>
      <c r="AX67" s="17">
        <v>0.6</v>
      </c>
      <c r="AY67" s="17">
        <v>0.6</v>
      </c>
      <c r="AZ67" s="17">
        <v>0.65</v>
      </c>
      <c r="BA67" s="17">
        <v>0.65</v>
      </c>
      <c r="BB67" s="17">
        <v>0.65</v>
      </c>
      <c r="BC67" s="17">
        <v>0.7</v>
      </c>
      <c r="BD67" s="17">
        <v>0.7</v>
      </c>
      <c r="BE67" s="17">
        <v>0.7</v>
      </c>
      <c r="BF67" s="17">
        <v>0.75</v>
      </c>
      <c r="BG67" s="21">
        <v>0.75</v>
      </c>
      <c r="BH67" s="17">
        <v>0.75</v>
      </c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21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</row>
    <row r="68" spans="1:119" ht="13.5" customHeight="1" x14ac:dyDescent="0.2">
      <c r="A68" s="95">
        <v>1115</v>
      </c>
      <c r="B68" s="81" t="s">
        <v>30</v>
      </c>
      <c r="C68" s="28" t="s">
        <v>48</v>
      </c>
      <c r="D68" s="24" t="s">
        <v>64</v>
      </c>
      <c r="E68" s="28" t="s">
        <v>29</v>
      </c>
      <c r="F68" s="28">
        <v>17938</v>
      </c>
      <c r="G68" s="26">
        <f>SUM(J68:DO68)</f>
        <v>0</v>
      </c>
      <c r="H68" s="55">
        <v>11.89</v>
      </c>
      <c r="I68" s="24">
        <v>23</v>
      </c>
      <c r="J68" s="21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21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21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21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</row>
    <row r="69" spans="1:119" ht="13.5" customHeight="1" thickBot="1" x14ac:dyDescent="0.25">
      <c r="A69" s="95">
        <v>1115</v>
      </c>
      <c r="B69" s="81" t="s">
        <v>30</v>
      </c>
      <c r="C69" s="28"/>
      <c r="D69" s="24"/>
      <c r="E69" s="28"/>
      <c r="F69" s="28"/>
      <c r="G69" s="26"/>
      <c r="H69" s="28"/>
      <c r="I69" s="28"/>
      <c r="J69" s="21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21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21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21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</row>
    <row r="70" spans="1:119" s="102" customFormat="1" ht="14.1" customHeight="1" x14ac:dyDescent="0.2">
      <c r="A70" s="121">
        <v>1102</v>
      </c>
      <c r="B70" s="122" t="s">
        <v>30</v>
      </c>
      <c r="C70" s="135" t="s">
        <v>48</v>
      </c>
      <c r="D70" s="48" t="s">
        <v>62</v>
      </c>
      <c r="E70" s="135" t="s">
        <v>61</v>
      </c>
      <c r="F70" s="135">
        <v>12543</v>
      </c>
      <c r="G70" s="133">
        <f>SUM(J70:DO70)</f>
        <v>0</v>
      </c>
      <c r="H70" s="175">
        <v>5.49</v>
      </c>
      <c r="I70" s="48">
        <v>21</v>
      </c>
      <c r="J70" s="101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1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  <c r="BF70" s="100"/>
      <c r="BG70" s="101"/>
      <c r="BH70" s="100"/>
      <c r="BI70" s="100"/>
      <c r="BJ70" s="100"/>
      <c r="BK70" s="100"/>
      <c r="BL70" s="100"/>
      <c r="BM70" s="100"/>
      <c r="BN70" s="100"/>
      <c r="BO70" s="100"/>
      <c r="BP70" s="100"/>
      <c r="BQ70" s="100"/>
      <c r="BR70" s="100"/>
      <c r="BS70" s="100"/>
      <c r="BT70" s="100"/>
      <c r="BU70" s="100"/>
      <c r="BV70" s="100"/>
      <c r="BW70" s="100"/>
      <c r="BX70" s="100"/>
      <c r="BY70" s="100"/>
      <c r="BZ70" s="101"/>
      <c r="CA70" s="100"/>
      <c r="CB70" s="100"/>
      <c r="CC70" s="100"/>
      <c r="CD70" s="100"/>
      <c r="CE70" s="100"/>
      <c r="CF70" s="100"/>
      <c r="CG70" s="100"/>
      <c r="CH70" s="100"/>
      <c r="CI70" s="100"/>
      <c r="CJ70" s="100"/>
      <c r="CK70" s="100"/>
      <c r="CL70" s="100"/>
      <c r="CM70" s="100"/>
      <c r="CN70" s="100"/>
      <c r="CO70" s="100"/>
      <c r="CP70" s="100"/>
      <c r="CQ70" s="100"/>
      <c r="CR70" s="100"/>
      <c r="CS70" s="100"/>
      <c r="CT70" s="100"/>
      <c r="CU70" s="100"/>
      <c r="CV70" s="100"/>
      <c r="CW70" s="100"/>
      <c r="CX70" s="101"/>
      <c r="CY70" s="100"/>
      <c r="CZ70" s="100"/>
      <c r="DA70" s="100"/>
      <c r="DB70" s="100"/>
      <c r="DC70" s="100"/>
      <c r="DD70" s="100"/>
      <c r="DE70" s="100"/>
      <c r="DF70" s="100"/>
      <c r="DG70" s="100"/>
      <c r="DH70" s="100"/>
      <c r="DI70" s="100"/>
      <c r="DJ70" s="100"/>
      <c r="DK70" s="100"/>
      <c r="DL70" s="100"/>
      <c r="DM70" s="100"/>
      <c r="DN70" s="100"/>
      <c r="DO70" s="100"/>
    </row>
    <row r="71" spans="1:119" ht="14.1" customHeight="1" x14ac:dyDescent="0.2">
      <c r="A71" s="96">
        <v>1102</v>
      </c>
      <c r="B71" s="82" t="s">
        <v>30</v>
      </c>
      <c r="C71" s="25"/>
      <c r="D71" s="64"/>
      <c r="E71" s="25"/>
      <c r="F71" s="25"/>
      <c r="G71" s="26"/>
      <c r="H71" s="148"/>
      <c r="I71" s="24"/>
      <c r="J71" s="21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21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21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21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21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</row>
    <row r="72" spans="1:119" ht="14.1" customHeight="1" x14ac:dyDescent="0.2">
      <c r="A72" s="96">
        <v>1102</v>
      </c>
      <c r="B72" s="82" t="s">
        <v>30</v>
      </c>
      <c r="C72" s="25" t="s">
        <v>32</v>
      </c>
      <c r="D72" s="178">
        <v>101857</v>
      </c>
      <c r="E72" s="25" t="s">
        <v>29</v>
      </c>
      <c r="F72" s="25">
        <v>222754</v>
      </c>
      <c r="G72" s="26">
        <f>SUM(J72:DO72)</f>
        <v>45196.048632218823</v>
      </c>
      <c r="H72" s="27">
        <v>9.8699999999999992</v>
      </c>
      <c r="I72" s="25">
        <v>20</v>
      </c>
      <c r="J72" s="21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21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21"/>
      <c r="BH72" s="17"/>
      <c r="BI72" s="24">
        <f t="shared" ref="BI72:CW72" si="54">BI384*BI413*BI443*60/$H$72</f>
        <v>112.46200607902736</v>
      </c>
      <c r="BJ72" s="24">
        <f t="shared" si="54"/>
        <v>281.15501519756839</v>
      </c>
      <c r="BK72" s="24">
        <f t="shared" si="54"/>
        <v>393.61702127659578</v>
      </c>
      <c r="BL72" s="24">
        <f t="shared" si="54"/>
        <v>465.04559270516722</v>
      </c>
      <c r="BM72" s="24">
        <f t="shared" si="54"/>
        <v>618.54103343465056</v>
      </c>
      <c r="BN72" s="24">
        <f t="shared" si="54"/>
        <v>618.54103343465056</v>
      </c>
      <c r="BO72" s="24">
        <f t="shared" si="54"/>
        <v>674.77203647416422</v>
      </c>
      <c r="BP72" s="24">
        <f t="shared" si="54"/>
        <v>731.00303951367789</v>
      </c>
      <c r="BQ72" s="24">
        <f t="shared" si="54"/>
        <v>723.404255319149</v>
      </c>
      <c r="BR72" s="24">
        <f t="shared" si="54"/>
        <v>843.46504559270522</v>
      </c>
      <c r="BS72" s="24">
        <f t="shared" si="54"/>
        <v>843.46504559270522</v>
      </c>
      <c r="BT72" s="24">
        <f t="shared" si="54"/>
        <v>843.46504559270522</v>
      </c>
      <c r="BU72" s="24">
        <f t="shared" si="54"/>
        <v>843.46504559270522</v>
      </c>
      <c r="BV72" s="24">
        <f t="shared" si="54"/>
        <v>775.07598784194533</v>
      </c>
      <c r="BW72" s="24">
        <f t="shared" si="54"/>
        <v>775.07598784194533</v>
      </c>
      <c r="BX72" s="24">
        <f t="shared" si="54"/>
        <v>843.46504559270522</v>
      </c>
      <c r="BY72" s="24">
        <f t="shared" si="54"/>
        <v>843.46504559270522</v>
      </c>
      <c r="BZ72" s="34">
        <f t="shared" si="54"/>
        <v>843.46504559270522</v>
      </c>
      <c r="CA72" s="24">
        <f t="shared" si="54"/>
        <v>843.46504559270522</v>
      </c>
      <c r="CB72" s="24">
        <f t="shared" si="54"/>
        <v>843.46504559270522</v>
      </c>
      <c r="CC72" s="24">
        <f t="shared" si="54"/>
        <v>0</v>
      </c>
      <c r="CD72" s="24">
        <f t="shared" si="54"/>
        <v>775.07598784194533</v>
      </c>
      <c r="CE72" s="24">
        <f t="shared" si="54"/>
        <v>843.46504559270522</v>
      </c>
      <c r="CF72" s="24">
        <f t="shared" si="54"/>
        <v>843.46504559270522</v>
      </c>
      <c r="CG72" s="24">
        <f t="shared" si="54"/>
        <v>843.46504559270522</v>
      </c>
      <c r="CH72" s="24">
        <f t="shared" si="54"/>
        <v>843.46504559270522</v>
      </c>
      <c r="CI72" s="24">
        <f t="shared" si="54"/>
        <v>775.07598784194533</v>
      </c>
      <c r="CJ72" s="24">
        <f t="shared" si="54"/>
        <v>843.46504559270522</v>
      </c>
      <c r="CK72" s="24">
        <f t="shared" si="54"/>
        <v>843.46504559270522</v>
      </c>
      <c r="CL72" s="24">
        <f t="shared" si="54"/>
        <v>843.46504559270522</v>
      </c>
      <c r="CM72" s="24">
        <f t="shared" si="54"/>
        <v>775.07598784194533</v>
      </c>
      <c r="CN72" s="24">
        <f t="shared" si="54"/>
        <v>843.46504559270522</v>
      </c>
      <c r="CO72" s="24">
        <f t="shared" si="54"/>
        <v>843.46504559270522</v>
      </c>
      <c r="CP72" s="24">
        <f t="shared" si="54"/>
        <v>843.46504559270522</v>
      </c>
      <c r="CQ72" s="24">
        <f t="shared" si="54"/>
        <v>843.46504559270522</v>
      </c>
      <c r="CR72" s="24">
        <f t="shared" si="54"/>
        <v>775.07598784194533</v>
      </c>
      <c r="CS72" s="24">
        <f t="shared" si="54"/>
        <v>843.46504559270522</v>
      </c>
      <c r="CT72" s="24">
        <f t="shared" si="54"/>
        <v>843.46504559270522</v>
      </c>
      <c r="CU72" s="24">
        <f t="shared" si="54"/>
        <v>843.46504559270522</v>
      </c>
      <c r="CV72" s="24">
        <f t="shared" si="54"/>
        <v>843.46504559270522</v>
      </c>
      <c r="CW72" s="24">
        <f t="shared" si="54"/>
        <v>775.07598784194533</v>
      </c>
      <c r="CX72" s="34">
        <f t="shared" ref="CX72:DO72" si="55">CX384*CX413*CX443*60/$H$72</f>
        <v>843.46504559270522</v>
      </c>
      <c r="CY72" s="24">
        <f t="shared" si="55"/>
        <v>843.46504559270522</v>
      </c>
      <c r="CZ72" s="24">
        <f>CZ384*CZ413*CZ443*60/$H$72</f>
        <v>775.07598784194533</v>
      </c>
      <c r="DA72" s="24">
        <f t="shared" si="55"/>
        <v>843.46504559270522</v>
      </c>
      <c r="DB72" s="24">
        <f t="shared" si="55"/>
        <v>843.46504559270522</v>
      </c>
      <c r="DC72" s="24">
        <f t="shared" si="55"/>
        <v>843.46504559270522</v>
      </c>
      <c r="DD72" s="24">
        <f t="shared" si="55"/>
        <v>843.46504559270522</v>
      </c>
      <c r="DE72" s="24">
        <f t="shared" si="55"/>
        <v>775.07598784194533</v>
      </c>
      <c r="DF72" s="24">
        <f t="shared" si="55"/>
        <v>843.46504559270522</v>
      </c>
      <c r="DG72" s="24">
        <f t="shared" si="55"/>
        <v>843.46504559270522</v>
      </c>
      <c r="DH72" s="24">
        <f t="shared" si="55"/>
        <v>843.46504559270522</v>
      </c>
      <c r="DI72" s="24">
        <f t="shared" si="55"/>
        <v>843.46504559270522</v>
      </c>
      <c r="DJ72" s="24">
        <f t="shared" si="55"/>
        <v>775.07598784194533</v>
      </c>
      <c r="DK72" s="24">
        <f t="shared" si="55"/>
        <v>843.46504559270522</v>
      </c>
      <c r="DL72" s="24">
        <f t="shared" si="55"/>
        <v>843.46504559270522</v>
      </c>
      <c r="DM72" s="24">
        <f t="shared" si="55"/>
        <v>843.46504559270522</v>
      </c>
      <c r="DN72" s="24">
        <f t="shared" si="55"/>
        <v>843.46504559270522</v>
      </c>
      <c r="DO72" s="24">
        <f t="shared" si="55"/>
        <v>775.07598784194533</v>
      </c>
    </row>
    <row r="73" spans="1:119" ht="14.1" customHeight="1" x14ac:dyDescent="0.2">
      <c r="A73" s="96">
        <v>1102</v>
      </c>
      <c r="B73" s="82" t="s">
        <v>30</v>
      </c>
      <c r="C73" s="25"/>
      <c r="D73" s="64"/>
      <c r="E73" s="25"/>
      <c r="F73" s="25"/>
      <c r="G73" s="26"/>
      <c r="H73" s="148"/>
      <c r="I73" s="24"/>
      <c r="J73" s="21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21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21"/>
      <c r="BH73" s="17"/>
      <c r="BI73" s="21">
        <v>0.1</v>
      </c>
      <c r="BJ73" s="17">
        <v>0.25</v>
      </c>
      <c r="BK73" s="17">
        <v>0.35</v>
      </c>
      <c r="BL73" s="17">
        <v>0.45</v>
      </c>
      <c r="BM73" s="17">
        <v>0.55000000000000004</v>
      </c>
      <c r="BN73" s="17">
        <v>0.55000000000000004</v>
      </c>
      <c r="BO73" s="17">
        <v>0.6</v>
      </c>
      <c r="BP73" s="17">
        <v>0.65</v>
      </c>
      <c r="BQ73" s="17">
        <v>0.7</v>
      </c>
      <c r="BR73" s="17">
        <v>0.75</v>
      </c>
      <c r="BS73" s="17">
        <v>0.75</v>
      </c>
      <c r="BT73" s="17">
        <v>0.75</v>
      </c>
      <c r="BU73" s="17">
        <v>0.75</v>
      </c>
      <c r="BV73" s="17">
        <v>0.75</v>
      </c>
      <c r="BW73" s="17">
        <v>0.75</v>
      </c>
      <c r="BX73" s="17">
        <v>0.75</v>
      </c>
      <c r="BY73" s="17">
        <v>0.75</v>
      </c>
      <c r="BZ73" s="21">
        <v>0.75</v>
      </c>
      <c r="CA73" s="17">
        <v>0.75</v>
      </c>
      <c r="CB73" s="17">
        <v>0.75</v>
      </c>
      <c r="CC73" s="17"/>
      <c r="CD73" s="17">
        <v>0.75</v>
      </c>
      <c r="CE73" s="17">
        <v>0.75</v>
      </c>
      <c r="CF73" s="17">
        <v>0.75</v>
      </c>
      <c r="CG73" s="17">
        <v>0.75</v>
      </c>
      <c r="CH73" s="17">
        <v>0.75</v>
      </c>
      <c r="CI73" s="17">
        <v>0.75</v>
      </c>
      <c r="CJ73" s="17">
        <v>0.75</v>
      </c>
      <c r="CK73" s="17">
        <v>0.75</v>
      </c>
      <c r="CL73" s="17">
        <v>0.75</v>
      </c>
      <c r="CM73" s="17">
        <v>0.75</v>
      </c>
      <c r="CN73" s="17">
        <v>0.75</v>
      </c>
      <c r="CO73" s="17">
        <v>0.75</v>
      </c>
      <c r="CP73" s="17">
        <v>0.75</v>
      </c>
      <c r="CQ73" s="17">
        <v>0.75</v>
      </c>
      <c r="CR73" s="17">
        <v>0.75</v>
      </c>
      <c r="CS73" s="17">
        <v>0.75</v>
      </c>
      <c r="CT73" s="17">
        <v>0.75</v>
      </c>
      <c r="CU73" s="17">
        <v>0.75</v>
      </c>
      <c r="CV73" s="17">
        <v>0.75</v>
      </c>
      <c r="CW73" s="17">
        <v>0.75</v>
      </c>
      <c r="CX73" s="21">
        <v>0.75</v>
      </c>
      <c r="CY73" s="17">
        <v>0.75</v>
      </c>
      <c r="CZ73" s="17">
        <v>0.75</v>
      </c>
      <c r="DA73" s="17">
        <v>0.75</v>
      </c>
      <c r="DB73" s="17">
        <v>0.75</v>
      </c>
      <c r="DC73" s="17">
        <v>0.75</v>
      </c>
      <c r="DD73" s="17">
        <v>0.75</v>
      </c>
      <c r="DE73" s="17">
        <v>0.75</v>
      </c>
      <c r="DF73" s="17">
        <v>0.75</v>
      </c>
      <c r="DG73" s="17">
        <v>0.75</v>
      </c>
      <c r="DH73" s="17">
        <v>0.75</v>
      </c>
      <c r="DI73" s="17">
        <v>0.75</v>
      </c>
      <c r="DJ73" s="17">
        <v>0.75</v>
      </c>
      <c r="DK73" s="17">
        <v>0.75</v>
      </c>
      <c r="DL73" s="17">
        <v>0.75</v>
      </c>
      <c r="DM73" s="17">
        <v>0.75</v>
      </c>
      <c r="DN73" s="17">
        <v>0.75</v>
      </c>
      <c r="DO73" s="17">
        <v>0.75</v>
      </c>
    </row>
    <row r="74" spans="1:119" ht="14.1" customHeight="1" x14ac:dyDescent="0.2">
      <c r="A74" s="96">
        <v>1102</v>
      </c>
      <c r="B74" s="82" t="s">
        <v>30</v>
      </c>
      <c r="C74" s="25" t="s">
        <v>32</v>
      </c>
      <c r="D74" s="24">
        <v>104141</v>
      </c>
      <c r="E74" s="25" t="s">
        <v>18</v>
      </c>
      <c r="F74" s="25">
        <v>60000</v>
      </c>
      <c r="G74" s="26">
        <f>SUM(J74:DO74)</f>
        <v>3836</v>
      </c>
      <c r="H74" s="147">
        <v>9</v>
      </c>
      <c r="I74" s="25">
        <v>28</v>
      </c>
      <c r="J74" s="21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21"/>
      <c r="AL74" s="17"/>
      <c r="AM74" s="17"/>
      <c r="AN74" s="17"/>
      <c r="AO74" s="17"/>
      <c r="AP74" s="17"/>
      <c r="AQ74" s="17"/>
      <c r="AR74" s="17"/>
      <c r="AS74" s="17"/>
      <c r="AT74" s="24">
        <f>AT384*AT413*AT443*60/$H$74</f>
        <v>200.66666666666666</v>
      </c>
      <c r="AU74" s="24">
        <f>AU384*AU413*AU443*60/$H$74</f>
        <v>602</v>
      </c>
      <c r="AV74" s="24">
        <f>AV384*AV413*AV443*60/$H$74</f>
        <v>793.33333333333337</v>
      </c>
      <c r="AW74" s="24">
        <f>AW384*AW413*AW443*60/$H$74</f>
        <v>1036</v>
      </c>
      <c r="AX74" s="24">
        <f>AX384*AX413*AX443*60/$H$74</f>
        <v>1204</v>
      </c>
      <c r="AY74" s="17"/>
      <c r="AZ74" s="17"/>
      <c r="BA74" s="17"/>
      <c r="BB74" s="17"/>
      <c r="BC74" s="17"/>
      <c r="BD74" s="17"/>
      <c r="BE74" s="17"/>
      <c r="BF74" s="17"/>
      <c r="BG74" s="21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21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21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</row>
    <row r="75" spans="1:119" ht="14.1" customHeight="1" x14ac:dyDescent="0.2">
      <c r="A75" s="96">
        <v>1102</v>
      </c>
      <c r="B75" s="82" t="s">
        <v>30</v>
      </c>
      <c r="C75" s="25"/>
      <c r="D75" s="64"/>
      <c r="E75" s="25"/>
      <c r="F75" s="25"/>
      <c r="G75" s="26"/>
      <c r="H75" s="148"/>
      <c r="I75" s="24"/>
      <c r="J75" s="21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21"/>
      <c r="AL75" s="17"/>
      <c r="AM75" s="17"/>
      <c r="AN75" s="17"/>
      <c r="AO75" s="17"/>
      <c r="AP75" s="17"/>
      <c r="AQ75" s="17"/>
      <c r="AR75" s="17"/>
      <c r="AS75" s="17"/>
      <c r="AT75" s="17">
        <v>0.1</v>
      </c>
      <c r="AU75" s="17">
        <v>0.3</v>
      </c>
      <c r="AV75" s="17">
        <v>0.5</v>
      </c>
      <c r="AW75" s="17">
        <v>0.6</v>
      </c>
      <c r="AX75" s="17">
        <v>0.6</v>
      </c>
      <c r="AY75" s="17"/>
      <c r="AZ75" s="17"/>
      <c r="BA75" s="17"/>
      <c r="BB75" s="17"/>
      <c r="BC75" s="17"/>
      <c r="BD75" s="17"/>
      <c r="BE75" s="17"/>
      <c r="BF75" s="17"/>
      <c r="BG75" s="21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21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21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</row>
    <row r="76" spans="1:119" ht="14.1" customHeight="1" x14ac:dyDescent="0.2">
      <c r="A76" s="96">
        <v>1102</v>
      </c>
      <c r="B76" s="82" t="s">
        <v>30</v>
      </c>
      <c r="C76" s="25" t="s">
        <v>32</v>
      </c>
      <c r="D76" s="24">
        <v>101257</v>
      </c>
      <c r="E76" s="25" t="s">
        <v>18</v>
      </c>
      <c r="F76" s="25">
        <v>77000</v>
      </c>
      <c r="G76" s="26">
        <f>SUM(J76:DO76)</f>
        <v>1504.2857142857142</v>
      </c>
      <c r="H76" s="147">
        <v>9.8000000000000007</v>
      </c>
      <c r="I76" s="24">
        <v>28</v>
      </c>
      <c r="J76" s="21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21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24">
        <f>AY384*AY413*AY443*60/$H$76</f>
        <v>552.85714285714278</v>
      </c>
      <c r="AZ76" s="24">
        <f>AZ384*AZ413*AZ443*60/$H$76</f>
        <v>951.42857142857133</v>
      </c>
      <c r="BA76" s="245" t="s">
        <v>102</v>
      </c>
      <c r="BB76" s="209"/>
      <c r="BC76" s="209"/>
      <c r="BD76" s="209"/>
      <c r="BE76" s="209"/>
      <c r="BF76" s="209"/>
      <c r="BG76" s="221"/>
      <c r="BH76" s="209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21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21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</row>
    <row r="77" spans="1:119" ht="14.1" customHeight="1" x14ac:dyDescent="0.2">
      <c r="A77" s="96">
        <v>1102</v>
      </c>
      <c r="B77" s="82" t="s">
        <v>30</v>
      </c>
      <c r="C77" s="25"/>
      <c r="D77" s="64"/>
      <c r="E77" s="25"/>
      <c r="F77" s="25"/>
      <c r="G77" s="26"/>
      <c r="H77" s="148"/>
      <c r="I77" s="24"/>
      <c r="J77" s="21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21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>
        <v>0.3</v>
      </c>
      <c r="AZ77" s="17">
        <v>0.6</v>
      </c>
      <c r="BA77" s="17"/>
      <c r="BB77" s="17"/>
      <c r="BC77" s="17"/>
      <c r="BD77" s="17"/>
      <c r="BE77" s="17"/>
      <c r="BF77" s="17"/>
      <c r="BG77" s="21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21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21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</row>
    <row r="78" spans="1:119" ht="14.1" customHeight="1" x14ac:dyDescent="0.2">
      <c r="A78" s="96">
        <v>1102</v>
      </c>
      <c r="B78" s="82" t="s">
        <v>30</v>
      </c>
      <c r="C78" s="25" t="s">
        <v>67</v>
      </c>
      <c r="D78" s="24" t="s">
        <v>65</v>
      </c>
      <c r="E78" s="25" t="s">
        <v>66</v>
      </c>
      <c r="F78" s="25">
        <v>4000</v>
      </c>
      <c r="G78" s="26">
        <f>SUM(J78:DO78)</f>
        <v>0</v>
      </c>
      <c r="H78" s="25">
        <v>8.0500000000000007</v>
      </c>
      <c r="I78" s="24">
        <v>21</v>
      </c>
      <c r="J78" s="21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21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21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21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21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</row>
    <row r="79" spans="1:119" ht="14.1" customHeight="1" x14ac:dyDescent="0.2">
      <c r="A79" s="96">
        <v>1102</v>
      </c>
      <c r="B79" s="82" t="s">
        <v>30</v>
      </c>
      <c r="C79" s="25"/>
      <c r="D79" s="64"/>
      <c r="E79" s="25"/>
      <c r="F79" s="25"/>
      <c r="G79" s="26"/>
      <c r="H79" s="148"/>
      <c r="I79" s="24"/>
      <c r="J79" s="21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21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21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21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21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</row>
    <row r="80" spans="1:119" ht="14.1" customHeight="1" x14ac:dyDescent="0.2">
      <c r="A80" s="96">
        <v>1102</v>
      </c>
      <c r="B80" s="82" t="s">
        <v>30</v>
      </c>
      <c r="C80" s="224" t="s">
        <v>48</v>
      </c>
      <c r="D80" s="25">
        <v>107241</v>
      </c>
      <c r="E80" s="25" t="s">
        <v>38</v>
      </c>
      <c r="F80" s="26">
        <f>31891*1.03</f>
        <v>32847.730000000003</v>
      </c>
      <c r="G80" s="26">
        <f>SUM(J80:DO80)</f>
        <v>3856.6027397260273</v>
      </c>
      <c r="H80" s="27">
        <v>18.25</v>
      </c>
      <c r="I80" s="24">
        <v>29</v>
      </c>
      <c r="J80" s="21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225">
        <f t="shared" ref="AJ80:AS80" si="56">AJ384*AJ413*AJ443*60/$H$80</f>
        <v>81.041095890410972</v>
      </c>
      <c r="AK80" s="226">
        <f t="shared" si="56"/>
        <v>171.61643835616437</v>
      </c>
      <c r="AL80" s="225">
        <f t="shared" si="56"/>
        <v>352.76712328767127</v>
      </c>
      <c r="AM80" s="225">
        <f t="shared" si="56"/>
        <v>563.71232876712327</v>
      </c>
      <c r="AN80" s="225">
        <f t="shared" si="56"/>
        <v>563.71232876712327</v>
      </c>
      <c r="AO80" s="225">
        <f t="shared" si="56"/>
        <v>314.63013698630135</v>
      </c>
      <c r="AP80" s="225">
        <f t="shared" si="56"/>
        <v>445.72602739726034</v>
      </c>
      <c r="AQ80" s="225">
        <f t="shared" si="56"/>
        <v>314.63013698630135</v>
      </c>
      <c r="AR80" s="225">
        <f t="shared" si="56"/>
        <v>485.05479452054806</v>
      </c>
      <c r="AS80" s="225">
        <f t="shared" si="56"/>
        <v>563.71232876712327</v>
      </c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21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21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21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</row>
    <row r="81" spans="1:119" ht="14.1" customHeight="1" x14ac:dyDescent="0.2">
      <c r="A81" s="96">
        <v>1102</v>
      </c>
      <c r="B81" s="82" t="s">
        <v>30</v>
      </c>
      <c r="C81" s="25"/>
      <c r="D81" s="64"/>
      <c r="E81" s="25"/>
      <c r="F81" s="25"/>
      <c r="G81" s="26"/>
      <c r="H81" s="148"/>
      <c r="I81" s="24"/>
      <c r="J81" s="21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>
        <v>0.1</v>
      </c>
      <c r="AK81" s="21">
        <v>0.3</v>
      </c>
      <c r="AL81" s="21">
        <v>0.4</v>
      </c>
      <c r="AM81" s="17">
        <v>0.55000000000000004</v>
      </c>
      <c r="AN81" s="17">
        <v>0.55000000000000004</v>
      </c>
      <c r="AO81" s="17">
        <v>0.55000000000000004</v>
      </c>
      <c r="AP81" s="17">
        <v>0.55000000000000004</v>
      </c>
      <c r="AQ81" s="17">
        <v>0.55000000000000004</v>
      </c>
      <c r="AR81" s="17">
        <v>0.55000000000000004</v>
      </c>
      <c r="AS81" s="17">
        <v>0.55000000000000004</v>
      </c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21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21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21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</row>
    <row r="82" spans="1:119" ht="14.1" customHeight="1" x14ac:dyDescent="0.2">
      <c r="A82" s="96">
        <v>1102</v>
      </c>
      <c r="B82" s="82" t="s">
        <v>30</v>
      </c>
      <c r="C82" s="180" t="s">
        <v>48</v>
      </c>
      <c r="D82" s="25">
        <v>42207</v>
      </c>
      <c r="E82" s="25" t="s">
        <v>38</v>
      </c>
      <c r="F82" s="25">
        <v>101891</v>
      </c>
      <c r="G82" s="26">
        <f>SUM(J82:DO82)</f>
        <v>10575.991189427312</v>
      </c>
      <c r="H82" s="27">
        <v>24.97</v>
      </c>
      <c r="I82" s="153">
        <v>30</v>
      </c>
      <c r="J82" s="34">
        <f>J384*J413*J443*60/$H$82</f>
        <v>200.04004805766922</v>
      </c>
      <c r="K82" s="24">
        <f>K384*K413*K443*60/$H$82</f>
        <v>266.7200640768923</v>
      </c>
      <c r="L82" s="24">
        <f>L384*L413*L443*60/$H$82</f>
        <v>300.06007208650379</v>
      </c>
      <c r="M82" s="24">
        <f t="shared" ref="M82:AE82" si="57">M384*M413*M443*60/$H$82</f>
        <v>333.40008009611535</v>
      </c>
      <c r="N82" s="24">
        <f t="shared" si="57"/>
        <v>337.00440528634363</v>
      </c>
      <c r="O82" s="24">
        <f t="shared" si="57"/>
        <v>400.08009611533845</v>
      </c>
      <c r="P82" s="24">
        <f t="shared" si="57"/>
        <v>433.42010412494994</v>
      </c>
      <c r="Q82" s="24">
        <f t="shared" si="57"/>
        <v>433.42010412494994</v>
      </c>
      <c r="R82" s="24">
        <f t="shared" si="57"/>
        <v>398.27793352022428</v>
      </c>
      <c r="S82" s="24">
        <f t="shared" si="57"/>
        <v>281.13736483780536</v>
      </c>
      <c r="T82" s="24">
        <f t="shared" si="57"/>
        <v>433.42010412494994</v>
      </c>
      <c r="U82" s="24">
        <f t="shared" si="57"/>
        <v>503.70444533440133</v>
      </c>
      <c r="V82" s="24">
        <f t="shared" si="57"/>
        <v>503.70444533440133</v>
      </c>
      <c r="W82" s="24">
        <f t="shared" si="57"/>
        <v>503.70444533440133</v>
      </c>
      <c r="X82" s="24">
        <f t="shared" si="57"/>
        <v>398.27793352022428</v>
      </c>
      <c r="Y82" s="24">
        <f t="shared" si="57"/>
        <v>281.13736483780536</v>
      </c>
      <c r="Z82" s="24">
        <f t="shared" si="57"/>
        <v>433.42010412494994</v>
      </c>
      <c r="AA82" s="24">
        <f t="shared" si="57"/>
        <v>503.70444533440133</v>
      </c>
      <c r="AB82" s="24">
        <f t="shared" si="57"/>
        <v>503.70444533440133</v>
      </c>
      <c r="AC82" s="24">
        <f t="shared" si="57"/>
        <v>503.70444533440133</v>
      </c>
      <c r="AD82" s="24">
        <f t="shared" si="57"/>
        <v>398.27793352022428</v>
      </c>
      <c r="AE82" s="24">
        <f t="shared" si="57"/>
        <v>281.13736483780536</v>
      </c>
      <c r="AF82" s="24">
        <f>AF384*AF413*AF443*60/$H$82</f>
        <v>433.42010412494994</v>
      </c>
      <c r="AG82" s="24">
        <f>AG384*AG413*AG443*60/$H$82</f>
        <v>503.70444533440133</v>
      </c>
      <c r="AH82" s="24">
        <f>AH384*AH413*AH443*60/$H$82</f>
        <v>503.70444533440133</v>
      </c>
      <c r="AI82" s="24">
        <f>AI384*AI413*AI443*60/$H$82</f>
        <v>503.70444533440133</v>
      </c>
      <c r="AJ82" s="17"/>
      <c r="AK82" s="21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21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21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21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</row>
    <row r="83" spans="1:119" ht="14.1" customHeight="1" thickBot="1" x14ac:dyDescent="0.25">
      <c r="A83" s="96">
        <v>1102</v>
      </c>
      <c r="B83" s="82" t="s">
        <v>30</v>
      </c>
      <c r="C83" s="25"/>
      <c r="D83" s="64"/>
      <c r="E83" s="25"/>
      <c r="F83" s="25"/>
      <c r="G83" s="26"/>
      <c r="H83" s="148"/>
      <c r="I83" s="24"/>
      <c r="J83" s="21">
        <v>0.3</v>
      </c>
      <c r="K83" s="17">
        <v>0.4</v>
      </c>
      <c r="L83" s="17">
        <v>0.45</v>
      </c>
      <c r="M83" s="21">
        <v>0.5</v>
      </c>
      <c r="N83" s="17">
        <v>0.55000000000000004</v>
      </c>
      <c r="O83" s="17">
        <v>0.6</v>
      </c>
      <c r="P83" s="17">
        <v>0.65</v>
      </c>
      <c r="Q83" s="17">
        <v>0.65</v>
      </c>
      <c r="R83" s="17">
        <v>0.65</v>
      </c>
      <c r="S83" s="17">
        <v>0.65</v>
      </c>
      <c r="T83" s="17">
        <v>0.65</v>
      </c>
      <c r="U83" s="17">
        <v>0.65</v>
      </c>
      <c r="V83" s="17">
        <v>0.65</v>
      </c>
      <c r="W83" s="17">
        <v>0.65</v>
      </c>
      <c r="X83" s="17">
        <v>0.65</v>
      </c>
      <c r="Y83" s="17">
        <v>0.65</v>
      </c>
      <c r="Z83" s="17">
        <v>0.65</v>
      </c>
      <c r="AA83" s="17">
        <v>0.65</v>
      </c>
      <c r="AB83" s="17">
        <v>0.65</v>
      </c>
      <c r="AC83" s="17">
        <v>0.65</v>
      </c>
      <c r="AD83" s="17">
        <v>0.65</v>
      </c>
      <c r="AE83" s="17">
        <v>0.65</v>
      </c>
      <c r="AF83" s="17">
        <v>0.65</v>
      </c>
      <c r="AG83" s="17">
        <v>0.65</v>
      </c>
      <c r="AH83" s="17">
        <v>0.65</v>
      </c>
      <c r="AI83" s="17">
        <v>0.65</v>
      </c>
      <c r="AJ83" s="17"/>
      <c r="AK83" s="21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21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21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21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</row>
    <row r="84" spans="1:119" s="102" customFormat="1" ht="13.5" customHeight="1" x14ac:dyDescent="0.2">
      <c r="A84" s="112">
        <v>1162</v>
      </c>
      <c r="B84" s="122" t="s">
        <v>30</v>
      </c>
      <c r="C84" s="135" t="s">
        <v>48</v>
      </c>
      <c r="D84" s="48" t="s">
        <v>64</v>
      </c>
      <c r="E84" s="135" t="s">
        <v>29</v>
      </c>
      <c r="F84" s="135">
        <v>17938</v>
      </c>
      <c r="G84" s="133">
        <f>SUM(J84:DO84)</f>
        <v>0</v>
      </c>
      <c r="H84" s="175">
        <v>11.89</v>
      </c>
      <c r="I84" s="48">
        <v>30</v>
      </c>
      <c r="J84" s="101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  <c r="AJ84" s="100"/>
      <c r="AK84" s="101"/>
      <c r="AL84" s="100"/>
      <c r="AM84" s="100"/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100"/>
      <c r="AY84" s="100"/>
      <c r="AZ84" s="100"/>
      <c r="BA84" s="100"/>
      <c r="BB84" s="100"/>
      <c r="BC84" s="100"/>
      <c r="BD84" s="100"/>
      <c r="BE84" s="100"/>
      <c r="BF84" s="100"/>
      <c r="BG84" s="101"/>
      <c r="BH84" s="100"/>
      <c r="BI84" s="100"/>
      <c r="BJ84" s="100"/>
      <c r="BK84" s="100"/>
      <c r="BL84" s="100"/>
      <c r="BM84" s="100"/>
      <c r="BN84" s="100"/>
      <c r="BO84" s="100"/>
      <c r="BP84" s="100"/>
      <c r="BQ84" s="100"/>
      <c r="BR84" s="100"/>
      <c r="BS84" s="100"/>
      <c r="BT84" s="100"/>
      <c r="BU84" s="100"/>
      <c r="BV84" s="100"/>
      <c r="BW84" s="100"/>
      <c r="BX84" s="100"/>
      <c r="BY84" s="100"/>
      <c r="BZ84" s="101"/>
      <c r="CA84" s="100"/>
      <c r="CB84" s="100"/>
      <c r="CC84" s="100"/>
      <c r="CD84" s="100"/>
      <c r="CE84" s="100"/>
      <c r="CF84" s="100"/>
      <c r="CG84" s="100"/>
      <c r="CH84" s="100"/>
      <c r="CI84" s="100"/>
      <c r="CJ84" s="100"/>
      <c r="CK84" s="100"/>
      <c r="CL84" s="100"/>
      <c r="CM84" s="100"/>
      <c r="CN84" s="100"/>
      <c r="CO84" s="100"/>
      <c r="CP84" s="100"/>
      <c r="CQ84" s="100"/>
      <c r="CR84" s="100"/>
      <c r="CS84" s="100"/>
      <c r="CT84" s="100"/>
      <c r="CU84" s="100"/>
      <c r="CV84" s="100"/>
      <c r="CW84" s="100"/>
      <c r="CX84" s="101"/>
      <c r="CY84" s="100"/>
      <c r="CZ84" s="100"/>
      <c r="DA84" s="100"/>
      <c r="DB84" s="100"/>
      <c r="DC84" s="100"/>
      <c r="DD84" s="100"/>
      <c r="DE84" s="100"/>
      <c r="DF84" s="100"/>
      <c r="DG84" s="100"/>
      <c r="DH84" s="100"/>
      <c r="DI84" s="100"/>
      <c r="DJ84" s="100"/>
      <c r="DK84" s="100"/>
      <c r="DL84" s="100"/>
      <c r="DM84" s="100"/>
      <c r="DN84" s="100"/>
      <c r="DO84" s="100"/>
    </row>
    <row r="85" spans="1:119" ht="13.5" customHeight="1" x14ac:dyDescent="0.2">
      <c r="A85" s="94">
        <v>1162</v>
      </c>
      <c r="B85" s="82" t="s">
        <v>30</v>
      </c>
      <c r="C85" s="28"/>
      <c r="D85" s="24"/>
      <c r="E85" s="28"/>
      <c r="F85" s="28"/>
      <c r="G85" s="26"/>
      <c r="H85" s="28"/>
      <c r="I85" s="29"/>
      <c r="J85" s="21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21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21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21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21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</row>
    <row r="86" spans="1:119" ht="13.5" customHeight="1" x14ac:dyDescent="0.2">
      <c r="A86" s="94">
        <v>1162</v>
      </c>
      <c r="B86" s="82" t="s">
        <v>30</v>
      </c>
      <c r="C86" s="198" t="s">
        <v>48</v>
      </c>
      <c r="D86" s="24">
        <v>125328</v>
      </c>
      <c r="E86" s="25" t="s">
        <v>29</v>
      </c>
      <c r="F86" s="28">
        <v>4785</v>
      </c>
      <c r="G86" s="26">
        <f>SUM(J86:DO86)</f>
        <v>5978.4894837476104</v>
      </c>
      <c r="H86" s="27">
        <v>15.69</v>
      </c>
      <c r="I86" s="25">
        <v>30</v>
      </c>
      <c r="J86" s="21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24">
        <f>V388*V417*V447*60/$H$86</f>
        <v>123.32695984703633</v>
      </c>
      <c r="W86" s="24">
        <f t="shared" ref="W86:AF86" si="58">W388*W417*W447*60/$H$86</f>
        <v>308.31739961759081</v>
      </c>
      <c r="X86" s="24">
        <f t="shared" si="58"/>
        <v>341.30019120458894</v>
      </c>
      <c r="Y86" s="24">
        <f t="shared" si="58"/>
        <v>309.75143403441683</v>
      </c>
      <c r="Z86" s="24">
        <f t="shared" si="58"/>
        <v>583.6520076481836</v>
      </c>
      <c r="AA86" s="24">
        <f t="shared" si="58"/>
        <v>739.96175908221801</v>
      </c>
      <c r="AB86" s="24">
        <f t="shared" si="58"/>
        <v>801.62523900573615</v>
      </c>
      <c r="AC86" s="24">
        <f t="shared" si="58"/>
        <v>863.28871892925429</v>
      </c>
      <c r="AD86" s="24">
        <f t="shared" si="58"/>
        <v>682.60038240917788</v>
      </c>
      <c r="AE86" s="24">
        <f t="shared" si="58"/>
        <v>481.83556405353733</v>
      </c>
      <c r="AF86" s="24">
        <f t="shared" si="58"/>
        <v>742.82982791587006</v>
      </c>
      <c r="AG86" s="17"/>
      <c r="AH86" s="17"/>
      <c r="AI86" s="17"/>
      <c r="AJ86" s="17"/>
      <c r="AK86" s="21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21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21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21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</row>
    <row r="87" spans="1:119" ht="13.5" customHeight="1" x14ac:dyDescent="0.2">
      <c r="A87" s="94">
        <v>1162</v>
      </c>
      <c r="B87" s="82" t="s">
        <v>30</v>
      </c>
      <c r="C87" s="28"/>
      <c r="D87" s="24"/>
      <c r="E87" s="28"/>
      <c r="F87" s="28"/>
      <c r="G87" s="26"/>
      <c r="H87" s="28"/>
      <c r="I87" s="29"/>
      <c r="J87" s="21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>
        <v>0.1</v>
      </c>
      <c r="W87" s="17">
        <v>0.25</v>
      </c>
      <c r="X87" s="17">
        <v>0.35</v>
      </c>
      <c r="Y87" s="17">
        <v>0.45</v>
      </c>
      <c r="Z87" s="17">
        <v>0.55000000000000004</v>
      </c>
      <c r="AA87" s="21">
        <v>0.6</v>
      </c>
      <c r="AB87" s="21">
        <v>0.65</v>
      </c>
      <c r="AC87" s="21">
        <v>0.7</v>
      </c>
      <c r="AD87" s="21">
        <v>0.7</v>
      </c>
      <c r="AE87" s="21">
        <v>0.7</v>
      </c>
      <c r="AF87" s="21">
        <v>0.7</v>
      </c>
      <c r="AG87" s="17"/>
      <c r="AH87" s="17"/>
      <c r="AI87" s="17"/>
      <c r="AJ87" s="17"/>
      <c r="AK87" s="21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21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21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21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</row>
    <row r="88" spans="1:119" ht="13.5" customHeight="1" x14ac:dyDescent="0.2">
      <c r="A88" s="94">
        <v>1162</v>
      </c>
      <c r="B88" s="82" t="s">
        <v>30</v>
      </c>
      <c r="C88" s="238" t="s">
        <v>48</v>
      </c>
      <c r="D88" s="24">
        <v>132156</v>
      </c>
      <c r="E88" s="28" t="s">
        <v>73</v>
      </c>
      <c r="F88" s="28">
        <v>12500</v>
      </c>
      <c r="G88" s="26">
        <f>SUM(J88:DO88)</f>
        <v>0</v>
      </c>
      <c r="H88" s="55">
        <v>11.86</v>
      </c>
      <c r="I88" s="24">
        <v>30</v>
      </c>
      <c r="J88" s="21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21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21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21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21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</row>
    <row r="89" spans="1:119" ht="13.5" customHeight="1" x14ac:dyDescent="0.2">
      <c r="A89" s="94">
        <v>1162</v>
      </c>
      <c r="B89" s="82" t="s">
        <v>30</v>
      </c>
      <c r="C89" s="28"/>
      <c r="D89" s="24"/>
      <c r="E89" s="28"/>
      <c r="F89" s="28"/>
      <c r="G89" s="26"/>
      <c r="H89" s="28"/>
      <c r="I89" s="29"/>
      <c r="J89" s="21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21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21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21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21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</row>
    <row r="90" spans="1:119" ht="13.5" customHeight="1" x14ac:dyDescent="0.2">
      <c r="A90" s="94">
        <v>1162</v>
      </c>
      <c r="B90" s="82" t="s">
        <v>30</v>
      </c>
      <c r="C90" s="28" t="s">
        <v>32</v>
      </c>
      <c r="D90" s="24">
        <v>106954</v>
      </c>
      <c r="E90" s="28" t="s">
        <v>72</v>
      </c>
      <c r="F90" s="28">
        <v>7600</v>
      </c>
      <c r="G90" s="26">
        <f>SUM(J90:DO90)</f>
        <v>0</v>
      </c>
      <c r="H90" s="27">
        <v>7.5</v>
      </c>
      <c r="I90" s="25">
        <v>30</v>
      </c>
      <c r="J90" s="21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21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21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21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21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</row>
    <row r="91" spans="1:119" ht="13.5" customHeight="1" x14ac:dyDescent="0.2">
      <c r="A91" s="94">
        <v>1162</v>
      </c>
      <c r="B91" s="82" t="s">
        <v>30</v>
      </c>
      <c r="C91" s="28"/>
      <c r="D91" s="24"/>
      <c r="E91" s="28"/>
      <c r="F91" s="28"/>
      <c r="G91" s="26"/>
      <c r="H91" s="28"/>
      <c r="I91" s="29"/>
      <c r="J91" s="21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21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21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21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21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</row>
    <row r="92" spans="1:119" ht="13.5" customHeight="1" x14ac:dyDescent="0.2">
      <c r="A92" s="94">
        <v>1162</v>
      </c>
      <c r="B92" s="82" t="s">
        <v>30</v>
      </c>
      <c r="C92" s="193" t="s">
        <v>48</v>
      </c>
      <c r="D92" s="24">
        <v>126046</v>
      </c>
      <c r="E92" s="28" t="s">
        <v>38</v>
      </c>
      <c r="F92" s="28">
        <v>3346</v>
      </c>
      <c r="G92" s="26">
        <f>SUM(J92:DO92)</f>
        <v>3936.4459712679568</v>
      </c>
      <c r="H92" s="55">
        <v>16.010000000000002</v>
      </c>
      <c r="I92" s="24">
        <v>30</v>
      </c>
      <c r="J92" s="21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24">
        <f t="shared" ref="AG92:AM92" si="59">AG388*AG417*AG447*60/$H$92</f>
        <v>120.86196127420361</v>
      </c>
      <c r="AH92" s="24">
        <f t="shared" si="59"/>
        <v>483.44784509681443</v>
      </c>
      <c r="AI92" s="24">
        <f t="shared" si="59"/>
        <v>664.74078700811981</v>
      </c>
      <c r="AJ92" s="24">
        <f t="shared" si="59"/>
        <v>621.1742660836976</v>
      </c>
      <c r="AK92" s="34">
        <f t="shared" si="59"/>
        <v>472.20487195502807</v>
      </c>
      <c r="AL92" s="24">
        <f t="shared" si="59"/>
        <v>727.98251093066824</v>
      </c>
      <c r="AM92" s="24">
        <f t="shared" si="59"/>
        <v>846.03372891942524</v>
      </c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21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21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21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</row>
    <row r="93" spans="1:119" ht="13.5" customHeight="1" x14ac:dyDescent="0.2">
      <c r="A93" s="94">
        <v>1162</v>
      </c>
      <c r="B93" s="82" t="s">
        <v>30</v>
      </c>
      <c r="C93" s="28"/>
      <c r="D93" s="24"/>
      <c r="E93" s="28"/>
      <c r="F93" s="28"/>
      <c r="G93" s="26"/>
      <c r="H93" s="28"/>
      <c r="I93" s="29"/>
      <c r="J93" s="21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>
        <v>0.1</v>
      </c>
      <c r="AH93" s="17">
        <v>0.4</v>
      </c>
      <c r="AI93" s="17">
        <v>0.55000000000000004</v>
      </c>
      <c r="AJ93" s="17">
        <v>0.65</v>
      </c>
      <c r="AK93" s="21">
        <v>0.7</v>
      </c>
      <c r="AL93" s="17">
        <v>0.7</v>
      </c>
      <c r="AM93" s="17">
        <v>0.7</v>
      </c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21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21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21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</row>
    <row r="94" spans="1:119" ht="13.5" customHeight="1" x14ac:dyDescent="0.2">
      <c r="A94" s="94">
        <v>1162</v>
      </c>
      <c r="B94" s="82" t="s">
        <v>30</v>
      </c>
      <c r="C94" s="292" t="s">
        <v>48</v>
      </c>
      <c r="D94" s="24">
        <v>128117</v>
      </c>
      <c r="E94" s="28" t="s">
        <v>29</v>
      </c>
      <c r="F94" s="28">
        <v>38074</v>
      </c>
      <c r="G94" s="26">
        <f>SUM(J94:DO94)</f>
        <v>26520.652173913026</v>
      </c>
      <c r="H94" s="55">
        <v>20.7</v>
      </c>
      <c r="I94" s="24">
        <v>30</v>
      </c>
      <c r="J94" s="21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21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21"/>
      <c r="BH94" s="17"/>
      <c r="BI94" s="17"/>
      <c r="BJ94" s="17"/>
      <c r="BK94" s="17"/>
      <c r="BL94" s="17"/>
      <c r="BM94" s="17"/>
      <c r="BN94" s="17"/>
      <c r="BO94" s="161">
        <f>BO388*BO417*BO447*60/$H$94</f>
        <v>80.434782608695656</v>
      </c>
      <c r="BP94" s="161">
        <f>BP388*BP417*BP447*60/$H$94</f>
        <v>201.08695652173913</v>
      </c>
      <c r="BQ94" s="161">
        <f>BQ388*BQ417*BQ447*60/$H$94</f>
        <v>258.69565217391306</v>
      </c>
      <c r="BR94" s="161">
        <f>BR388*BR417*BR447*60/$H$94</f>
        <v>361.95652173913044</v>
      </c>
      <c r="BS94" s="161">
        <f t="shared" ref="BS94:CQ94" si="60">BS388*BS417*BS447*60/$H$94</f>
        <v>442.39130434782612</v>
      </c>
      <c r="BT94" s="161">
        <f t="shared" si="60"/>
        <v>522.82608695652175</v>
      </c>
      <c r="BU94" s="161">
        <f t="shared" si="60"/>
        <v>563.04347826086962</v>
      </c>
      <c r="BV94" s="161">
        <f t="shared" si="60"/>
        <v>517.39130434782612</v>
      </c>
      <c r="BW94" s="161">
        <f t="shared" si="60"/>
        <v>517.39130434782612</v>
      </c>
      <c r="BX94" s="161">
        <f t="shared" si="60"/>
        <v>563.04347826086962</v>
      </c>
      <c r="BY94" s="161">
        <f t="shared" si="60"/>
        <v>563.04347826086962</v>
      </c>
      <c r="BZ94" s="168">
        <f t="shared" si="60"/>
        <v>603.26086956521738</v>
      </c>
      <c r="CA94" s="161">
        <f t="shared" si="60"/>
        <v>603.26086956521738</v>
      </c>
      <c r="CB94" s="161">
        <f t="shared" si="60"/>
        <v>603.26086956521738</v>
      </c>
      <c r="CC94" s="161">
        <f t="shared" si="60"/>
        <v>0</v>
      </c>
      <c r="CD94" s="161">
        <f t="shared" si="60"/>
        <v>554.3478260869565</v>
      </c>
      <c r="CE94" s="161">
        <f t="shared" si="60"/>
        <v>603.26086956521738</v>
      </c>
      <c r="CF94" s="161">
        <f t="shared" si="60"/>
        <v>603.26086956521738</v>
      </c>
      <c r="CG94" s="161">
        <f t="shared" si="60"/>
        <v>603.26086956521738</v>
      </c>
      <c r="CH94" s="161">
        <f t="shared" si="60"/>
        <v>603.26086956521738</v>
      </c>
      <c r="CI94" s="161">
        <f t="shared" si="60"/>
        <v>554.3478260869565</v>
      </c>
      <c r="CJ94" s="161">
        <f t="shared" si="60"/>
        <v>603.26086956521738</v>
      </c>
      <c r="CK94" s="161">
        <f t="shared" si="60"/>
        <v>603.26086956521738</v>
      </c>
      <c r="CL94" s="161">
        <f t="shared" si="60"/>
        <v>603.26086956521738</v>
      </c>
      <c r="CM94" s="161">
        <f t="shared" si="60"/>
        <v>554.3478260869565</v>
      </c>
      <c r="CN94" s="161">
        <f t="shared" si="60"/>
        <v>603.26086956521738</v>
      </c>
      <c r="CO94" s="161">
        <f t="shared" si="60"/>
        <v>603.26086956521738</v>
      </c>
      <c r="CP94" s="161">
        <f t="shared" si="60"/>
        <v>603.26086956521738</v>
      </c>
      <c r="CQ94" s="161">
        <f t="shared" si="60"/>
        <v>603.26086956521738</v>
      </c>
      <c r="CR94" s="161">
        <f t="shared" ref="CR94:CW94" si="61">CR388*CR417*CR447*60/$H$94</f>
        <v>554.3478260869565</v>
      </c>
      <c r="CS94" s="161">
        <f t="shared" si="61"/>
        <v>603.26086956521738</v>
      </c>
      <c r="CT94" s="161">
        <f t="shared" si="61"/>
        <v>603.26086956521738</v>
      </c>
      <c r="CU94" s="161">
        <f t="shared" si="61"/>
        <v>603.26086956521738</v>
      </c>
      <c r="CV94" s="161">
        <f t="shared" si="61"/>
        <v>603.26086956521738</v>
      </c>
      <c r="CW94" s="161">
        <f t="shared" si="61"/>
        <v>554.3478260869565</v>
      </c>
      <c r="CX94" s="168">
        <f t="shared" ref="CX94:DK94" si="62">CX388*CX417*CX447*60/$H$94</f>
        <v>603.26086956521738</v>
      </c>
      <c r="CY94" s="161">
        <f t="shared" si="62"/>
        <v>603.26086956521738</v>
      </c>
      <c r="CZ94" s="161">
        <f>CZ388*CZ417*CZ447*60/$H$94</f>
        <v>554.3478260869565</v>
      </c>
      <c r="DA94" s="161">
        <f t="shared" si="62"/>
        <v>603.26086956521738</v>
      </c>
      <c r="DB94" s="161">
        <f t="shared" si="62"/>
        <v>603.26086956521738</v>
      </c>
      <c r="DC94" s="161">
        <f t="shared" si="62"/>
        <v>603.26086956521738</v>
      </c>
      <c r="DD94" s="161">
        <f t="shared" si="62"/>
        <v>603.26086956521738</v>
      </c>
      <c r="DE94" s="161">
        <f t="shared" si="62"/>
        <v>554.3478260869565</v>
      </c>
      <c r="DF94" s="161">
        <f t="shared" si="62"/>
        <v>603.26086956521738</v>
      </c>
      <c r="DG94" s="161">
        <f t="shared" si="62"/>
        <v>603.26086956521738</v>
      </c>
      <c r="DH94" s="161">
        <f t="shared" si="62"/>
        <v>603.26086956521738</v>
      </c>
      <c r="DI94" s="161">
        <f t="shared" si="62"/>
        <v>603.26086956521738</v>
      </c>
      <c r="DJ94" s="161">
        <f t="shared" si="62"/>
        <v>554.3478260869565</v>
      </c>
      <c r="DK94" s="161">
        <f t="shared" si="62"/>
        <v>603.26086956521738</v>
      </c>
      <c r="DL94" s="58"/>
      <c r="DM94" s="58"/>
      <c r="DN94" s="58"/>
      <c r="DO94" s="58"/>
    </row>
    <row r="95" spans="1:119" ht="13.5" customHeight="1" x14ac:dyDescent="0.2">
      <c r="A95" s="94">
        <v>1162</v>
      </c>
      <c r="B95" s="82" t="s">
        <v>30</v>
      </c>
      <c r="C95" s="28"/>
      <c r="D95" s="24"/>
      <c r="E95" s="28"/>
      <c r="F95" s="28"/>
      <c r="G95" s="26"/>
      <c r="H95" s="28"/>
      <c r="I95" s="29"/>
      <c r="J95" s="21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21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21"/>
      <c r="BH95" s="17"/>
      <c r="BI95" s="17"/>
      <c r="BJ95" s="17"/>
      <c r="BK95" s="17"/>
      <c r="BL95" s="17"/>
      <c r="BM95" s="17"/>
      <c r="BN95" s="17"/>
      <c r="BO95" s="17">
        <v>0.1</v>
      </c>
      <c r="BP95" s="17">
        <v>0.25</v>
      </c>
      <c r="BQ95" s="17">
        <v>0.35</v>
      </c>
      <c r="BR95" s="17">
        <v>0.45</v>
      </c>
      <c r="BS95" s="17">
        <v>0.55000000000000004</v>
      </c>
      <c r="BT95" s="17">
        <v>0.65</v>
      </c>
      <c r="BU95" s="17">
        <v>0.7</v>
      </c>
      <c r="BV95" s="17">
        <v>0.7</v>
      </c>
      <c r="BW95" s="17">
        <v>0.7</v>
      </c>
      <c r="BX95" s="17">
        <v>0.7</v>
      </c>
      <c r="BY95" s="17">
        <v>0.7</v>
      </c>
      <c r="BZ95" s="21">
        <v>0.75</v>
      </c>
      <c r="CA95" s="17">
        <v>0.75</v>
      </c>
      <c r="CB95" s="17">
        <v>0.75</v>
      </c>
      <c r="CC95" s="17"/>
      <c r="CD95" s="17">
        <v>0.75</v>
      </c>
      <c r="CE95" s="17">
        <v>0.75</v>
      </c>
      <c r="CF95" s="17">
        <v>0.75</v>
      </c>
      <c r="CG95" s="17">
        <v>0.75</v>
      </c>
      <c r="CH95" s="17">
        <v>0.75</v>
      </c>
      <c r="CI95" s="17">
        <v>0.75</v>
      </c>
      <c r="CJ95" s="17">
        <v>0.75</v>
      </c>
      <c r="CK95" s="17">
        <v>0.75</v>
      </c>
      <c r="CL95" s="17">
        <v>0.75</v>
      </c>
      <c r="CM95" s="17">
        <v>0.75</v>
      </c>
      <c r="CN95" s="17">
        <v>0.75</v>
      </c>
      <c r="CO95" s="17">
        <v>0.75</v>
      </c>
      <c r="CP95" s="17">
        <v>0.75</v>
      </c>
      <c r="CQ95" s="17">
        <v>0.75</v>
      </c>
      <c r="CR95" s="17">
        <v>0.75</v>
      </c>
      <c r="CS95" s="17">
        <v>0.75</v>
      </c>
      <c r="CT95" s="17">
        <v>0.75</v>
      </c>
      <c r="CU95" s="17">
        <v>0.75</v>
      </c>
      <c r="CV95" s="17">
        <v>0.75</v>
      </c>
      <c r="CW95" s="17">
        <v>0.75</v>
      </c>
      <c r="CX95" s="21">
        <v>0.75</v>
      </c>
      <c r="CY95" s="17">
        <v>0.75</v>
      </c>
      <c r="CZ95" s="17">
        <v>0.75</v>
      </c>
      <c r="DA95" s="17">
        <v>0.75</v>
      </c>
      <c r="DB95" s="17">
        <v>0.75</v>
      </c>
      <c r="DC95" s="17">
        <v>0.75</v>
      </c>
      <c r="DD95" s="17">
        <v>0.75</v>
      </c>
      <c r="DE95" s="17">
        <v>0.75</v>
      </c>
      <c r="DF95" s="17">
        <v>0.75</v>
      </c>
      <c r="DG95" s="17">
        <v>0.75</v>
      </c>
      <c r="DH95" s="17">
        <v>0.75</v>
      </c>
      <c r="DI95" s="17">
        <v>0.75</v>
      </c>
      <c r="DJ95" s="17">
        <v>0.75</v>
      </c>
      <c r="DK95" s="17">
        <v>0.75</v>
      </c>
      <c r="DL95" s="17"/>
      <c r="DM95" s="17"/>
      <c r="DN95" s="17"/>
      <c r="DO95" s="17"/>
    </row>
    <row r="96" spans="1:119" ht="13.5" customHeight="1" x14ac:dyDescent="0.2">
      <c r="A96" s="94">
        <v>1162</v>
      </c>
      <c r="B96" s="82" t="s">
        <v>30</v>
      </c>
      <c r="C96" s="28" t="s">
        <v>32</v>
      </c>
      <c r="D96" s="25" t="s">
        <v>70</v>
      </c>
      <c r="E96" s="25" t="s">
        <v>29</v>
      </c>
      <c r="F96" s="25">
        <v>42200</v>
      </c>
      <c r="G96" s="26">
        <f>SUM(J96:DO96)</f>
        <v>1844.661846022969</v>
      </c>
      <c r="H96" s="27">
        <v>23.51</v>
      </c>
      <c r="I96" s="25">
        <v>26</v>
      </c>
      <c r="J96" s="21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21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21"/>
      <c r="BH96" s="178">
        <f>BH388*BH417*BH447*60/$H$96</f>
        <v>61.378136962994468</v>
      </c>
      <c r="BI96" s="178">
        <f t="shared" ref="BI96:BN96" si="63">BI388*BI417*BI447*60/$H$96</f>
        <v>153.44534240748618</v>
      </c>
      <c r="BJ96" s="178">
        <f t="shared" si="63"/>
        <v>214.82347937048064</v>
      </c>
      <c r="BK96" s="178">
        <f t="shared" si="63"/>
        <v>276.20161633347516</v>
      </c>
      <c r="BL96" s="178">
        <f t="shared" si="63"/>
        <v>310.20842194810723</v>
      </c>
      <c r="BM96" s="178">
        <f t="shared" si="63"/>
        <v>398.95789025946414</v>
      </c>
      <c r="BN96" s="178">
        <f t="shared" si="63"/>
        <v>429.64695874096128</v>
      </c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21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21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</row>
    <row r="97" spans="1:119" ht="13.5" customHeight="1" x14ac:dyDescent="0.2">
      <c r="A97" s="94">
        <v>1162</v>
      </c>
      <c r="B97" s="82" t="s">
        <v>30</v>
      </c>
      <c r="C97" s="28"/>
      <c r="D97" s="24"/>
      <c r="E97" s="28"/>
      <c r="F97" s="28"/>
      <c r="G97" s="26"/>
      <c r="H97" s="28"/>
      <c r="I97" s="29"/>
      <c r="J97" s="21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21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21"/>
      <c r="BH97" s="17">
        <v>0.1</v>
      </c>
      <c r="BI97" s="17">
        <v>0.25</v>
      </c>
      <c r="BJ97" s="17">
        <v>0.35</v>
      </c>
      <c r="BK97" s="17">
        <v>0.45</v>
      </c>
      <c r="BL97" s="17">
        <v>0.55000000000000004</v>
      </c>
      <c r="BM97" s="17">
        <v>0.65</v>
      </c>
      <c r="BN97" s="17">
        <v>0.7</v>
      </c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21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21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</row>
    <row r="98" spans="1:119" ht="13.5" customHeight="1" x14ac:dyDescent="0.2">
      <c r="A98" s="94">
        <v>1162</v>
      </c>
      <c r="B98" s="82" t="s">
        <v>30</v>
      </c>
      <c r="C98" s="200" t="s">
        <v>89</v>
      </c>
      <c r="D98" s="24" t="s">
        <v>97</v>
      </c>
      <c r="E98" s="25" t="s">
        <v>66</v>
      </c>
      <c r="F98" s="25">
        <v>21526</v>
      </c>
      <c r="G98" s="26">
        <f>SUM(J98:DO98)</f>
        <v>12938.931297709923</v>
      </c>
      <c r="H98" s="27">
        <v>10.087</v>
      </c>
      <c r="I98" s="25">
        <v>22</v>
      </c>
      <c r="J98" s="21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21"/>
      <c r="AL98" s="17"/>
      <c r="AM98" s="17"/>
      <c r="AN98" s="247" t="s">
        <v>103</v>
      </c>
      <c r="AO98" s="246"/>
      <c r="AP98" s="161">
        <f t="shared" ref="AP98:BF98" si="64">AP388*AP417*AP447*60/$H$98</f>
        <v>55.616139585605247</v>
      </c>
      <c r="AQ98" s="161">
        <f t="shared" si="64"/>
        <v>78.516902944383872</v>
      </c>
      <c r="AR98" s="161">
        <f t="shared" si="64"/>
        <v>242.0937840785169</v>
      </c>
      <c r="AS98" s="161">
        <f t="shared" si="64"/>
        <v>492.36641221374038</v>
      </c>
      <c r="AT98" s="161">
        <f t="shared" si="64"/>
        <v>633.04252998909487</v>
      </c>
      <c r="AU98" s="161">
        <f t="shared" si="64"/>
        <v>773.71864776444943</v>
      </c>
      <c r="AV98" s="161">
        <f t="shared" si="64"/>
        <v>667.3936750272627</v>
      </c>
      <c r="AW98" s="161">
        <f t="shared" si="64"/>
        <v>786.80479825518</v>
      </c>
      <c r="AX98" s="161">
        <f t="shared" si="64"/>
        <v>914.39476553980376</v>
      </c>
      <c r="AY98" s="161">
        <f t="shared" si="64"/>
        <v>984.73282442748075</v>
      </c>
      <c r="AZ98" s="161">
        <f t="shared" si="64"/>
        <v>847.32824427480921</v>
      </c>
      <c r="BA98" s="161">
        <f t="shared" si="64"/>
        <v>778.6259541984731</v>
      </c>
      <c r="BB98" s="161">
        <f t="shared" si="64"/>
        <v>847.32824427480921</v>
      </c>
      <c r="BC98" s="161">
        <f t="shared" si="64"/>
        <v>984.73282442748075</v>
      </c>
      <c r="BD98" s="161">
        <f t="shared" si="64"/>
        <v>1055.0708833151582</v>
      </c>
      <c r="BE98" s="161">
        <f t="shared" si="64"/>
        <v>1055.0708833151582</v>
      </c>
      <c r="BF98" s="161">
        <f t="shared" si="64"/>
        <v>907.85169029443841</v>
      </c>
      <c r="BG98" s="168">
        <f>BG388*BG417*BG447*60/$H$98</f>
        <v>834.24209378407852</v>
      </c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21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21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</row>
    <row r="99" spans="1:119" ht="13.5" customHeight="1" x14ac:dyDescent="0.2">
      <c r="A99" s="94">
        <v>1162</v>
      </c>
      <c r="B99" s="82" t="s">
        <v>30</v>
      </c>
      <c r="C99" s="28"/>
      <c r="D99" s="24"/>
      <c r="E99" s="28"/>
      <c r="F99" s="28"/>
      <c r="G99" s="26"/>
      <c r="H99" s="28"/>
      <c r="I99" s="29"/>
      <c r="J99" s="21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21"/>
      <c r="AL99" s="17"/>
      <c r="AM99" s="17"/>
      <c r="AN99" s="17"/>
      <c r="AO99" s="17"/>
      <c r="AP99" s="17">
        <v>0.05</v>
      </c>
      <c r="AQ99" s="17">
        <v>0.1</v>
      </c>
      <c r="AR99" s="17">
        <v>0.2</v>
      </c>
      <c r="AS99" s="17">
        <v>0.35</v>
      </c>
      <c r="AT99" s="17">
        <v>0.45</v>
      </c>
      <c r="AU99" s="17">
        <v>0.55000000000000004</v>
      </c>
      <c r="AV99" s="17">
        <v>0.6</v>
      </c>
      <c r="AW99" s="17">
        <v>0.65</v>
      </c>
      <c r="AX99" s="17">
        <v>0.65</v>
      </c>
      <c r="AY99" s="17">
        <v>0.7</v>
      </c>
      <c r="AZ99" s="17">
        <v>0.7</v>
      </c>
      <c r="BA99" s="17">
        <v>0.7</v>
      </c>
      <c r="BB99" s="17">
        <v>0.7</v>
      </c>
      <c r="BC99" s="17">
        <v>0.7</v>
      </c>
      <c r="BD99" s="17">
        <v>0.75</v>
      </c>
      <c r="BE99" s="17">
        <v>0.75</v>
      </c>
      <c r="BF99" s="17">
        <v>0.75</v>
      </c>
      <c r="BG99" s="21">
        <v>0.75</v>
      </c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21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21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</row>
    <row r="100" spans="1:119" ht="13.5" customHeight="1" x14ac:dyDescent="0.2">
      <c r="A100" s="94">
        <v>1162</v>
      </c>
      <c r="B100" s="82" t="s">
        <v>30</v>
      </c>
      <c r="C100" s="28" t="s">
        <v>48</v>
      </c>
      <c r="D100" s="24" t="s">
        <v>60</v>
      </c>
      <c r="E100" s="28" t="s">
        <v>29</v>
      </c>
      <c r="F100" s="28">
        <v>12543</v>
      </c>
      <c r="G100" s="26">
        <f>SUM(J100:DO100)</f>
        <v>0</v>
      </c>
      <c r="H100" s="55">
        <v>11.17</v>
      </c>
      <c r="I100" s="28">
        <v>28</v>
      </c>
      <c r="J100" s="21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21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21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21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21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</row>
    <row r="101" spans="1:119" ht="13.5" customHeight="1" x14ac:dyDescent="0.2">
      <c r="A101" s="94">
        <v>1162</v>
      </c>
      <c r="B101" s="82" t="s">
        <v>30</v>
      </c>
      <c r="C101" s="28"/>
      <c r="D101" s="24"/>
      <c r="E101" s="28"/>
      <c r="F101" s="28"/>
      <c r="G101" s="26"/>
      <c r="H101" s="28"/>
      <c r="I101" s="29"/>
      <c r="J101" s="21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21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21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21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21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</row>
    <row r="102" spans="1:119" ht="13.5" customHeight="1" x14ac:dyDescent="0.2">
      <c r="A102" s="94">
        <v>1162</v>
      </c>
      <c r="B102" s="82" t="s">
        <v>30</v>
      </c>
      <c r="C102" s="25" t="s">
        <v>48</v>
      </c>
      <c r="D102" s="24">
        <v>123035</v>
      </c>
      <c r="E102" s="28" t="s">
        <v>29</v>
      </c>
      <c r="F102" s="28">
        <v>7137</v>
      </c>
      <c r="G102" s="26">
        <f>SUM(J102:DO102)</f>
        <v>7220.3966005665725</v>
      </c>
      <c r="H102" s="55">
        <v>17.649999999999999</v>
      </c>
      <c r="I102" s="24">
        <v>30</v>
      </c>
      <c r="J102" s="34">
        <f t="shared" ref="J102:T102" si="65">J388*J417*J447*60/$H$102</f>
        <v>377.33711048158642</v>
      </c>
      <c r="K102" s="24">
        <f t="shared" si="65"/>
        <v>518.83852691218135</v>
      </c>
      <c r="L102" s="24">
        <f t="shared" si="65"/>
        <v>613.17280453257797</v>
      </c>
      <c r="M102" s="24">
        <f t="shared" si="65"/>
        <v>660.33994334277622</v>
      </c>
      <c r="N102" s="24">
        <f t="shared" si="65"/>
        <v>606.79886685552412</v>
      </c>
      <c r="O102" s="24">
        <f t="shared" si="65"/>
        <v>660.33994334277622</v>
      </c>
      <c r="P102" s="24">
        <f t="shared" si="65"/>
        <v>660.33994334277622</v>
      </c>
      <c r="Q102" s="24">
        <f t="shared" si="65"/>
        <v>660.33994334277622</v>
      </c>
      <c r="R102" s="24">
        <f t="shared" si="65"/>
        <v>606.79886685552412</v>
      </c>
      <c r="S102" s="24">
        <f t="shared" si="65"/>
        <v>428.32861189801702</v>
      </c>
      <c r="T102" s="24">
        <f t="shared" si="65"/>
        <v>660.33994334277622</v>
      </c>
      <c r="U102" s="24">
        <f>U388*U417*U447*60/$H$102</f>
        <v>767.42209631728053</v>
      </c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21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21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21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21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</row>
    <row r="103" spans="1:119" ht="13.5" customHeight="1" x14ac:dyDescent="0.2">
      <c r="A103" s="94">
        <v>1162</v>
      </c>
      <c r="B103" s="82" t="s">
        <v>30</v>
      </c>
      <c r="C103" s="28"/>
      <c r="D103" s="24"/>
      <c r="E103" s="28"/>
      <c r="F103" s="28"/>
      <c r="G103" s="26"/>
      <c r="H103" s="28"/>
      <c r="I103" s="29"/>
      <c r="J103" s="21">
        <v>0.4</v>
      </c>
      <c r="K103" s="17">
        <v>0.55000000000000004</v>
      </c>
      <c r="L103" s="21">
        <v>0.65</v>
      </c>
      <c r="M103" s="17">
        <v>0.7</v>
      </c>
      <c r="N103" s="17">
        <v>0.7</v>
      </c>
      <c r="O103" s="17">
        <v>0.7</v>
      </c>
      <c r="P103" s="17">
        <v>0.7</v>
      </c>
      <c r="Q103" s="17">
        <v>0.7</v>
      </c>
      <c r="R103" s="17">
        <v>0.7</v>
      </c>
      <c r="S103" s="17">
        <v>0.7</v>
      </c>
      <c r="T103" s="17">
        <v>0.7</v>
      </c>
      <c r="U103" s="17">
        <v>0.7</v>
      </c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21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21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21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21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</row>
    <row r="104" spans="1:119" ht="13.5" customHeight="1" x14ac:dyDescent="0.2">
      <c r="A104" s="94">
        <v>1162</v>
      </c>
      <c r="B104" s="82" t="s">
        <v>30</v>
      </c>
      <c r="C104" s="25" t="s">
        <v>48</v>
      </c>
      <c r="D104" s="24">
        <v>120871</v>
      </c>
      <c r="E104" s="28" t="s">
        <v>56</v>
      </c>
      <c r="F104" s="28">
        <v>32347</v>
      </c>
      <c r="G104" s="26">
        <f>SUM(J104:DO104)</f>
        <v>0</v>
      </c>
      <c r="H104" s="27">
        <v>17.05</v>
      </c>
      <c r="I104" s="24">
        <v>28</v>
      </c>
      <c r="J104" s="21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21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21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21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21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</row>
    <row r="105" spans="1:119" ht="13.5" customHeight="1" thickBot="1" x14ac:dyDescent="0.25">
      <c r="A105" s="94">
        <v>1162</v>
      </c>
      <c r="B105" s="82" t="s">
        <v>30</v>
      </c>
      <c r="C105" s="29"/>
      <c r="D105" s="29"/>
      <c r="E105" s="29"/>
      <c r="F105" s="29"/>
      <c r="G105" s="152"/>
      <c r="H105" s="29"/>
      <c r="I105" s="29"/>
      <c r="J105" s="21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21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21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21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21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</row>
    <row r="106" spans="1:119" s="102" customFormat="1" ht="14.1" customHeight="1" x14ac:dyDescent="0.2">
      <c r="A106" s="112">
        <v>1163</v>
      </c>
      <c r="B106" s="113" t="s">
        <v>30</v>
      </c>
      <c r="C106" s="135" t="s">
        <v>58</v>
      </c>
      <c r="D106" s="48" t="s">
        <v>47</v>
      </c>
      <c r="E106" s="132" t="s">
        <v>38</v>
      </c>
      <c r="F106" s="132">
        <v>4512</v>
      </c>
      <c r="G106" s="133">
        <f>SUM(J106:DO106)</f>
        <v>0</v>
      </c>
      <c r="H106" s="134">
        <f>(18.35+17.06)/2</f>
        <v>17.704999999999998</v>
      </c>
      <c r="I106" s="132">
        <v>26</v>
      </c>
      <c r="J106" s="101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  <c r="AI106" s="100"/>
      <c r="AJ106" s="100"/>
      <c r="AK106" s="101"/>
      <c r="AL106" s="100"/>
      <c r="AM106" s="100"/>
      <c r="AN106" s="100"/>
      <c r="AO106" s="100"/>
      <c r="AP106" s="100"/>
      <c r="AQ106" s="100"/>
      <c r="AR106" s="100"/>
      <c r="AS106" s="100"/>
      <c r="AT106" s="100"/>
      <c r="AU106" s="100"/>
      <c r="AV106" s="100"/>
      <c r="AW106" s="100"/>
      <c r="AX106" s="100"/>
      <c r="AY106" s="100"/>
      <c r="AZ106" s="100"/>
      <c r="BA106" s="100"/>
      <c r="BB106" s="100"/>
      <c r="BC106" s="100"/>
      <c r="BD106" s="100"/>
      <c r="BE106" s="100"/>
      <c r="BF106" s="100"/>
      <c r="BG106" s="101"/>
      <c r="BH106" s="100"/>
      <c r="BI106" s="100"/>
      <c r="BJ106" s="100"/>
      <c r="BK106" s="100"/>
      <c r="BL106" s="100"/>
      <c r="BM106" s="100"/>
      <c r="BN106" s="100"/>
      <c r="BO106" s="100"/>
      <c r="BP106" s="100"/>
      <c r="BQ106" s="100"/>
      <c r="BR106" s="100"/>
      <c r="BS106" s="100"/>
      <c r="BT106" s="100"/>
      <c r="BU106" s="100"/>
      <c r="BV106" s="100"/>
      <c r="BW106" s="100"/>
      <c r="BX106" s="100"/>
      <c r="BY106" s="100"/>
      <c r="BZ106" s="101"/>
      <c r="CA106" s="100"/>
      <c r="CB106" s="100"/>
      <c r="CC106" s="100"/>
      <c r="CD106" s="100"/>
      <c r="CE106" s="100"/>
      <c r="CF106" s="100"/>
      <c r="CG106" s="100"/>
      <c r="CH106" s="100"/>
      <c r="CI106" s="100"/>
      <c r="CJ106" s="100"/>
      <c r="CK106" s="100"/>
      <c r="CL106" s="100"/>
      <c r="CM106" s="100"/>
      <c r="CN106" s="100"/>
      <c r="CO106" s="100"/>
      <c r="CP106" s="100"/>
      <c r="CQ106" s="100"/>
      <c r="CR106" s="100"/>
      <c r="CS106" s="100"/>
      <c r="CT106" s="100"/>
      <c r="CU106" s="100"/>
      <c r="CV106" s="100"/>
      <c r="CW106" s="100"/>
      <c r="CX106" s="101"/>
      <c r="CY106" s="100"/>
      <c r="CZ106" s="100"/>
      <c r="DA106" s="100"/>
      <c r="DB106" s="100"/>
      <c r="DC106" s="100"/>
      <c r="DD106" s="100"/>
      <c r="DE106" s="100"/>
      <c r="DF106" s="100"/>
      <c r="DG106" s="100"/>
      <c r="DH106" s="100"/>
      <c r="DI106" s="100"/>
      <c r="DJ106" s="100"/>
      <c r="DK106" s="100"/>
      <c r="DL106" s="100"/>
      <c r="DM106" s="100"/>
      <c r="DN106" s="100"/>
      <c r="DO106" s="100"/>
    </row>
    <row r="107" spans="1:119" ht="14.1" customHeight="1" x14ac:dyDescent="0.2">
      <c r="A107" s="94">
        <v>1163</v>
      </c>
      <c r="B107" s="81" t="s">
        <v>30</v>
      </c>
      <c r="C107" s="25"/>
      <c r="D107" s="24"/>
      <c r="E107" s="25"/>
      <c r="F107" s="25"/>
      <c r="G107" s="26"/>
      <c r="H107" s="27"/>
      <c r="I107" s="25"/>
      <c r="J107" s="21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21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21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21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21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</row>
    <row r="108" spans="1:119" ht="14.1" customHeight="1" x14ac:dyDescent="0.2">
      <c r="A108" s="94">
        <v>1163</v>
      </c>
      <c r="B108" s="81" t="s">
        <v>30</v>
      </c>
      <c r="C108" s="180" t="s">
        <v>48</v>
      </c>
      <c r="D108" s="25">
        <v>42207</v>
      </c>
      <c r="E108" s="25" t="s">
        <v>38</v>
      </c>
      <c r="F108" s="25">
        <v>101891</v>
      </c>
      <c r="G108" s="26">
        <f>SUM(J108:DO108)</f>
        <v>11631.157388866637</v>
      </c>
      <c r="H108" s="27">
        <v>24.97</v>
      </c>
      <c r="I108" s="153">
        <v>30</v>
      </c>
      <c r="J108" s="34">
        <f t="shared" ref="J108:AH108" si="66">J374*J403*J433*60/$H$108</f>
        <v>466.7601121345615</v>
      </c>
      <c r="K108" s="24">
        <f t="shared" si="66"/>
        <v>466.7601121345615</v>
      </c>
      <c r="L108" s="24">
        <f t="shared" si="66"/>
        <v>466.7601121345615</v>
      </c>
      <c r="M108" s="24">
        <f t="shared" si="66"/>
        <v>466.7601121345615</v>
      </c>
      <c r="N108" s="24">
        <f t="shared" si="66"/>
        <v>428.91469763716464</v>
      </c>
      <c r="O108" s="24">
        <f t="shared" si="66"/>
        <v>466.7601121345615</v>
      </c>
      <c r="P108" s="24">
        <f t="shared" si="66"/>
        <v>466.7601121345615</v>
      </c>
      <c r="Q108" s="24">
        <f t="shared" si="66"/>
        <v>466.7601121345615</v>
      </c>
      <c r="R108" s="24">
        <f t="shared" si="66"/>
        <v>428.91469763716464</v>
      </c>
      <c r="S108" s="24">
        <f t="shared" si="66"/>
        <v>302.76331597917505</v>
      </c>
      <c r="T108" s="24">
        <f t="shared" si="66"/>
        <v>466.7601121345615</v>
      </c>
      <c r="U108" s="24">
        <f t="shared" si="66"/>
        <v>542.45094112935521</v>
      </c>
      <c r="V108" s="24">
        <f t="shared" si="66"/>
        <v>542.45094112935521</v>
      </c>
      <c r="W108" s="24">
        <f t="shared" si="66"/>
        <v>542.45094112935521</v>
      </c>
      <c r="X108" s="24">
        <f t="shared" si="66"/>
        <v>428.91469763716464</v>
      </c>
      <c r="Y108" s="24">
        <f t="shared" si="66"/>
        <v>302.76331597917505</v>
      </c>
      <c r="Z108" s="24">
        <f t="shared" si="66"/>
        <v>466.7601121345615</v>
      </c>
      <c r="AA108" s="24">
        <f t="shared" si="66"/>
        <v>542.45094112935521</v>
      </c>
      <c r="AB108" s="24">
        <f t="shared" si="66"/>
        <v>542.45094112935521</v>
      </c>
      <c r="AC108" s="24">
        <f t="shared" si="66"/>
        <v>542.45094112935521</v>
      </c>
      <c r="AD108" s="24">
        <f t="shared" si="66"/>
        <v>428.91469763716464</v>
      </c>
      <c r="AE108" s="24">
        <f t="shared" si="66"/>
        <v>302.76331597917505</v>
      </c>
      <c r="AF108" s="24">
        <f t="shared" si="66"/>
        <v>466.7601121345615</v>
      </c>
      <c r="AG108" s="24">
        <f t="shared" si="66"/>
        <v>542.45094112935521</v>
      </c>
      <c r="AH108" s="24">
        <f t="shared" si="66"/>
        <v>542.45094112935521</v>
      </c>
      <c r="AI108" s="17"/>
      <c r="AJ108" s="17"/>
      <c r="AK108" s="21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21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21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21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</row>
    <row r="109" spans="1:119" ht="14.1" customHeight="1" x14ac:dyDescent="0.2">
      <c r="A109" s="94">
        <v>1163</v>
      </c>
      <c r="B109" s="81" t="s">
        <v>30</v>
      </c>
      <c r="C109" s="25"/>
      <c r="D109" s="24"/>
      <c r="E109" s="25"/>
      <c r="F109" s="25"/>
      <c r="G109" s="26"/>
      <c r="H109" s="27"/>
      <c r="I109" s="25"/>
      <c r="J109" s="21">
        <v>0.7</v>
      </c>
      <c r="K109" s="17">
        <v>0.7</v>
      </c>
      <c r="L109" s="17">
        <v>0.7</v>
      </c>
      <c r="M109" s="17">
        <v>0.7</v>
      </c>
      <c r="N109" s="17">
        <v>0.7</v>
      </c>
      <c r="O109" s="17">
        <v>0.7</v>
      </c>
      <c r="P109" s="17">
        <v>0.7</v>
      </c>
      <c r="Q109" s="17">
        <v>0.7</v>
      </c>
      <c r="R109" s="17">
        <v>0.7</v>
      </c>
      <c r="S109" s="17">
        <v>0.7</v>
      </c>
      <c r="T109" s="17">
        <v>0.7</v>
      </c>
      <c r="U109" s="17">
        <v>0.7</v>
      </c>
      <c r="V109" s="17">
        <v>0.7</v>
      </c>
      <c r="W109" s="17">
        <v>0.7</v>
      </c>
      <c r="X109" s="17">
        <v>0.7</v>
      </c>
      <c r="Y109" s="17">
        <v>0.7</v>
      </c>
      <c r="Z109" s="17">
        <v>0.7</v>
      </c>
      <c r="AA109" s="17">
        <v>0.7</v>
      </c>
      <c r="AB109" s="17">
        <v>0.7</v>
      </c>
      <c r="AC109" s="17">
        <v>0.7</v>
      </c>
      <c r="AD109" s="17">
        <v>0.7</v>
      </c>
      <c r="AE109" s="17">
        <v>0.7</v>
      </c>
      <c r="AF109" s="17">
        <v>0.7</v>
      </c>
      <c r="AG109" s="17">
        <v>0.7</v>
      </c>
      <c r="AH109" s="17">
        <v>0.7</v>
      </c>
      <c r="AI109" s="17"/>
      <c r="AJ109" s="17"/>
      <c r="AK109" s="21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21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21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21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</row>
    <row r="110" spans="1:119" ht="14.1" customHeight="1" x14ac:dyDescent="0.2">
      <c r="A110" s="94">
        <v>1163</v>
      </c>
      <c r="B110" s="81" t="s">
        <v>30</v>
      </c>
      <c r="C110" s="200" t="s">
        <v>89</v>
      </c>
      <c r="D110" s="24" t="s">
        <v>99</v>
      </c>
      <c r="E110" s="25" t="s">
        <v>29</v>
      </c>
      <c r="F110" s="25">
        <v>22000</v>
      </c>
      <c r="G110" s="26">
        <f>SUM(J110:DO110)</f>
        <v>6132.8876428725462</v>
      </c>
      <c r="H110" s="27">
        <v>23.184999999999999</v>
      </c>
      <c r="I110" s="25">
        <v>28</v>
      </c>
      <c r="J110" s="21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21"/>
      <c r="AL110" s="17"/>
      <c r="AM110" s="17"/>
      <c r="AN110" s="17"/>
      <c r="AO110" s="17"/>
      <c r="AP110" s="17"/>
      <c r="AQ110" s="17"/>
      <c r="AR110" s="17"/>
      <c r="AS110" s="161">
        <f t="shared" ref="AS110:BH110" si="67">AS374*AS403*AS433*60/$H$110</f>
        <v>38.9475954280785</v>
      </c>
      <c r="AT110" s="161">
        <f t="shared" si="67"/>
        <v>77.895190856157001</v>
      </c>
      <c r="AU110" s="161">
        <f t="shared" si="67"/>
        <v>155.790381712314</v>
      </c>
      <c r="AV110" s="161">
        <f t="shared" si="67"/>
        <v>215.57041190424846</v>
      </c>
      <c r="AW110" s="161">
        <f t="shared" si="67"/>
        <v>301.61742505930562</v>
      </c>
      <c r="AX110" s="161">
        <f t="shared" si="67"/>
        <v>428.4235497088635</v>
      </c>
      <c r="AY110" s="161">
        <f t="shared" si="67"/>
        <v>467.371145136942</v>
      </c>
      <c r="AZ110" s="161">
        <f t="shared" si="67"/>
        <v>435.66961397455253</v>
      </c>
      <c r="BA110" s="161">
        <f t="shared" si="67"/>
        <v>400.34505067931855</v>
      </c>
      <c r="BB110" s="161">
        <f t="shared" si="67"/>
        <v>469.1826612033642</v>
      </c>
      <c r="BC110" s="161">
        <f t="shared" si="67"/>
        <v>545.26633599309901</v>
      </c>
      <c r="BD110" s="161">
        <f t="shared" si="67"/>
        <v>545.26633599309901</v>
      </c>
      <c r="BE110" s="161">
        <f t="shared" si="67"/>
        <v>584.21393142117756</v>
      </c>
      <c r="BF110" s="161">
        <f t="shared" si="67"/>
        <v>502.69570843217599</v>
      </c>
      <c r="BG110" s="168">
        <f t="shared" si="67"/>
        <v>461.93659693767523</v>
      </c>
      <c r="BH110" s="161">
        <f t="shared" si="67"/>
        <v>502.69570843217599</v>
      </c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21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21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</row>
    <row r="111" spans="1:119" ht="14.1" customHeight="1" x14ac:dyDescent="0.2">
      <c r="A111" s="94">
        <v>1163</v>
      </c>
      <c r="B111" s="81" t="s">
        <v>30</v>
      </c>
      <c r="C111" s="25"/>
      <c r="D111" s="24"/>
      <c r="E111" s="25"/>
      <c r="F111" s="25"/>
      <c r="G111" s="26"/>
      <c r="H111" s="27"/>
      <c r="I111" s="25"/>
      <c r="J111" s="21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21"/>
      <c r="AL111" s="17"/>
      <c r="AM111" s="17"/>
      <c r="AN111" s="17"/>
      <c r="AO111" s="17"/>
      <c r="AP111" s="17"/>
      <c r="AQ111" s="17"/>
      <c r="AR111" s="17"/>
      <c r="AS111" s="17">
        <v>0.05</v>
      </c>
      <c r="AT111" s="17">
        <v>0.1</v>
      </c>
      <c r="AU111" s="17">
        <v>0.2</v>
      </c>
      <c r="AV111" s="17">
        <v>0.35</v>
      </c>
      <c r="AW111" s="17">
        <v>0.45</v>
      </c>
      <c r="AX111" s="17">
        <v>0.55000000000000004</v>
      </c>
      <c r="AY111" s="17">
        <v>0.6</v>
      </c>
      <c r="AZ111" s="17">
        <v>0.65</v>
      </c>
      <c r="BA111" s="17">
        <v>0.65</v>
      </c>
      <c r="BB111" s="17">
        <v>0.7</v>
      </c>
      <c r="BC111" s="17">
        <v>0.7</v>
      </c>
      <c r="BD111" s="17">
        <v>0.7</v>
      </c>
      <c r="BE111" s="17">
        <v>0.75</v>
      </c>
      <c r="BF111" s="17">
        <v>0.75</v>
      </c>
      <c r="BG111" s="21">
        <v>0.75</v>
      </c>
      <c r="BH111" s="17">
        <v>0.75</v>
      </c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21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21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</row>
    <row r="112" spans="1:119" ht="14.1" customHeight="1" x14ac:dyDescent="0.2">
      <c r="A112" s="94">
        <v>1163</v>
      </c>
      <c r="B112" s="81" t="s">
        <v>30</v>
      </c>
      <c r="C112" s="224" t="s">
        <v>48</v>
      </c>
      <c r="D112" s="25">
        <v>107241</v>
      </c>
      <c r="E112" s="25" t="s">
        <v>38</v>
      </c>
      <c r="F112" s="26">
        <f>31891*1.03</f>
        <v>32847.730000000003</v>
      </c>
      <c r="G112" s="26">
        <f>SUM(J112:DO112)</f>
        <v>4645.4794520547948</v>
      </c>
      <c r="H112" s="27">
        <v>18.25</v>
      </c>
      <c r="I112" s="25">
        <v>30</v>
      </c>
      <c r="J112" s="21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225">
        <f t="shared" ref="AI112:AR112" si="68">AI374*AI403*AI433*60/$H$112</f>
        <v>106.02739726027397</v>
      </c>
      <c r="AJ112" s="225">
        <f t="shared" si="68"/>
        <v>335.34246575342468</v>
      </c>
      <c r="AK112" s="226">
        <f t="shared" si="68"/>
        <v>325.47945205479454</v>
      </c>
      <c r="AL112" s="225">
        <f t="shared" si="68"/>
        <v>593.01369863013701</v>
      </c>
      <c r="AM112" s="225">
        <f t="shared" si="68"/>
        <v>689.17808219178085</v>
      </c>
      <c r="AN112" s="225">
        <f t="shared" si="68"/>
        <v>689.17808219178085</v>
      </c>
      <c r="AO112" s="225">
        <f t="shared" si="68"/>
        <v>384.65753424657532</v>
      </c>
      <c r="AP112" s="225">
        <f t="shared" si="68"/>
        <v>544.93150684931504</v>
      </c>
      <c r="AQ112" s="225">
        <f t="shared" si="68"/>
        <v>384.65753424657532</v>
      </c>
      <c r="AR112" s="225">
        <f t="shared" si="68"/>
        <v>593.01369863013701</v>
      </c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21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21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21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</row>
    <row r="113" spans="1:119" ht="14.1" customHeight="1" x14ac:dyDescent="0.2">
      <c r="A113" s="94">
        <v>1163</v>
      </c>
      <c r="B113" s="81" t="s">
        <v>30</v>
      </c>
      <c r="C113" s="25"/>
      <c r="D113" s="24"/>
      <c r="E113" s="25"/>
      <c r="F113" s="25"/>
      <c r="G113" s="26"/>
      <c r="H113" s="27"/>
      <c r="I113" s="25"/>
      <c r="J113" s="21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>
        <v>0.1</v>
      </c>
      <c r="AJ113" s="17">
        <v>0.4</v>
      </c>
      <c r="AK113" s="21">
        <v>0.55000000000000004</v>
      </c>
      <c r="AL113" s="17">
        <v>0.65</v>
      </c>
      <c r="AM113" s="17">
        <v>0.65</v>
      </c>
      <c r="AN113" s="17">
        <v>0.65</v>
      </c>
      <c r="AO113" s="17">
        <v>0.65</v>
      </c>
      <c r="AP113" s="17">
        <v>0.65</v>
      </c>
      <c r="AQ113" s="17">
        <v>0.65</v>
      </c>
      <c r="AR113" s="17">
        <v>0.65</v>
      </c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21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21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21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</row>
    <row r="114" spans="1:119" ht="14.1" customHeight="1" x14ac:dyDescent="0.2">
      <c r="A114" s="94">
        <v>1163</v>
      </c>
      <c r="B114" s="81" t="s">
        <v>30</v>
      </c>
      <c r="C114" s="28" t="s">
        <v>48</v>
      </c>
      <c r="D114" s="24" t="s">
        <v>60</v>
      </c>
      <c r="E114" s="28" t="s">
        <v>29</v>
      </c>
      <c r="F114" s="28">
        <v>12543</v>
      </c>
      <c r="G114" s="26">
        <f>SUM(J114:DO114)</f>
        <v>0</v>
      </c>
      <c r="H114" s="55">
        <v>11.17</v>
      </c>
      <c r="I114" s="28">
        <v>28</v>
      </c>
      <c r="J114" s="21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21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21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21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21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</row>
    <row r="115" spans="1:119" ht="14.1" customHeight="1" x14ac:dyDescent="0.2">
      <c r="A115" s="94">
        <v>1163</v>
      </c>
      <c r="B115" s="81" t="s">
        <v>30</v>
      </c>
      <c r="C115" s="25"/>
      <c r="D115" s="24"/>
      <c r="E115" s="25"/>
      <c r="F115" s="25"/>
      <c r="G115" s="26"/>
      <c r="H115" s="27"/>
      <c r="I115" s="25"/>
      <c r="J115" s="21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21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21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21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21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</row>
    <row r="116" spans="1:119" ht="14.1" customHeight="1" x14ac:dyDescent="0.2">
      <c r="A116" s="94">
        <v>1163</v>
      </c>
      <c r="B116" s="81" t="s">
        <v>30</v>
      </c>
      <c r="C116" s="295" t="s">
        <v>48</v>
      </c>
      <c r="D116" s="24">
        <v>128120</v>
      </c>
      <c r="E116" s="28" t="s">
        <v>38</v>
      </c>
      <c r="F116" s="28">
        <v>30346</v>
      </c>
      <c r="G116" s="26">
        <f>SUM(J116:DO116)</f>
        <v>8601.1782786885251</v>
      </c>
      <c r="H116" s="55">
        <v>29.28</v>
      </c>
      <c r="I116" s="24">
        <v>30</v>
      </c>
      <c r="J116" s="21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21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21"/>
      <c r="BH116" s="17"/>
      <c r="BI116" s="17"/>
      <c r="BJ116" s="17"/>
      <c r="BK116" s="17"/>
      <c r="BL116" s="17"/>
      <c r="BM116" s="17"/>
      <c r="BN116" s="17"/>
      <c r="BO116" s="161">
        <f t="shared" ref="BO116:CM116" si="69">BO374*BO403*BO433*60/$H$116</f>
        <v>56.864754098360656</v>
      </c>
      <c r="BP116" s="161">
        <f t="shared" si="69"/>
        <v>142.16188524590163</v>
      </c>
      <c r="BQ116" s="161">
        <f t="shared" si="69"/>
        <v>182.88934426229508</v>
      </c>
      <c r="BR116" s="161">
        <f t="shared" si="69"/>
        <v>255.89139344262293</v>
      </c>
      <c r="BS116" s="161">
        <f t="shared" si="69"/>
        <v>312.75614754098359</v>
      </c>
      <c r="BT116" s="161">
        <f t="shared" si="69"/>
        <v>312.75614754098359</v>
      </c>
      <c r="BU116" s="161">
        <f t="shared" si="69"/>
        <v>369.62090163934425</v>
      </c>
      <c r="BV116" s="161">
        <f t="shared" si="69"/>
        <v>365.77868852459017</v>
      </c>
      <c r="BW116" s="161">
        <f t="shared" si="69"/>
        <v>365.77868852459017</v>
      </c>
      <c r="BX116" s="161">
        <f t="shared" si="69"/>
        <v>398.05327868852459</v>
      </c>
      <c r="BY116" s="161">
        <f t="shared" si="69"/>
        <v>398.05327868852459</v>
      </c>
      <c r="BZ116" s="168">
        <f t="shared" si="69"/>
        <v>426.48565573770492</v>
      </c>
      <c r="CA116" s="161">
        <f t="shared" si="69"/>
        <v>426.48565573770492</v>
      </c>
      <c r="CB116" s="161">
        <f t="shared" si="69"/>
        <v>426.48565573770492</v>
      </c>
      <c r="CC116" s="161">
        <f t="shared" si="69"/>
        <v>0</v>
      </c>
      <c r="CD116" s="161">
        <f t="shared" si="69"/>
        <v>391.90573770491801</v>
      </c>
      <c r="CE116" s="161">
        <f t="shared" si="69"/>
        <v>426.48565573770492</v>
      </c>
      <c r="CF116" s="161">
        <f t="shared" si="69"/>
        <v>426.48565573770492</v>
      </c>
      <c r="CG116" s="161">
        <f t="shared" si="69"/>
        <v>426.48565573770492</v>
      </c>
      <c r="CH116" s="161">
        <f t="shared" si="69"/>
        <v>426.48565573770492</v>
      </c>
      <c r="CI116" s="161">
        <f t="shared" si="69"/>
        <v>391.90573770491801</v>
      </c>
      <c r="CJ116" s="161">
        <f t="shared" si="69"/>
        <v>426.48565573770492</v>
      </c>
      <c r="CK116" s="161">
        <f t="shared" si="69"/>
        <v>426.48565573770492</v>
      </c>
      <c r="CL116" s="161">
        <f t="shared" si="69"/>
        <v>426.48565573770492</v>
      </c>
      <c r="CM116" s="161">
        <f t="shared" si="69"/>
        <v>391.90573770491801</v>
      </c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21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</row>
    <row r="117" spans="1:119" ht="14.1" customHeight="1" x14ac:dyDescent="0.2">
      <c r="A117" s="94">
        <v>1163</v>
      </c>
      <c r="B117" s="81" t="s">
        <v>30</v>
      </c>
      <c r="C117" s="25"/>
      <c r="D117" s="24"/>
      <c r="E117" s="25"/>
      <c r="F117" s="25"/>
      <c r="G117" s="26"/>
      <c r="H117" s="27"/>
      <c r="I117" s="25"/>
      <c r="J117" s="21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21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21"/>
      <c r="BH117" s="17"/>
      <c r="BI117" s="17"/>
      <c r="BJ117" s="17"/>
      <c r="BK117" s="17"/>
      <c r="BL117" s="17"/>
      <c r="BM117" s="17"/>
      <c r="BN117" s="17"/>
      <c r="BO117" s="21">
        <v>0.1</v>
      </c>
      <c r="BP117" s="17">
        <v>0.25</v>
      </c>
      <c r="BQ117" s="17">
        <v>0.35</v>
      </c>
      <c r="BR117" s="17">
        <v>0.45</v>
      </c>
      <c r="BS117" s="17">
        <v>0.55000000000000004</v>
      </c>
      <c r="BT117" s="17">
        <v>0.55000000000000004</v>
      </c>
      <c r="BU117" s="17">
        <v>0.65</v>
      </c>
      <c r="BV117" s="17">
        <v>0.7</v>
      </c>
      <c r="BW117" s="17">
        <v>0.7</v>
      </c>
      <c r="BX117" s="17">
        <v>0.7</v>
      </c>
      <c r="BY117" s="17">
        <v>0.7</v>
      </c>
      <c r="BZ117" s="21">
        <v>0.75</v>
      </c>
      <c r="CA117" s="17">
        <v>0.75</v>
      </c>
      <c r="CB117" s="17">
        <v>0.75</v>
      </c>
      <c r="CC117" s="17"/>
      <c r="CD117" s="17">
        <v>0.75</v>
      </c>
      <c r="CE117" s="17">
        <v>0.75</v>
      </c>
      <c r="CF117" s="17">
        <v>0.75</v>
      </c>
      <c r="CG117" s="17">
        <v>0.75</v>
      </c>
      <c r="CH117" s="17">
        <v>0.75</v>
      </c>
      <c r="CI117" s="17">
        <v>0.75</v>
      </c>
      <c r="CJ117" s="17">
        <v>0.75</v>
      </c>
      <c r="CK117" s="17">
        <v>0.75</v>
      </c>
      <c r="CL117" s="17">
        <v>0.75</v>
      </c>
      <c r="CM117" s="17">
        <v>0.75</v>
      </c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21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</row>
    <row r="118" spans="1:119" ht="14.1" customHeight="1" x14ac:dyDescent="0.2">
      <c r="A118" s="94">
        <v>1163</v>
      </c>
      <c r="B118" s="81" t="s">
        <v>30</v>
      </c>
      <c r="C118" s="295" t="s">
        <v>48</v>
      </c>
      <c r="D118" s="24">
        <v>127870</v>
      </c>
      <c r="E118" s="28" t="s">
        <v>104</v>
      </c>
      <c r="F118" s="28">
        <v>2228</v>
      </c>
      <c r="G118" s="26">
        <f>SUM(J118:DO118)</f>
        <v>2560.7071380920615</v>
      </c>
      <c r="H118" s="55">
        <v>14.99</v>
      </c>
      <c r="I118" s="24">
        <v>30</v>
      </c>
      <c r="J118" s="21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21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21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21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61">
        <f t="shared" ref="CN118:CS118" si="70">CN374*CN403*CN433*60/$H$118</f>
        <v>111.07404936624417</v>
      </c>
      <c r="CO118" s="161">
        <f t="shared" si="70"/>
        <v>277.68512341561041</v>
      </c>
      <c r="CP118" s="161">
        <f t="shared" si="70"/>
        <v>388.75917278185455</v>
      </c>
      <c r="CQ118" s="161">
        <f t="shared" si="70"/>
        <v>499.83322214809874</v>
      </c>
      <c r="CR118" s="161">
        <f t="shared" si="70"/>
        <v>561.37424949966646</v>
      </c>
      <c r="CS118" s="161">
        <f t="shared" si="70"/>
        <v>721.98132088058708</v>
      </c>
      <c r="CT118" s="17"/>
      <c r="CU118" s="17"/>
      <c r="CV118" s="17"/>
      <c r="CW118" s="17"/>
      <c r="CX118" s="21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</row>
    <row r="119" spans="1:119" ht="14.1" customHeight="1" x14ac:dyDescent="0.2">
      <c r="A119" s="94">
        <v>1163</v>
      </c>
      <c r="B119" s="81" t="s">
        <v>30</v>
      </c>
      <c r="C119" s="25"/>
      <c r="D119" s="24"/>
      <c r="E119" s="25"/>
      <c r="F119" s="25"/>
      <c r="G119" s="26"/>
      <c r="H119" s="27"/>
      <c r="I119" s="25"/>
      <c r="J119" s="21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21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21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21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>
        <v>0.1</v>
      </c>
      <c r="CO119" s="17">
        <v>0.25</v>
      </c>
      <c r="CP119" s="17">
        <v>0.35</v>
      </c>
      <c r="CQ119" s="17">
        <v>0.45</v>
      </c>
      <c r="CR119" s="17">
        <v>0.55000000000000004</v>
      </c>
      <c r="CS119" s="17">
        <v>0.65</v>
      </c>
      <c r="CT119" s="17"/>
      <c r="CU119" s="17"/>
      <c r="CV119" s="17"/>
      <c r="CW119" s="17"/>
      <c r="CX119" s="21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</row>
    <row r="120" spans="1:119" ht="14.1" customHeight="1" x14ac:dyDescent="0.2">
      <c r="A120" s="94">
        <v>1163</v>
      </c>
      <c r="B120" s="81" t="s">
        <v>30</v>
      </c>
      <c r="C120" s="28" t="s">
        <v>32</v>
      </c>
      <c r="D120" s="25" t="s">
        <v>70</v>
      </c>
      <c r="E120" s="25" t="s">
        <v>29</v>
      </c>
      <c r="F120" s="25">
        <v>42200</v>
      </c>
      <c r="G120" s="26">
        <f>SUM(J120:DO120)</f>
        <v>9818.0136112292603</v>
      </c>
      <c r="H120" s="27">
        <v>23.51</v>
      </c>
      <c r="I120" s="25">
        <v>26</v>
      </c>
      <c r="J120" s="21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21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21"/>
      <c r="BH120" s="17"/>
      <c r="BI120" s="178">
        <f t="shared" ref="BI120:BN120" si="71">BI374*BI403*BI433*60/$H$120</f>
        <v>61.378136962994468</v>
      </c>
      <c r="BJ120" s="178">
        <f t="shared" si="71"/>
        <v>153.44534240748618</v>
      </c>
      <c r="BK120" s="178">
        <f t="shared" si="71"/>
        <v>214.82347937048064</v>
      </c>
      <c r="BL120" s="178">
        <f t="shared" si="71"/>
        <v>253.80689068481496</v>
      </c>
      <c r="BM120" s="178">
        <f t="shared" si="71"/>
        <v>337.57975329646956</v>
      </c>
      <c r="BN120" s="178">
        <f t="shared" si="71"/>
        <v>398.95789025946414</v>
      </c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21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8">
        <f t="shared" ref="CT120:DO120" si="72">CT374*CT403*CT433*60/$H$120</f>
        <v>61.378136962994468</v>
      </c>
      <c r="CU120" s="178">
        <f t="shared" si="72"/>
        <v>153.44534240748618</v>
      </c>
      <c r="CV120" s="178">
        <f t="shared" si="72"/>
        <v>214.82347937048064</v>
      </c>
      <c r="CW120" s="178">
        <f t="shared" si="72"/>
        <v>253.80689068481496</v>
      </c>
      <c r="CX120" s="178">
        <f t="shared" si="72"/>
        <v>337.57975329646956</v>
      </c>
      <c r="CY120" s="178">
        <f t="shared" si="72"/>
        <v>368.26882177796671</v>
      </c>
      <c r="CZ120" s="178">
        <f t="shared" si="72"/>
        <v>366.60995321139939</v>
      </c>
      <c r="DA120" s="178">
        <f t="shared" si="72"/>
        <v>429.64695874096128</v>
      </c>
      <c r="DB120" s="178">
        <f t="shared" si="72"/>
        <v>429.64695874096128</v>
      </c>
      <c r="DC120" s="178">
        <f t="shared" si="72"/>
        <v>429.64695874096128</v>
      </c>
      <c r="DD120" s="178">
        <f t="shared" si="72"/>
        <v>429.64695874096128</v>
      </c>
      <c r="DE120" s="178">
        <f t="shared" si="72"/>
        <v>394.81071884304549</v>
      </c>
      <c r="DF120" s="178">
        <f t="shared" si="72"/>
        <v>460.33602722245848</v>
      </c>
      <c r="DG120" s="178">
        <f t="shared" si="72"/>
        <v>460.33602722245848</v>
      </c>
      <c r="DH120" s="178">
        <f t="shared" si="72"/>
        <v>460.33602722245848</v>
      </c>
      <c r="DI120" s="178">
        <f t="shared" si="72"/>
        <v>460.33602722245848</v>
      </c>
      <c r="DJ120" s="178">
        <f t="shared" si="72"/>
        <v>423.0114844746916</v>
      </c>
      <c r="DK120" s="178">
        <f t="shared" si="72"/>
        <v>460.33602722245848</v>
      </c>
      <c r="DL120" s="178">
        <f t="shared" si="72"/>
        <v>460.33602722245848</v>
      </c>
      <c r="DM120" s="178">
        <f t="shared" si="72"/>
        <v>460.33602722245848</v>
      </c>
      <c r="DN120" s="178">
        <f t="shared" si="72"/>
        <v>460.33602722245848</v>
      </c>
      <c r="DO120" s="178">
        <f t="shared" si="72"/>
        <v>423.0114844746916</v>
      </c>
    </row>
    <row r="121" spans="1:119" ht="14.1" customHeight="1" thickBot="1" x14ac:dyDescent="0.25">
      <c r="A121" s="94">
        <v>1163</v>
      </c>
      <c r="B121" s="81" t="s">
        <v>30</v>
      </c>
      <c r="C121" s="25"/>
      <c r="D121" s="24"/>
      <c r="E121" s="28"/>
      <c r="F121" s="28"/>
      <c r="G121" s="26"/>
      <c r="H121" s="27"/>
      <c r="I121" s="25"/>
      <c r="J121" s="21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21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21"/>
      <c r="BH121" s="17"/>
      <c r="BI121" s="21">
        <v>0.1</v>
      </c>
      <c r="BJ121" s="17">
        <v>0.25</v>
      </c>
      <c r="BK121" s="17">
        <v>0.35</v>
      </c>
      <c r="BL121" s="17">
        <v>0.45</v>
      </c>
      <c r="BM121" s="17">
        <v>0.55000000000000004</v>
      </c>
      <c r="BN121" s="17">
        <v>0.65</v>
      </c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21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>
        <v>0.1</v>
      </c>
      <c r="CU121" s="17">
        <v>0.25</v>
      </c>
      <c r="CV121" s="17">
        <v>0.35</v>
      </c>
      <c r="CW121" s="17">
        <v>0.45</v>
      </c>
      <c r="CX121" s="17">
        <v>0.55000000000000004</v>
      </c>
      <c r="CY121" s="17">
        <v>0.6</v>
      </c>
      <c r="CZ121" s="17">
        <v>0.65</v>
      </c>
      <c r="DA121" s="17">
        <v>0.7</v>
      </c>
      <c r="DB121" s="17">
        <v>0.7</v>
      </c>
      <c r="DC121" s="17">
        <v>0.7</v>
      </c>
      <c r="DD121" s="17">
        <v>0.7</v>
      </c>
      <c r="DE121" s="17">
        <v>0.7</v>
      </c>
      <c r="DF121" s="17">
        <v>0.75</v>
      </c>
      <c r="DG121" s="17">
        <v>0.75</v>
      </c>
      <c r="DH121" s="17">
        <v>0.75</v>
      </c>
      <c r="DI121" s="17">
        <v>0.75</v>
      </c>
      <c r="DJ121" s="17">
        <v>0.75</v>
      </c>
      <c r="DK121" s="17">
        <v>0.75</v>
      </c>
      <c r="DL121" s="17">
        <v>0.75</v>
      </c>
      <c r="DM121" s="17">
        <v>0.75</v>
      </c>
      <c r="DN121" s="17">
        <v>0.75</v>
      </c>
      <c r="DO121" s="17">
        <v>0.75</v>
      </c>
    </row>
    <row r="122" spans="1:119" s="102" customFormat="1" ht="14.1" customHeight="1" x14ac:dyDescent="0.2">
      <c r="A122" s="120" t="s">
        <v>43</v>
      </c>
      <c r="B122" s="114" t="s">
        <v>33</v>
      </c>
      <c r="C122" s="232" t="s">
        <v>48</v>
      </c>
      <c r="D122" s="48" t="s">
        <v>77</v>
      </c>
      <c r="E122" s="135" t="s">
        <v>78</v>
      </c>
      <c r="F122" s="135">
        <v>17938</v>
      </c>
      <c r="G122" s="133">
        <f>SUM(J122:DO122)</f>
        <v>0</v>
      </c>
      <c r="H122" s="175">
        <f>22</f>
        <v>22</v>
      </c>
      <c r="I122" s="132">
        <v>75</v>
      </c>
      <c r="J122" s="101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  <c r="AI122" s="100"/>
      <c r="AJ122" s="100"/>
      <c r="AK122" s="101"/>
      <c r="AL122" s="100"/>
      <c r="AM122" s="100"/>
      <c r="AN122" s="100"/>
      <c r="AO122" s="100"/>
      <c r="AP122" s="100"/>
      <c r="AQ122" s="100"/>
      <c r="AR122" s="100"/>
      <c r="AS122" s="100"/>
      <c r="AT122" s="100"/>
      <c r="AU122" s="100"/>
      <c r="AV122" s="100"/>
      <c r="AW122" s="100"/>
      <c r="AX122" s="100"/>
      <c r="AY122" s="100"/>
      <c r="AZ122" s="100"/>
      <c r="BA122" s="100"/>
      <c r="BB122" s="100"/>
      <c r="BC122" s="100"/>
      <c r="BD122" s="100"/>
      <c r="BE122" s="100"/>
      <c r="BF122" s="100"/>
      <c r="BG122" s="101"/>
      <c r="BH122" s="100"/>
      <c r="BI122" s="100"/>
      <c r="BJ122" s="100"/>
      <c r="BK122" s="100"/>
      <c r="BL122" s="100"/>
      <c r="BM122" s="100"/>
      <c r="BN122" s="100"/>
      <c r="BO122" s="100"/>
      <c r="BP122" s="100"/>
      <c r="BQ122" s="100"/>
      <c r="BR122" s="100"/>
      <c r="BS122" s="100"/>
      <c r="BT122" s="100"/>
      <c r="BU122" s="100"/>
      <c r="BV122" s="100"/>
      <c r="BW122" s="100"/>
      <c r="BX122" s="100"/>
      <c r="BY122" s="100"/>
      <c r="BZ122" s="101"/>
      <c r="CA122" s="100"/>
      <c r="CB122" s="100"/>
      <c r="CC122" s="100"/>
      <c r="CD122" s="100"/>
      <c r="CE122" s="100"/>
      <c r="CF122" s="100"/>
      <c r="CG122" s="100"/>
      <c r="CH122" s="100"/>
      <c r="CI122" s="100"/>
      <c r="CJ122" s="100"/>
      <c r="CK122" s="100"/>
      <c r="CL122" s="100"/>
      <c r="CM122" s="100"/>
      <c r="CN122" s="100"/>
      <c r="CO122" s="100"/>
      <c r="CP122" s="100"/>
      <c r="CQ122" s="100"/>
      <c r="CR122" s="100"/>
      <c r="CS122" s="100"/>
      <c r="CT122" s="100"/>
      <c r="CU122" s="100"/>
      <c r="CV122" s="100"/>
      <c r="CW122" s="100"/>
      <c r="CX122" s="101"/>
      <c r="CY122" s="100"/>
      <c r="CZ122" s="100"/>
      <c r="DA122" s="100"/>
      <c r="DB122" s="100"/>
      <c r="DC122" s="100"/>
      <c r="DD122" s="100"/>
      <c r="DE122" s="100"/>
      <c r="DF122" s="100"/>
      <c r="DG122" s="100"/>
      <c r="DH122" s="100"/>
      <c r="DI122" s="100"/>
      <c r="DJ122" s="100"/>
      <c r="DK122" s="100"/>
      <c r="DL122" s="100"/>
      <c r="DM122" s="100"/>
      <c r="DN122" s="100"/>
      <c r="DO122" s="100"/>
    </row>
    <row r="123" spans="1:119" ht="14.1" customHeight="1" x14ac:dyDescent="0.2">
      <c r="A123" s="98" t="s">
        <v>43</v>
      </c>
      <c r="B123" s="80" t="s">
        <v>33</v>
      </c>
      <c r="C123" s="25"/>
      <c r="D123" s="25"/>
      <c r="E123" s="25"/>
      <c r="F123" s="25"/>
      <c r="G123" s="26"/>
      <c r="H123" s="27"/>
      <c r="I123" s="25"/>
      <c r="J123" s="21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21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21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21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21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</row>
    <row r="124" spans="1:119" ht="14.1" customHeight="1" x14ac:dyDescent="0.2">
      <c r="A124" s="98" t="s">
        <v>43</v>
      </c>
      <c r="B124" s="80" t="s">
        <v>33</v>
      </c>
      <c r="C124" s="185" t="s">
        <v>32</v>
      </c>
      <c r="D124" s="25" t="s">
        <v>45</v>
      </c>
      <c r="E124" s="25" t="s">
        <v>39</v>
      </c>
      <c r="F124" s="25">
        <v>133290</v>
      </c>
      <c r="G124" s="26">
        <f>SUM(J124:DO124)</f>
        <v>70380.849056603765</v>
      </c>
      <c r="H124" s="51">
        <v>5.3</v>
      </c>
      <c r="I124" s="25">
        <v>18</v>
      </c>
      <c r="J124" s="21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21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24">
        <f t="shared" ref="BA124:BW124" si="73">BA382*BA411*BA441*60/$H$124</f>
        <v>86.603773584905667</v>
      </c>
      <c r="BB124" s="24">
        <f t="shared" si="73"/>
        <v>188.49056603773587</v>
      </c>
      <c r="BC124" s="24">
        <f t="shared" si="73"/>
        <v>438.11320754716985</v>
      </c>
      <c r="BD124" s="24">
        <f t="shared" si="73"/>
        <v>657.16981132075477</v>
      </c>
      <c r="BE124" s="24">
        <f t="shared" si="73"/>
        <v>876.2264150943397</v>
      </c>
      <c r="BF124" s="24">
        <f t="shared" si="73"/>
        <v>942.45283018867929</v>
      </c>
      <c r="BG124" s="34">
        <f t="shared" si="73"/>
        <v>1039.2452830188679</v>
      </c>
      <c r="BH124" s="24">
        <f t="shared" si="73"/>
        <v>1225.1886792452833</v>
      </c>
      <c r="BI124" s="24">
        <f t="shared" si="73"/>
        <v>1319.433962264151</v>
      </c>
      <c r="BJ124" s="24">
        <f t="shared" si="73"/>
        <v>1319.433962264151</v>
      </c>
      <c r="BK124" s="24">
        <f t="shared" si="73"/>
        <v>1319.433962264151</v>
      </c>
      <c r="BL124" s="24">
        <f t="shared" si="73"/>
        <v>1212.4528301886792</v>
      </c>
      <c r="BM124" s="24">
        <f t="shared" si="73"/>
        <v>1413.6792452830189</v>
      </c>
      <c r="BN124" s="24">
        <f t="shared" si="73"/>
        <v>1413.6792452830189</v>
      </c>
      <c r="BO124" s="24">
        <f t="shared" si="73"/>
        <v>1413.6792452830189</v>
      </c>
      <c r="BP124" s="24">
        <f t="shared" si="73"/>
        <v>1413.6792452830189</v>
      </c>
      <c r="BQ124" s="24">
        <f t="shared" si="73"/>
        <v>1299.056603773585</v>
      </c>
      <c r="BR124" s="24">
        <f t="shared" si="73"/>
        <v>1413.6792452830189</v>
      </c>
      <c r="BS124" s="24">
        <f t="shared" si="73"/>
        <v>1413.6792452830189</v>
      </c>
      <c r="BT124" s="24">
        <f t="shared" si="73"/>
        <v>1413.6792452830189</v>
      </c>
      <c r="BU124" s="24">
        <f t="shared" si="73"/>
        <v>1413.6792452830189</v>
      </c>
      <c r="BV124" s="24">
        <f t="shared" si="73"/>
        <v>1299.056603773585</v>
      </c>
      <c r="BW124" s="24">
        <f t="shared" si="73"/>
        <v>1299.056603773585</v>
      </c>
      <c r="BX124" s="24">
        <f>BX382*BX411*BX441*60/$H$124</f>
        <v>1413.6792452830189</v>
      </c>
      <c r="BY124" s="24">
        <f>BY382*BY411*BY441*60/$H$124</f>
        <v>1413.6792452830189</v>
      </c>
      <c r="BZ124" s="34">
        <f t="shared" ref="BZ124:CW124" si="74">BZ382*BZ411*BZ441*60/$H$124</f>
        <v>1413.6792452830189</v>
      </c>
      <c r="CA124" s="24">
        <f t="shared" si="74"/>
        <v>1413.6792452830189</v>
      </c>
      <c r="CB124" s="24">
        <f t="shared" si="74"/>
        <v>1413.6792452830189</v>
      </c>
      <c r="CC124" s="24">
        <f t="shared" si="74"/>
        <v>0</v>
      </c>
      <c r="CD124" s="24">
        <f t="shared" si="74"/>
        <v>1299.056603773585</v>
      </c>
      <c r="CE124" s="24">
        <f t="shared" si="74"/>
        <v>1413.6792452830189</v>
      </c>
      <c r="CF124" s="24">
        <f t="shared" si="74"/>
        <v>1413.6792452830189</v>
      </c>
      <c r="CG124" s="24">
        <f t="shared" si="74"/>
        <v>1413.6792452830189</v>
      </c>
      <c r="CH124" s="24">
        <f t="shared" si="74"/>
        <v>1413.6792452830189</v>
      </c>
      <c r="CI124" s="24">
        <f t="shared" si="74"/>
        <v>1299.056603773585</v>
      </c>
      <c r="CJ124" s="24">
        <f t="shared" si="74"/>
        <v>1413.6792452830189</v>
      </c>
      <c r="CK124" s="24">
        <f t="shared" si="74"/>
        <v>1413.6792452830189</v>
      </c>
      <c r="CL124" s="24">
        <f t="shared" si="74"/>
        <v>1413.6792452830189</v>
      </c>
      <c r="CM124" s="24">
        <f t="shared" si="74"/>
        <v>1299.056603773585</v>
      </c>
      <c r="CN124" s="24">
        <f t="shared" si="74"/>
        <v>1413.6792452830189</v>
      </c>
      <c r="CO124" s="24">
        <f t="shared" si="74"/>
        <v>1413.6792452830189</v>
      </c>
      <c r="CP124" s="24">
        <f t="shared" si="74"/>
        <v>1413.6792452830189</v>
      </c>
      <c r="CQ124" s="24">
        <f t="shared" si="74"/>
        <v>1413.6792452830189</v>
      </c>
      <c r="CR124" s="24">
        <f t="shared" si="74"/>
        <v>1299.056603773585</v>
      </c>
      <c r="CS124" s="24">
        <f t="shared" si="74"/>
        <v>1413.6792452830189</v>
      </c>
      <c r="CT124" s="24">
        <f t="shared" si="74"/>
        <v>1413.6792452830189</v>
      </c>
      <c r="CU124" s="24">
        <f t="shared" si="74"/>
        <v>1413.6792452830189</v>
      </c>
      <c r="CV124" s="24">
        <f t="shared" si="74"/>
        <v>1413.6792452830189</v>
      </c>
      <c r="CW124" s="24">
        <f t="shared" si="74"/>
        <v>1299.056603773585</v>
      </c>
      <c r="CX124" s="34">
        <f t="shared" ref="CX124:DD124" si="75">CX382*CX411*CX441*60/$H$124</f>
        <v>1413.6792452830189</v>
      </c>
      <c r="CY124" s="24">
        <f t="shared" si="75"/>
        <v>1413.6792452830189</v>
      </c>
      <c r="CZ124" s="24">
        <f>CZ382*CZ411*CZ441*60/$H$124</f>
        <v>1299.056603773585</v>
      </c>
      <c r="DA124" s="24">
        <f t="shared" si="75"/>
        <v>1413.6792452830189</v>
      </c>
      <c r="DB124" s="24">
        <f t="shared" si="75"/>
        <v>1413.6792452830189</v>
      </c>
      <c r="DC124" s="24">
        <f t="shared" si="75"/>
        <v>1413.6792452830189</v>
      </c>
      <c r="DD124" s="24">
        <f t="shared" si="75"/>
        <v>1413.6792452830189</v>
      </c>
      <c r="DE124" s="157"/>
      <c r="DF124" s="157"/>
      <c r="DG124" s="157"/>
      <c r="DH124" s="157"/>
      <c r="DI124" s="157"/>
      <c r="DJ124" s="157"/>
      <c r="DK124" s="157"/>
      <c r="DL124" s="157"/>
      <c r="DM124" s="157"/>
      <c r="DN124" s="157"/>
      <c r="DO124" s="157"/>
    </row>
    <row r="125" spans="1:119" ht="14.1" customHeight="1" x14ac:dyDescent="0.2">
      <c r="A125" s="98" t="s">
        <v>43</v>
      </c>
      <c r="B125" s="80" t="s">
        <v>33</v>
      </c>
      <c r="C125" s="25"/>
      <c r="D125" s="25"/>
      <c r="E125" s="25"/>
      <c r="F125" s="25"/>
      <c r="G125" s="26"/>
      <c r="H125" s="27"/>
      <c r="I125" s="25"/>
      <c r="J125" s="21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21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>
        <v>0.05</v>
      </c>
      <c r="BB125" s="17">
        <v>0.1</v>
      </c>
      <c r="BC125" s="17">
        <v>0.2</v>
      </c>
      <c r="BD125" s="17">
        <v>0.3</v>
      </c>
      <c r="BE125" s="17">
        <v>0.4</v>
      </c>
      <c r="BF125" s="17">
        <v>0.5</v>
      </c>
      <c r="BG125" s="21">
        <v>0.6</v>
      </c>
      <c r="BH125" s="17">
        <v>0.65</v>
      </c>
      <c r="BI125" s="17">
        <v>0.7</v>
      </c>
      <c r="BJ125" s="17">
        <v>0.7</v>
      </c>
      <c r="BK125" s="17">
        <v>0.7</v>
      </c>
      <c r="BL125" s="17">
        <v>0.7</v>
      </c>
      <c r="BM125" s="17">
        <v>0.75</v>
      </c>
      <c r="BN125" s="17">
        <v>0.75</v>
      </c>
      <c r="BO125" s="17">
        <v>0.75</v>
      </c>
      <c r="BP125" s="17">
        <v>0.75</v>
      </c>
      <c r="BQ125" s="17">
        <v>0.75</v>
      </c>
      <c r="BR125" s="17">
        <v>0.75</v>
      </c>
      <c r="BS125" s="17">
        <v>0.75</v>
      </c>
      <c r="BT125" s="17">
        <v>0.75</v>
      </c>
      <c r="BU125" s="17">
        <v>0.75</v>
      </c>
      <c r="BV125" s="17">
        <v>0.75</v>
      </c>
      <c r="BW125" s="17">
        <v>0.75</v>
      </c>
      <c r="BX125" s="17">
        <v>0.75</v>
      </c>
      <c r="BY125" s="17">
        <v>0.75</v>
      </c>
      <c r="BZ125" s="21">
        <v>0.75</v>
      </c>
      <c r="CA125" s="17">
        <v>0.75</v>
      </c>
      <c r="CB125" s="17">
        <v>0.75</v>
      </c>
      <c r="CC125" s="17"/>
      <c r="CD125" s="17">
        <v>0.75</v>
      </c>
      <c r="CE125" s="17">
        <v>0.75</v>
      </c>
      <c r="CF125" s="17">
        <v>0.75</v>
      </c>
      <c r="CG125" s="17">
        <v>0.75</v>
      </c>
      <c r="CH125" s="17">
        <v>0.75</v>
      </c>
      <c r="CI125" s="17">
        <v>0.75</v>
      </c>
      <c r="CJ125" s="17">
        <v>0.75</v>
      </c>
      <c r="CK125" s="17">
        <v>0.75</v>
      </c>
      <c r="CL125" s="17">
        <v>0.75</v>
      </c>
      <c r="CM125" s="17">
        <v>0.75</v>
      </c>
      <c r="CN125" s="17">
        <v>0.75</v>
      </c>
      <c r="CO125" s="17">
        <v>0.75</v>
      </c>
      <c r="CP125" s="17">
        <v>0.75</v>
      </c>
      <c r="CQ125" s="17">
        <v>0.75</v>
      </c>
      <c r="CR125" s="17">
        <v>0.75</v>
      </c>
      <c r="CS125" s="17">
        <v>0.75</v>
      </c>
      <c r="CT125" s="17">
        <v>0.75</v>
      </c>
      <c r="CU125" s="17">
        <v>0.75</v>
      </c>
      <c r="CV125" s="17">
        <v>0.75</v>
      </c>
      <c r="CW125" s="17">
        <v>0.75</v>
      </c>
      <c r="CX125" s="21">
        <v>0.75</v>
      </c>
      <c r="CY125" s="17">
        <v>0.75</v>
      </c>
      <c r="CZ125" s="17">
        <v>0.75</v>
      </c>
      <c r="DA125" s="17">
        <v>0.75</v>
      </c>
      <c r="DB125" s="17">
        <v>0.75</v>
      </c>
      <c r="DC125" s="17">
        <v>0.75</v>
      </c>
      <c r="DD125" s="17">
        <v>0.75</v>
      </c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</row>
    <row r="126" spans="1:119" ht="14.1" customHeight="1" x14ac:dyDescent="0.2">
      <c r="A126" s="98" t="s">
        <v>43</v>
      </c>
      <c r="B126" s="80" t="s">
        <v>33</v>
      </c>
      <c r="C126" s="167" t="s">
        <v>84</v>
      </c>
      <c r="D126" s="24" t="s">
        <v>86</v>
      </c>
      <c r="E126" s="28" t="s">
        <v>38</v>
      </c>
      <c r="F126" s="28">
        <v>10300</v>
      </c>
      <c r="G126" s="26">
        <f>SUM(J126:DO126)</f>
        <v>9124.9999999999982</v>
      </c>
      <c r="H126" s="55">
        <v>2.16</v>
      </c>
      <c r="I126" s="25">
        <v>8</v>
      </c>
      <c r="J126" s="203">
        <f t="shared" ref="J126:O126" si="76">J382*J411*J441*60/$H$126</f>
        <v>1541.6666666666665</v>
      </c>
      <c r="K126" s="202">
        <f t="shared" si="76"/>
        <v>1541.6666666666665</v>
      </c>
      <c r="L126" s="202">
        <f t="shared" si="76"/>
        <v>1541.6666666666665</v>
      </c>
      <c r="M126" s="202">
        <f t="shared" si="76"/>
        <v>1541.6666666666665</v>
      </c>
      <c r="N126" s="202">
        <f t="shared" si="76"/>
        <v>1416.6666666666665</v>
      </c>
      <c r="O126" s="202">
        <f t="shared" si="76"/>
        <v>1541.6666666666665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21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21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21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21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</row>
    <row r="127" spans="1:119" ht="14.1" customHeight="1" x14ac:dyDescent="0.2">
      <c r="A127" s="98" t="s">
        <v>43</v>
      </c>
      <c r="B127" s="80" t="s">
        <v>33</v>
      </c>
      <c r="C127" s="25"/>
      <c r="D127" s="25"/>
      <c r="E127" s="25"/>
      <c r="F127" s="25"/>
      <c r="G127" s="26"/>
      <c r="H127" s="27"/>
      <c r="I127" s="25"/>
      <c r="J127" s="21">
        <v>0.75</v>
      </c>
      <c r="K127" s="17">
        <v>0.75</v>
      </c>
      <c r="L127" s="17">
        <v>0.75</v>
      </c>
      <c r="M127" s="17">
        <v>0.75</v>
      </c>
      <c r="N127" s="17">
        <v>0.75</v>
      </c>
      <c r="O127" s="17">
        <v>0.75</v>
      </c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21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21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21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21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</row>
    <row r="128" spans="1:119" ht="14.1" customHeight="1" x14ac:dyDescent="0.2">
      <c r="A128" s="98" t="s">
        <v>43</v>
      </c>
      <c r="B128" s="80" t="s">
        <v>33</v>
      </c>
      <c r="C128" s="25" t="s">
        <v>48</v>
      </c>
      <c r="D128" s="25" t="s">
        <v>54</v>
      </c>
      <c r="E128" s="25" t="s">
        <v>38</v>
      </c>
      <c r="F128" s="25">
        <v>5000</v>
      </c>
      <c r="G128" s="26">
        <f>SUM(J128:DO128)</f>
        <v>5237.3040752351098</v>
      </c>
      <c r="H128" s="25">
        <v>6.38</v>
      </c>
      <c r="I128" s="25">
        <v>8</v>
      </c>
      <c r="J128" s="21"/>
      <c r="K128" s="17"/>
      <c r="L128" s="17"/>
      <c r="M128" s="17"/>
      <c r="N128" s="17"/>
      <c r="O128" s="17"/>
      <c r="P128" s="202">
        <f t="shared" ref="P128:X128" si="77">P382*P411*P441*60/$H$128</f>
        <v>347.96238244514109</v>
      </c>
      <c r="Q128" s="202">
        <f t="shared" si="77"/>
        <v>521.94357366771158</v>
      </c>
      <c r="R128" s="202">
        <f t="shared" si="77"/>
        <v>575.54858934169283</v>
      </c>
      <c r="S128" s="202">
        <f t="shared" si="77"/>
        <v>406.26959247648904</v>
      </c>
      <c r="T128" s="202">
        <f t="shared" si="77"/>
        <v>626.332288401254</v>
      </c>
      <c r="U128" s="202">
        <f t="shared" si="77"/>
        <v>727.89968652037624</v>
      </c>
      <c r="V128" s="202">
        <f t="shared" si="77"/>
        <v>727.89968652037624</v>
      </c>
      <c r="W128" s="202">
        <f t="shared" si="77"/>
        <v>727.89968652037624</v>
      </c>
      <c r="X128" s="202">
        <f t="shared" si="77"/>
        <v>575.54858934169283</v>
      </c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209"/>
      <c r="AI128" s="209"/>
      <c r="AJ128" s="209"/>
      <c r="AK128" s="221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17"/>
      <c r="BB128" s="17"/>
      <c r="BC128" s="17"/>
      <c r="BD128" s="17"/>
      <c r="BE128" s="17"/>
      <c r="BF128" s="17"/>
      <c r="BG128" s="21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21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21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</row>
    <row r="129" spans="1:119" ht="14.1" customHeight="1" thickBot="1" x14ac:dyDescent="0.25">
      <c r="A129" s="98" t="s">
        <v>43</v>
      </c>
      <c r="B129" s="80" t="s">
        <v>33</v>
      </c>
      <c r="C129" s="25"/>
      <c r="D129" s="25"/>
      <c r="E129" s="25"/>
      <c r="F129" s="25"/>
      <c r="G129" s="26"/>
      <c r="H129" s="27"/>
      <c r="I129" s="25"/>
      <c r="J129" s="21"/>
      <c r="K129" s="17"/>
      <c r="L129" s="17"/>
      <c r="M129" s="17"/>
      <c r="N129" s="17"/>
      <c r="O129" s="17"/>
      <c r="P129" s="17">
        <v>0.5</v>
      </c>
      <c r="Q129" s="17">
        <v>0.75</v>
      </c>
      <c r="R129" s="17">
        <v>0.9</v>
      </c>
      <c r="S129" s="17">
        <v>0.9</v>
      </c>
      <c r="T129" s="17">
        <v>0.9</v>
      </c>
      <c r="U129" s="17">
        <v>0.9</v>
      </c>
      <c r="V129" s="17">
        <v>0.9</v>
      </c>
      <c r="W129" s="17">
        <v>0.9</v>
      </c>
      <c r="X129" s="17">
        <v>0.9</v>
      </c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21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21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21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21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</row>
    <row r="130" spans="1:119" s="102" customFormat="1" ht="14.1" customHeight="1" x14ac:dyDescent="0.2">
      <c r="A130" s="112">
        <v>1142</v>
      </c>
      <c r="B130" s="113" t="s">
        <v>30</v>
      </c>
      <c r="C130" s="135" t="s">
        <v>32</v>
      </c>
      <c r="D130" s="293" t="s">
        <v>41</v>
      </c>
      <c r="E130" s="135" t="s">
        <v>29</v>
      </c>
      <c r="F130" s="135">
        <v>300000</v>
      </c>
      <c r="G130" s="133">
        <f>SUM(J130:DO130)</f>
        <v>65692.946058091344</v>
      </c>
      <c r="H130" s="179">
        <f>(7.36+7.1)/2</f>
        <v>7.23</v>
      </c>
      <c r="I130" s="132">
        <v>20</v>
      </c>
      <c r="J130" s="101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1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  <c r="AV130" s="100"/>
      <c r="AW130" s="100"/>
      <c r="AX130" s="100"/>
      <c r="AY130" s="100"/>
      <c r="AZ130" s="100"/>
      <c r="BA130" s="100"/>
      <c r="BB130" s="100"/>
      <c r="BC130" s="100"/>
      <c r="BD130" s="100"/>
      <c r="BE130" s="100"/>
      <c r="BF130" s="100"/>
      <c r="BG130" s="101"/>
      <c r="BH130" s="100"/>
      <c r="BI130" s="177">
        <f t="shared" ref="BI130:BY130" si="78">BI393*BI422*BI452*60/$H$130</f>
        <v>153.52697095435684</v>
      </c>
      <c r="BJ130" s="177">
        <f t="shared" si="78"/>
        <v>383.81742738589207</v>
      </c>
      <c r="BK130" s="177">
        <f t="shared" si="78"/>
        <v>537.34439834024897</v>
      </c>
      <c r="BL130" s="177">
        <f t="shared" si="78"/>
        <v>634.8547717842323</v>
      </c>
      <c r="BM130" s="177">
        <f t="shared" si="78"/>
        <v>844.39834024896265</v>
      </c>
      <c r="BN130" s="177">
        <f t="shared" si="78"/>
        <v>921.16182572614105</v>
      </c>
      <c r="BO130" s="177">
        <f t="shared" si="78"/>
        <v>997.92531120331944</v>
      </c>
      <c r="BP130" s="177">
        <f t="shared" si="78"/>
        <v>1074.6887966804979</v>
      </c>
      <c r="BQ130" s="177">
        <f t="shared" si="78"/>
        <v>1058.0912863070539</v>
      </c>
      <c r="BR130" s="177">
        <f t="shared" si="78"/>
        <v>1228.2157676348547</v>
      </c>
      <c r="BS130" s="177">
        <f t="shared" si="78"/>
        <v>1228.2157676348547</v>
      </c>
      <c r="BT130" s="177">
        <f t="shared" si="78"/>
        <v>1228.2157676348547</v>
      </c>
      <c r="BU130" s="177">
        <f t="shared" si="78"/>
        <v>1228.2157676348547</v>
      </c>
      <c r="BV130" s="177">
        <f t="shared" si="78"/>
        <v>1128.6307053941907</v>
      </c>
      <c r="BW130" s="177">
        <f t="shared" si="78"/>
        <v>1128.6307053941907</v>
      </c>
      <c r="BX130" s="177">
        <f t="shared" si="78"/>
        <v>1228.2157676348547</v>
      </c>
      <c r="BY130" s="177">
        <f t="shared" si="78"/>
        <v>1228.2157676348547</v>
      </c>
      <c r="BZ130" s="184">
        <f t="shared" ref="BZ130:CW130" si="79">BZ393*BZ422*BZ452*60/$H$130</f>
        <v>1228.2157676348547</v>
      </c>
      <c r="CA130" s="177">
        <f t="shared" si="79"/>
        <v>1228.2157676348547</v>
      </c>
      <c r="CB130" s="177">
        <f t="shared" si="79"/>
        <v>1228.2157676348547</v>
      </c>
      <c r="CC130" s="177">
        <f t="shared" si="79"/>
        <v>0</v>
      </c>
      <c r="CD130" s="177">
        <f t="shared" si="79"/>
        <v>1128.6307053941907</v>
      </c>
      <c r="CE130" s="177">
        <f t="shared" si="79"/>
        <v>1228.2157676348547</v>
      </c>
      <c r="CF130" s="177">
        <f t="shared" si="79"/>
        <v>1228.2157676348547</v>
      </c>
      <c r="CG130" s="177">
        <f t="shared" si="79"/>
        <v>1228.2157676348547</v>
      </c>
      <c r="CH130" s="177">
        <f t="shared" si="79"/>
        <v>1228.2157676348547</v>
      </c>
      <c r="CI130" s="177">
        <f t="shared" si="79"/>
        <v>1128.6307053941907</v>
      </c>
      <c r="CJ130" s="177">
        <f t="shared" si="79"/>
        <v>1228.2157676348547</v>
      </c>
      <c r="CK130" s="177">
        <f t="shared" si="79"/>
        <v>1228.2157676348547</v>
      </c>
      <c r="CL130" s="177">
        <f t="shared" si="79"/>
        <v>1228.2157676348547</v>
      </c>
      <c r="CM130" s="177">
        <f t="shared" si="79"/>
        <v>1128.6307053941907</v>
      </c>
      <c r="CN130" s="177">
        <f t="shared" si="79"/>
        <v>1228.2157676348547</v>
      </c>
      <c r="CO130" s="177">
        <f t="shared" si="79"/>
        <v>1228.2157676348547</v>
      </c>
      <c r="CP130" s="177">
        <f t="shared" si="79"/>
        <v>1228.2157676348547</v>
      </c>
      <c r="CQ130" s="177">
        <f t="shared" si="79"/>
        <v>1228.2157676348547</v>
      </c>
      <c r="CR130" s="177">
        <f t="shared" si="79"/>
        <v>1128.6307053941907</v>
      </c>
      <c r="CS130" s="177">
        <f t="shared" si="79"/>
        <v>1228.2157676348547</v>
      </c>
      <c r="CT130" s="177">
        <f t="shared" si="79"/>
        <v>1228.2157676348547</v>
      </c>
      <c r="CU130" s="177">
        <f t="shared" si="79"/>
        <v>1228.2157676348547</v>
      </c>
      <c r="CV130" s="177">
        <f t="shared" si="79"/>
        <v>1228.2157676348547</v>
      </c>
      <c r="CW130" s="177">
        <f t="shared" si="79"/>
        <v>1128.6307053941907</v>
      </c>
      <c r="CX130" s="184">
        <f t="shared" ref="CX130:DO130" si="80">CX393*CX422*CX452*60/$H$130</f>
        <v>1228.2157676348547</v>
      </c>
      <c r="CY130" s="177">
        <f t="shared" si="80"/>
        <v>1228.2157676348547</v>
      </c>
      <c r="CZ130" s="177">
        <f>CZ393*CZ422*CZ452*60/$H$130</f>
        <v>1128.6307053941907</v>
      </c>
      <c r="DA130" s="177">
        <f t="shared" si="80"/>
        <v>1228.2157676348547</v>
      </c>
      <c r="DB130" s="177">
        <f t="shared" si="80"/>
        <v>1228.2157676348547</v>
      </c>
      <c r="DC130" s="177">
        <f t="shared" si="80"/>
        <v>1228.2157676348547</v>
      </c>
      <c r="DD130" s="177">
        <f t="shared" si="80"/>
        <v>1228.2157676348547</v>
      </c>
      <c r="DE130" s="177">
        <f t="shared" si="80"/>
        <v>1128.6307053941907</v>
      </c>
      <c r="DF130" s="177">
        <f t="shared" si="80"/>
        <v>1228.2157676348547</v>
      </c>
      <c r="DG130" s="177">
        <f t="shared" si="80"/>
        <v>1228.2157676348547</v>
      </c>
      <c r="DH130" s="177">
        <f t="shared" si="80"/>
        <v>1228.2157676348547</v>
      </c>
      <c r="DI130" s="177">
        <f t="shared" si="80"/>
        <v>1228.2157676348547</v>
      </c>
      <c r="DJ130" s="177">
        <f t="shared" si="80"/>
        <v>1128.6307053941907</v>
      </c>
      <c r="DK130" s="177">
        <f t="shared" si="80"/>
        <v>1228.2157676348547</v>
      </c>
      <c r="DL130" s="177">
        <f t="shared" si="80"/>
        <v>1228.2157676348547</v>
      </c>
      <c r="DM130" s="177">
        <f t="shared" si="80"/>
        <v>1228.2157676348547</v>
      </c>
      <c r="DN130" s="177">
        <f t="shared" si="80"/>
        <v>1228.2157676348547</v>
      </c>
      <c r="DO130" s="177">
        <f t="shared" si="80"/>
        <v>1128.6307053941907</v>
      </c>
    </row>
    <row r="131" spans="1:119" ht="14.1" customHeight="1" x14ac:dyDescent="0.2">
      <c r="A131" s="94">
        <v>1142</v>
      </c>
      <c r="B131" s="81" t="s">
        <v>30</v>
      </c>
      <c r="C131" s="29"/>
      <c r="D131" s="29"/>
      <c r="E131" s="29"/>
      <c r="F131" s="29"/>
      <c r="G131" s="29"/>
      <c r="H131" s="29"/>
      <c r="I131" s="29"/>
      <c r="J131" s="21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21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21"/>
      <c r="BH131" s="17"/>
      <c r="BI131" s="17">
        <v>0.1</v>
      </c>
      <c r="BJ131" s="17">
        <v>0.25</v>
      </c>
      <c r="BK131" s="17">
        <v>0.35</v>
      </c>
      <c r="BL131" s="17">
        <v>0.45</v>
      </c>
      <c r="BM131" s="17">
        <v>0.55000000000000004</v>
      </c>
      <c r="BN131" s="17">
        <v>0.6</v>
      </c>
      <c r="BO131" s="17">
        <v>0.65</v>
      </c>
      <c r="BP131" s="17">
        <v>0.7</v>
      </c>
      <c r="BQ131" s="17">
        <v>0.75</v>
      </c>
      <c r="BR131" s="17">
        <v>0.8</v>
      </c>
      <c r="BS131" s="17">
        <v>0.8</v>
      </c>
      <c r="BT131" s="17">
        <v>0.8</v>
      </c>
      <c r="BU131" s="17">
        <v>0.8</v>
      </c>
      <c r="BV131" s="17">
        <v>0.8</v>
      </c>
      <c r="BW131" s="17">
        <v>0.8</v>
      </c>
      <c r="BX131" s="17">
        <v>0.8</v>
      </c>
      <c r="BY131" s="17">
        <v>0.8</v>
      </c>
      <c r="BZ131" s="21">
        <v>0.8</v>
      </c>
      <c r="CA131" s="17">
        <v>0.8</v>
      </c>
      <c r="CB131" s="17">
        <v>0.8</v>
      </c>
      <c r="CC131" s="17"/>
      <c r="CD131" s="17">
        <v>0.8</v>
      </c>
      <c r="CE131" s="17">
        <v>0.8</v>
      </c>
      <c r="CF131" s="17">
        <v>0.8</v>
      </c>
      <c r="CG131" s="17">
        <v>0.8</v>
      </c>
      <c r="CH131" s="17">
        <v>0.8</v>
      </c>
      <c r="CI131" s="17">
        <v>0.8</v>
      </c>
      <c r="CJ131" s="17">
        <v>0.8</v>
      </c>
      <c r="CK131" s="17">
        <v>0.8</v>
      </c>
      <c r="CL131" s="17">
        <v>0.8</v>
      </c>
      <c r="CM131" s="17">
        <v>0.8</v>
      </c>
      <c r="CN131" s="17">
        <v>0.8</v>
      </c>
      <c r="CO131" s="17">
        <v>0.8</v>
      </c>
      <c r="CP131" s="17">
        <v>0.8</v>
      </c>
      <c r="CQ131" s="17">
        <v>0.8</v>
      </c>
      <c r="CR131" s="17">
        <v>0.8</v>
      </c>
      <c r="CS131" s="17">
        <v>0.8</v>
      </c>
      <c r="CT131" s="17">
        <v>0.8</v>
      </c>
      <c r="CU131" s="17">
        <v>0.8</v>
      </c>
      <c r="CV131" s="17">
        <v>0.8</v>
      </c>
      <c r="CW131" s="17">
        <v>0.8</v>
      </c>
      <c r="CX131" s="21">
        <v>0.8</v>
      </c>
      <c r="CY131" s="17">
        <v>0.8</v>
      </c>
      <c r="CZ131" s="17">
        <v>0.8</v>
      </c>
      <c r="DA131" s="17">
        <v>0.8</v>
      </c>
      <c r="DB131" s="17">
        <v>0.8</v>
      </c>
      <c r="DC131" s="17">
        <v>0.8</v>
      </c>
      <c r="DD131" s="17">
        <v>0.8</v>
      </c>
      <c r="DE131" s="17">
        <v>0.8</v>
      </c>
      <c r="DF131" s="17">
        <v>0.8</v>
      </c>
      <c r="DG131" s="17">
        <v>0.8</v>
      </c>
      <c r="DH131" s="17">
        <v>0.8</v>
      </c>
      <c r="DI131" s="17">
        <v>0.8</v>
      </c>
      <c r="DJ131" s="17">
        <v>0.8</v>
      </c>
      <c r="DK131" s="17">
        <v>0.8</v>
      </c>
      <c r="DL131" s="17">
        <v>0.8</v>
      </c>
      <c r="DM131" s="17">
        <v>0.8</v>
      </c>
      <c r="DN131" s="17">
        <v>0.8</v>
      </c>
      <c r="DO131" s="17">
        <v>0.8</v>
      </c>
    </row>
    <row r="132" spans="1:119" ht="14.1" customHeight="1" x14ac:dyDescent="0.2">
      <c r="A132" s="94">
        <v>1142</v>
      </c>
      <c r="B132" s="81" t="s">
        <v>30</v>
      </c>
      <c r="C132" s="169" t="s">
        <v>67</v>
      </c>
      <c r="D132" s="297" t="s">
        <v>68</v>
      </c>
      <c r="E132" s="169" t="s">
        <v>66</v>
      </c>
      <c r="F132" s="170">
        <v>7311</v>
      </c>
      <c r="G132" s="26">
        <f>SUM(J132:DO132)</f>
        <v>0</v>
      </c>
      <c r="H132" s="176">
        <v>19.5</v>
      </c>
      <c r="I132" s="24">
        <v>32</v>
      </c>
      <c r="J132" s="21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21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21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21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21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</row>
    <row r="133" spans="1:119" ht="14.1" customHeight="1" x14ac:dyDescent="0.2">
      <c r="A133" s="94">
        <v>1142</v>
      </c>
      <c r="B133" s="81" t="s">
        <v>30</v>
      </c>
      <c r="C133" s="29"/>
      <c r="D133" s="29"/>
      <c r="E133" s="29"/>
      <c r="F133" s="29"/>
      <c r="G133" s="29"/>
      <c r="H133" s="29"/>
      <c r="I133" s="29"/>
      <c r="J133" s="21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21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21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21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21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</row>
    <row r="134" spans="1:119" ht="14.1" customHeight="1" x14ac:dyDescent="0.2">
      <c r="A134" s="94">
        <v>1142</v>
      </c>
      <c r="B134" s="81" t="s">
        <v>30</v>
      </c>
      <c r="C134" s="200" t="s">
        <v>89</v>
      </c>
      <c r="D134" s="24" t="s">
        <v>98</v>
      </c>
      <c r="E134" s="25" t="s">
        <v>66</v>
      </c>
      <c r="F134" s="25">
        <v>22000</v>
      </c>
      <c r="G134" s="26">
        <f>SUM(J134:DO134)</f>
        <v>12182.942708333334</v>
      </c>
      <c r="H134" s="27">
        <v>9.2159999999999993</v>
      </c>
      <c r="I134" s="25">
        <v>25</v>
      </c>
      <c r="J134" s="21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21"/>
      <c r="AL134" s="17"/>
      <c r="AM134" s="17"/>
      <c r="AN134" s="17"/>
      <c r="AO134" s="17"/>
      <c r="AP134" s="17"/>
      <c r="AQ134" s="17"/>
      <c r="AR134" s="17"/>
      <c r="AS134" s="17"/>
      <c r="AT134" s="17"/>
      <c r="AU134" s="161">
        <f t="shared" ref="AU134:BE134" si="81">AU393*AU422*AU452*60/$H$134</f>
        <v>97.981770833333343</v>
      </c>
      <c r="AV134" s="161">
        <f t="shared" si="81"/>
        <v>207.51953125000003</v>
      </c>
      <c r="AW134" s="161">
        <f t="shared" si="81"/>
        <v>451.66015625000006</v>
      </c>
      <c r="AX134" s="161">
        <f t="shared" si="81"/>
        <v>787.35351562500011</v>
      </c>
      <c r="AY134" s="161">
        <f t="shared" si="81"/>
        <v>1049.8046875</v>
      </c>
      <c r="AZ134" s="161">
        <f t="shared" si="81"/>
        <v>903.32031250000011</v>
      </c>
      <c r="BA134" s="161">
        <f t="shared" si="81"/>
        <v>899.25130208333337</v>
      </c>
      <c r="BB134" s="161">
        <f t="shared" si="81"/>
        <v>978.59700520833337</v>
      </c>
      <c r="BC134" s="161">
        <f t="shared" si="81"/>
        <v>1137.2884114583335</v>
      </c>
      <c r="BD134" s="161">
        <f t="shared" si="81"/>
        <v>1224.7721354166667</v>
      </c>
      <c r="BE134" s="161">
        <f t="shared" si="81"/>
        <v>1224.7721354166667</v>
      </c>
      <c r="BF134" s="161">
        <f>BF393*BF422*BF452*60/$H$134</f>
        <v>1053.8736979166667</v>
      </c>
      <c r="BG134" s="168">
        <f>BG393*BG422*BG452*60/$H$134</f>
        <v>1037.59765625</v>
      </c>
      <c r="BH134" s="161">
        <f>BH393*BH422*BH452*60/$H$134</f>
        <v>1129.150390625</v>
      </c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21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21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</row>
    <row r="135" spans="1:119" ht="14.1" customHeight="1" x14ac:dyDescent="0.2">
      <c r="A135" s="94">
        <v>1142</v>
      </c>
      <c r="B135" s="81" t="s">
        <v>30</v>
      </c>
      <c r="C135" s="29"/>
      <c r="D135" s="29"/>
      <c r="E135" s="29"/>
      <c r="F135" s="29"/>
      <c r="G135" s="29"/>
      <c r="H135" s="29"/>
      <c r="I135" s="29"/>
      <c r="J135" s="21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21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>
        <v>0.05</v>
      </c>
      <c r="AV135" s="17">
        <v>0.15</v>
      </c>
      <c r="AW135" s="17">
        <v>0.3</v>
      </c>
      <c r="AX135" s="17">
        <v>0.45</v>
      </c>
      <c r="AY135" s="17">
        <v>0.6</v>
      </c>
      <c r="AZ135" s="17">
        <v>0.6</v>
      </c>
      <c r="BA135" s="17">
        <v>0.65</v>
      </c>
      <c r="BB135" s="17">
        <v>0.65</v>
      </c>
      <c r="BC135" s="17">
        <v>0.65</v>
      </c>
      <c r="BD135" s="17">
        <v>0.7</v>
      </c>
      <c r="BE135" s="17">
        <v>0.7</v>
      </c>
      <c r="BF135" s="17">
        <v>0.7</v>
      </c>
      <c r="BG135" s="21">
        <v>0.75</v>
      </c>
      <c r="BH135" s="17">
        <v>0.75</v>
      </c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21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21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</row>
    <row r="136" spans="1:119" ht="14.1" customHeight="1" x14ac:dyDescent="0.2">
      <c r="A136" s="94">
        <v>1142</v>
      </c>
      <c r="B136" s="81" t="s">
        <v>30</v>
      </c>
      <c r="C136" s="193" t="s">
        <v>48</v>
      </c>
      <c r="D136" s="24">
        <v>124654</v>
      </c>
      <c r="E136" s="28" t="s">
        <v>38</v>
      </c>
      <c r="F136" s="28">
        <v>12695</v>
      </c>
      <c r="G136" s="26">
        <f>SUM(J136:DO136)</f>
        <v>12206.410256410256</v>
      </c>
      <c r="H136" s="55">
        <v>16.38</v>
      </c>
      <c r="I136" s="24">
        <v>28</v>
      </c>
      <c r="J136" s="21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24">
        <f>W393*W422*W452*60/$H$136</f>
        <v>55.128205128205131</v>
      </c>
      <c r="X136" s="24">
        <f>X393*X422*X452*60/$H$136</f>
        <v>87.179487179487182</v>
      </c>
      <c r="Y136" s="24">
        <f>Y393*Y422*Y452*60/$H$136</f>
        <v>123.07692307692308</v>
      </c>
      <c r="Z136" s="24">
        <f>Z393*Z422*Z452*60/$H$136</f>
        <v>284.61538461538464</v>
      </c>
      <c r="AA136" s="24">
        <f t="shared" ref="AA136:AT136" si="82">AA393*AA422*AA452*60/$H$136</f>
        <v>441.02564102564105</v>
      </c>
      <c r="AB136" s="24">
        <f t="shared" si="82"/>
        <v>496.15384615384613</v>
      </c>
      <c r="AC136" s="24">
        <f t="shared" si="82"/>
        <v>551.28205128205127</v>
      </c>
      <c r="AD136" s="24">
        <f t="shared" si="82"/>
        <v>479.4871794871795</v>
      </c>
      <c r="AE136" s="24">
        <f t="shared" si="82"/>
        <v>369.23076923076928</v>
      </c>
      <c r="AF136" s="24">
        <f t="shared" si="82"/>
        <v>616.66666666666674</v>
      </c>
      <c r="AG136" s="24">
        <f t="shared" si="82"/>
        <v>716.66666666666674</v>
      </c>
      <c r="AH136" s="24">
        <f t="shared" si="82"/>
        <v>716.66666666666674</v>
      </c>
      <c r="AI136" s="24">
        <f t="shared" si="82"/>
        <v>771.79487179487182</v>
      </c>
      <c r="AJ136" s="24">
        <f t="shared" si="82"/>
        <v>610.25641025641028</v>
      </c>
      <c r="AK136" s="34">
        <f t="shared" si="82"/>
        <v>430.76923076923077</v>
      </c>
      <c r="AL136" s="24">
        <f t="shared" si="82"/>
        <v>664.10256410256409</v>
      </c>
      <c r="AM136" s="24">
        <f t="shared" si="82"/>
        <v>771.79487179487182</v>
      </c>
      <c r="AN136" s="24">
        <f t="shared" si="82"/>
        <v>771.79487179487182</v>
      </c>
      <c r="AO136" s="24">
        <f t="shared" si="82"/>
        <v>0</v>
      </c>
      <c r="AP136" s="24">
        <f t="shared" si="82"/>
        <v>610.25641025641028</v>
      </c>
      <c r="AQ136" s="24">
        <f t="shared" si="82"/>
        <v>430.76923076923077</v>
      </c>
      <c r="AR136" s="24">
        <f t="shared" si="82"/>
        <v>664.10256410256409</v>
      </c>
      <c r="AS136" s="24">
        <f t="shared" si="82"/>
        <v>771.79487179487182</v>
      </c>
      <c r="AT136" s="24">
        <f t="shared" si="82"/>
        <v>771.79487179487182</v>
      </c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21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21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21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</row>
    <row r="137" spans="1:119" ht="14.1" customHeight="1" x14ac:dyDescent="0.2">
      <c r="A137" s="94">
        <v>1142</v>
      </c>
      <c r="B137" s="81" t="s">
        <v>30</v>
      </c>
      <c r="C137" s="29"/>
      <c r="D137" s="29"/>
      <c r="E137" s="29"/>
      <c r="F137" s="29"/>
      <c r="G137" s="29"/>
      <c r="H137" s="29"/>
      <c r="I137" s="29"/>
      <c r="J137" s="21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>
        <v>0.05</v>
      </c>
      <c r="X137" s="17">
        <v>0.1</v>
      </c>
      <c r="Y137" s="17">
        <v>0.2</v>
      </c>
      <c r="Z137" s="17">
        <v>0.3</v>
      </c>
      <c r="AA137" s="17">
        <v>0.4</v>
      </c>
      <c r="AB137" s="17">
        <v>0.45</v>
      </c>
      <c r="AC137" s="17">
        <v>0.5</v>
      </c>
      <c r="AD137" s="17">
        <v>0.55000000000000004</v>
      </c>
      <c r="AE137" s="17">
        <v>0.6</v>
      </c>
      <c r="AF137" s="17">
        <v>0.65</v>
      </c>
      <c r="AG137" s="17">
        <v>0.65</v>
      </c>
      <c r="AH137" s="21">
        <v>0.65</v>
      </c>
      <c r="AI137" s="21">
        <v>0.7</v>
      </c>
      <c r="AJ137" s="17">
        <v>0.7</v>
      </c>
      <c r="AK137" s="21">
        <v>0.7</v>
      </c>
      <c r="AL137" s="17">
        <v>0.7</v>
      </c>
      <c r="AM137" s="17">
        <v>0.7</v>
      </c>
      <c r="AN137" s="17">
        <v>0.7</v>
      </c>
      <c r="AO137" s="17"/>
      <c r="AP137" s="17">
        <v>0.7</v>
      </c>
      <c r="AQ137" s="17">
        <v>0.7</v>
      </c>
      <c r="AR137" s="17">
        <v>0.7</v>
      </c>
      <c r="AS137" s="17">
        <v>0.7</v>
      </c>
      <c r="AT137" s="17">
        <v>0.7</v>
      </c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21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21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21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</row>
    <row r="138" spans="1:119" ht="14.1" customHeight="1" x14ac:dyDescent="0.2">
      <c r="A138" s="94">
        <v>1142</v>
      </c>
      <c r="B138" s="81" t="s">
        <v>30</v>
      </c>
      <c r="C138" s="167" t="s">
        <v>84</v>
      </c>
      <c r="D138" s="25">
        <v>120925</v>
      </c>
      <c r="E138" s="25" t="s">
        <v>38</v>
      </c>
      <c r="F138" s="25">
        <v>10300</v>
      </c>
      <c r="G138" s="26">
        <f>SUM(J138:DO138)</f>
        <v>3999.1803278688521</v>
      </c>
      <c r="H138" s="27">
        <v>21.96</v>
      </c>
      <c r="I138" s="24">
        <v>28</v>
      </c>
      <c r="J138" s="34">
        <f t="shared" ref="J138:V138" si="83">J393*J422*J452*60/$H$138</f>
        <v>35.382513661202189</v>
      </c>
      <c r="K138" s="24">
        <f t="shared" si="83"/>
        <v>70.765027322404379</v>
      </c>
      <c r="L138" s="24">
        <f t="shared" si="83"/>
        <v>141.53005464480876</v>
      </c>
      <c r="M138" s="24">
        <f t="shared" si="83"/>
        <v>212.29508196721309</v>
      </c>
      <c r="N138" s="24">
        <f t="shared" si="83"/>
        <v>260.10928961748635</v>
      </c>
      <c r="O138" s="24">
        <f t="shared" si="83"/>
        <v>318.44262295081967</v>
      </c>
      <c r="P138" s="24">
        <f t="shared" si="83"/>
        <v>353.82513661202182</v>
      </c>
      <c r="Q138" s="24">
        <f t="shared" si="83"/>
        <v>389.20765027322409</v>
      </c>
      <c r="R138" s="24">
        <f t="shared" si="83"/>
        <v>390.1639344262295</v>
      </c>
      <c r="S138" s="24">
        <f t="shared" si="83"/>
        <v>298.36065573770486</v>
      </c>
      <c r="T138" s="24">
        <f t="shared" si="83"/>
        <v>459.9726775956284</v>
      </c>
      <c r="U138" s="24">
        <f t="shared" si="83"/>
        <v>534.56284153005458</v>
      </c>
      <c r="V138" s="24">
        <f t="shared" si="83"/>
        <v>534.56284153005458</v>
      </c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21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21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21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21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</row>
    <row r="139" spans="1:119" ht="14.1" customHeight="1" x14ac:dyDescent="0.2">
      <c r="A139" s="94">
        <v>1142</v>
      </c>
      <c r="B139" s="81" t="s">
        <v>30</v>
      </c>
      <c r="C139" s="29"/>
      <c r="D139" s="29"/>
      <c r="E139" s="29"/>
      <c r="F139" s="29"/>
      <c r="G139" s="29"/>
      <c r="H139" s="29"/>
      <c r="I139" s="29"/>
      <c r="J139" s="21">
        <v>0.05</v>
      </c>
      <c r="K139" s="17">
        <v>0.1</v>
      </c>
      <c r="L139" s="17">
        <v>0.2</v>
      </c>
      <c r="M139" s="17">
        <v>0.3</v>
      </c>
      <c r="N139" s="17">
        <v>0.4</v>
      </c>
      <c r="O139" s="17">
        <v>0.45</v>
      </c>
      <c r="P139" s="17">
        <v>0.5</v>
      </c>
      <c r="Q139" s="17">
        <v>0.55000000000000004</v>
      </c>
      <c r="R139" s="17">
        <v>0.6</v>
      </c>
      <c r="S139" s="17">
        <v>0.65</v>
      </c>
      <c r="T139" s="17">
        <v>0.65</v>
      </c>
      <c r="U139" s="17">
        <v>0.65</v>
      </c>
      <c r="V139" s="17">
        <v>0.65</v>
      </c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21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21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21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21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</row>
    <row r="140" spans="1:119" ht="14.1" customHeight="1" x14ac:dyDescent="0.2">
      <c r="A140" s="94">
        <v>1142</v>
      </c>
      <c r="B140" s="81" t="s">
        <v>30</v>
      </c>
      <c r="C140" s="25" t="s">
        <v>59</v>
      </c>
      <c r="D140" s="25" t="s">
        <v>74</v>
      </c>
      <c r="E140" s="25" t="s">
        <v>57</v>
      </c>
      <c r="F140" s="25">
        <f>11159+2459</f>
        <v>13618</v>
      </c>
      <c r="G140" s="26">
        <f>SUM(J140:DO140)</f>
        <v>0</v>
      </c>
      <c r="H140" s="25">
        <v>18.86</v>
      </c>
      <c r="I140" s="25">
        <v>28</v>
      </c>
      <c r="J140" s="21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21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21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21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21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</row>
    <row r="141" spans="1:119" ht="14.1" customHeight="1" thickBot="1" x14ac:dyDescent="0.25">
      <c r="A141" s="94">
        <v>1142</v>
      </c>
      <c r="B141" s="81" t="s">
        <v>30</v>
      </c>
      <c r="C141" s="29"/>
      <c r="D141" s="29"/>
      <c r="E141" s="29"/>
      <c r="F141" s="29"/>
      <c r="G141" s="29"/>
      <c r="H141" s="29"/>
      <c r="I141" s="29"/>
      <c r="J141" s="21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21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21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21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21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</row>
    <row r="142" spans="1:119" s="102" customFormat="1" ht="14.1" customHeight="1" x14ac:dyDescent="0.2">
      <c r="A142" s="112">
        <v>1116</v>
      </c>
      <c r="B142" s="113" t="s">
        <v>30</v>
      </c>
      <c r="C142" s="132" t="s">
        <v>32</v>
      </c>
      <c r="D142" s="132" t="s">
        <v>45</v>
      </c>
      <c r="E142" s="132" t="s">
        <v>39</v>
      </c>
      <c r="F142" s="132">
        <v>183000</v>
      </c>
      <c r="G142" s="133">
        <f>SUM(J142:DO142)</f>
        <v>0</v>
      </c>
      <c r="H142" s="151">
        <v>5.3</v>
      </c>
      <c r="I142" s="164">
        <v>20</v>
      </c>
      <c r="J142" s="101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1"/>
      <c r="AL142" s="100"/>
      <c r="AM142" s="100"/>
      <c r="AN142" s="100"/>
      <c r="AO142" s="100"/>
      <c r="AP142" s="100"/>
      <c r="AQ142" s="100"/>
      <c r="AR142" s="100"/>
      <c r="AS142" s="100"/>
      <c r="AT142" s="100"/>
      <c r="AU142" s="100"/>
      <c r="AV142" s="100"/>
      <c r="AW142" s="100"/>
      <c r="AX142" s="100"/>
      <c r="AY142" s="100"/>
      <c r="AZ142" s="100"/>
      <c r="BA142" s="100"/>
      <c r="BB142" s="100"/>
      <c r="BC142" s="100"/>
      <c r="BD142" s="100"/>
      <c r="BE142" s="100"/>
      <c r="BF142" s="100"/>
      <c r="BG142" s="101"/>
      <c r="BH142" s="100"/>
      <c r="BI142" s="100"/>
      <c r="BJ142" s="100"/>
      <c r="BK142" s="100"/>
      <c r="BL142" s="100"/>
      <c r="BM142" s="100"/>
      <c r="BN142" s="100"/>
      <c r="BO142" s="100"/>
      <c r="BP142" s="100"/>
      <c r="BQ142" s="100"/>
      <c r="BR142" s="100"/>
      <c r="BS142" s="100"/>
      <c r="BT142" s="100"/>
      <c r="BU142" s="100"/>
      <c r="BV142" s="100"/>
      <c r="BW142" s="100"/>
      <c r="BX142" s="100"/>
      <c r="BY142" s="100"/>
      <c r="BZ142" s="101"/>
      <c r="CA142" s="100"/>
      <c r="CB142" s="100"/>
      <c r="CC142" s="100"/>
      <c r="CD142" s="100"/>
      <c r="CE142" s="100"/>
      <c r="CF142" s="100"/>
      <c r="CG142" s="100"/>
      <c r="CH142" s="100"/>
      <c r="CI142" s="100"/>
      <c r="CJ142" s="100"/>
      <c r="CK142" s="100"/>
      <c r="CL142" s="100"/>
      <c r="CM142" s="100"/>
      <c r="CN142" s="100"/>
      <c r="CO142" s="100"/>
      <c r="CP142" s="100"/>
      <c r="CQ142" s="100"/>
      <c r="CR142" s="100"/>
      <c r="CS142" s="100"/>
      <c r="CT142" s="100"/>
      <c r="CU142" s="100"/>
      <c r="CV142" s="100"/>
      <c r="CW142" s="100"/>
      <c r="CX142" s="101"/>
      <c r="CY142" s="100"/>
      <c r="CZ142" s="100"/>
      <c r="DA142" s="100"/>
      <c r="DB142" s="100"/>
      <c r="DC142" s="100"/>
      <c r="DD142" s="100"/>
      <c r="DE142" s="100"/>
      <c r="DF142" s="100"/>
      <c r="DG142" s="100"/>
      <c r="DH142" s="100"/>
      <c r="DI142" s="100"/>
      <c r="DJ142" s="100"/>
      <c r="DK142" s="100"/>
      <c r="DL142" s="100"/>
      <c r="DM142" s="100"/>
      <c r="DN142" s="100"/>
      <c r="DO142" s="100"/>
    </row>
    <row r="143" spans="1:119" ht="14.1" customHeight="1" x14ac:dyDescent="0.2">
      <c r="A143" s="94">
        <v>1116</v>
      </c>
      <c r="B143" s="81" t="s">
        <v>30</v>
      </c>
      <c r="C143" s="29"/>
      <c r="D143" s="29"/>
      <c r="E143" s="29"/>
      <c r="F143" s="29"/>
      <c r="G143" s="152"/>
      <c r="H143" s="29"/>
      <c r="I143" s="29"/>
      <c r="J143" s="21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21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21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21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21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</row>
    <row r="144" spans="1:119" ht="14.1" customHeight="1" x14ac:dyDescent="0.2">
      <c r="A144" s="94">
        <v>1116</v>
      </c>
      <c r="B144" s="81" t="s">
        <v>30</v>
      </c>
      <c r="C144" s="25" t="s">
        <v>32</v>
      </c>
      <c r="D144" s="24">
        <v>106073</v>
      </c>
      <c r="E144" s="25" t="s">
        <v>36</v>
      </c>
      <c r="F144" s="25">
        <v>109778</v>
      </c>
      <c r="G144" s="26">
        <f>SUM(J144:DO144)</f>
        <v>0</v>
      </c>
      <c r="H144" s="25">
        <v>2.35</v>
      </c>
      <c r="I144" s="153">
        <v>20</v>
      </c>
      <c r="J144" s="166"/>
      <c r="K144" s="165"/>
      <c r="L144" s="165"/>
      <c r="M144" s="165"/>
      <c r="N144" s="165"/>
      <c r="O144" s="165"/>
      <c r="P144" s="165"/>
      <c r="Q144" s="165"/>
      <c r="R144" s="165"/>
      <c r="S144" s="165"/>
      <c r="T144" s="165"/>
      <c r="U144" s="165"/>
      <c r="V144" s="165"/>
      <c r="W144" s="165"/>
      <c r="X144" s="165"/>
      <c r="Y144" s="165"/>
      <c r="Z144" s="165"/>
      <c r="AA144" s="165"/>
      <c r="AB144" s="165"/>
      <c r="AC144" s="165"/>
      <c r="AD144" s="165"/>
      <c r="AE144" s="165"/>
      <c r="AF144" s="165"/>
      <c r="AG144" s="165"/>
      <c r="AH144" s="165"/>
      <c r="AI144" s="165"/>
      <c r="AJ144" s="165"/>
      <c r="AK144" s="166"/>
      <c r="AL144" s="165"/>
      <c r="AM144" s="165"/>
      <c r="AN144" s="165"/>
      <c r="AO144" s="165"/>
      <c r="AP144" s="165"/>
      <c r="AQ144" s="165"/>
      <c r="AR144" s="165"/>
      <c r="AS144" s="165"/>
      <c r="AT144" s="165"/>
      <c r="AU144" s="165"/>
      <c r="AV144" s="165"/>
      <c r="AW144" s="165"/>
      <c r="AX144" s="165"/>
      <c r="AY144" s="165"/>
      <c r="AZ144" s="165"/>
      <c r="BA144" s="165"/>
      <c r="BB144" s="165"/>
      <c r="BC144" s="165"/>
      <c r="BD144" s="165"/>
      <c r="BE144" s="165"/>
      <c r="BF144" s="165"/>
      <c r="BG144" s="166"/>
      <c r="BH144" s="165"/>
      <c r="BI144" s="165"/>
      <c r="BJ144" s="165"/>
      <c r="BK144" s="165"/>
      <c r="BL144" s="165"/>
      <c r="BM144" s="165"/>
      <c r="BN144" s="165"/>
      <c r="BO144" s="165"/>
      <c r="BP144" s="165"/>
      <c r="BQ144" s="165"/>
      <c r="BR144" s="165"/>
      <c r="BS144" s="165"/>
      <c r="BT144" s="165"/>
      <c r="BU144" s="165"/>
      <c r="BV144" s="165"/>
      <c r="BW144" s="165"/>
      <c r="BX144" s="165"/>
      <c r="BY144" s="165"/>
      <c r="BZ144" s="166"/>
      <c r="CA144" s="165"/>
      <c r="CB144" s="165"/>
      <c r="CC144" s="165"/>
      <c r="CD144" s="165"/>
      <c r="CE144" s="165"/>
      <c r="CF144" s="165"/>
      <c r="CG144" s="165"/>
      <c r="CH144" s="165"/>
      <c r="CI144" s="165"/>
      <c r="CJ144" s="165"/>
      <c r="CK144" s="165"/>
      <c r="CL144" s="165"/>
      <c r="CM144" s="165"/>
      <c r="CN144" s="165"/>
      <c r="CO144" s="165"/>
      <c r="CP144" s="165"/>
      <c r="CQ144" s="165"/>
      <c r="CR144" s="165"/>
      <c r="CS144" s="165"/>
      <c r="CT144" s="165"/>
      <c r="CU144" s="165"/>
      <c r="CV144" s="165"/>
      <c r="CW144" s="165"/>
      <c r="CX144" s="166"/>
      <c r="CY144" s="165"/>
      <c r="CZ144" s="165"/>
      <c r="DA144" s="165"/>
      <c r="DB144" s="165"/>
      <c r="DC144" s="165"/>
      <c r="DD144" s="165"/>
      <c r="DE144" s="165"/>
      <c r="DF144" s="165"/>
      <c r="DG144" s="165"/>
      <c r="DH144" s="165"/>
      <c r="DI144" s="165"/>
      <c r="DJ144" s="165"/>
      <c r="DK144" s="165"/>
      <c r="DL144" s="165"/>
      <c r="DM144" s="165"/>
      <c r="DN144" s="165"/>
      <c r="DO144" s="165"/>
    </row>
    <row r="145" spans="1:119" ht="14.1" customHeight="1" thickBot="1" x14ac:dyDescent="0.25">
      <c r="A145" s="94">
        <v>1116</v>
      </c>
      <c r="B145" s="81" t="s">
        <v>30</v>
      </c>
      <c r="C145" s="29"/>
      <c r="D145" s="29"/>
      <c r="E145" s="29"/>
      <c r="F145" s="29"/>
      <c r="G145" s="152"/>
      <c r="H145" s="29"/>
      <c r="I145" s="29"/>
      <c r="J145" s="21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21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21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21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21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</row>
    <row r="146" spans="1:119" s="102" customFormat="1" ht="14.1" customHeight="1" x14ac:dyDescent="0.2">
      <c r="A146" s="110">
        <v>1101</v>
      </c>
      <c r="B146" s="111" t="s">
        <v>35</v>
      </c>
      <c r="C146" s="132" t="s">
        <v>48</v>
      </c>
      <c r="D146" s="132" t="s">
        <v>53</v>
      </c>
      <c r="E146" s="132" t="s">
        <v>38</v>
      </c>
      <c r="F146" s="132">
        <v>12726</v>
      </c>
      <c r="G146" s="133">
        <f>SUM(J146:DO146)</f>
        <v>4815.3784541449741</v>
      </c>
      <c r="H146" s="132">
        <v>22.8</v>
      </c>
      <c r="I146" s="48">
        <v>30</v>
      </c>
      <c r="J146" s="109">
        <f t="shared" ref="J146:T146" si="84">J378*J407*J437*60/$H$148</f>
        <v>300.06007208650379</v>
      </c>
      <c r="K146" s="48">
        <f t="shared" si="84"/>
        <v>366.7400881057269</v>
      </c>
      <c r="L146" s="48">
        <f t="shared" si="84"/>
        <v>400.08009611533845</v>
      </c>
      <c r="M146" s="48">
        <f t="shared" si="84"/>
        <v>433.42010412494994</v>
      </c>
      <c r="N146" s="48">
        <f t="shared" si="84"/>
        <v>398.27793352022428</v>
      </c>
      <c r="O146" s="48">
        <f t="shared" si="84"/>
        <v>433.42010412494994</v>
      </c>
      <c r="P146" s="48">
        <f t="shared" si="84"/>
        <v>433.42010412494994</v>
      </c>
      <c r="Q146" s="48">
        <f t="shared" si="84"/>
        <v>433.42010412494994</v>
      </c>
      <c r="R146" s="48">
        <f t="shared" si="84"/>
        <v>398.27793352022428</v>
      </c>
      <c r="S146" s="48">
        <f t="shared" si="84"/>
        <v>281.13736483780536</v>
      </c>
      <c r="T146" s="48">
        <f t="shared" si="84"/>
        <v>433.42010412494994</v>
      </c>
      <c r="U146" s="48">
        <f>U378*U407*U437*60/$H$148</f>
        <v>503.70444533440133</v>
      </c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1"/>
      <c r="AL146" s="100"/>
      <c r="AM146" s="100"/>
      <c r="AN146" s="100"/>
      <c r="AO146" s="100"/>
      <c r="AP146" s="100"/>
      <c r="AQ146" s="100"/>
      <c r="AR146" s="100"/>
      <c r="AS146" s="100"/>
      <c r="AT146" s="100"/>
      <c r="AU146" s="100"/>
      <c r="AV146" s="100"/>
      <c r="AW146" s="100"/>
      <c r="AX146" s="100"/>
      <c r="AY146" s="100"/>
      <c r="AZ146" s="100"/>
      <c r="BA146" s="100"/>
      <c r="BB146" s="100"/>
      <c r="BC146" s="100"/>
      <c r="BD146" s="100"/>
      <c r="BE146" s="100"/>
      <c r="BF146" s="100"/>
      <c r="BG146" s="101"/>
      <c r="BH146" s="100"/>
      <c r="BI146" s="100"/>
      <c r="BJ146" s="100"/>
      <c r="BK146" s="100"/>
      <c r="BL146" s="100"/>
      <c r="BM146" s="100"/>
      <c r="BN146" s="100"/>
      <c r="BO146" s="100"/>
      <c r="BP146" s="100"/>
      <c r="BQ146" s="100"/>
      <c r="BR146" s="100"/>
      <c r="BS146" s="100"/>
      <c r="BT146" s="100"/>
      <c r="BU146" s="100"/>
      <c r="BV146" s="100"/>
      <c r="BW146" s="100"/>
      <c r="BX146" s="100"/>
      <c r="BY146" s="100"/>
      <c r="BZ146" s="101"/>
      <c r="CA146" s="100"/>
      <c r="CB146" s="100"/>
      <c r="CC146" s="100"/>
      <c r="CD146" s="100"/>
      <c r="CE146" s="100"/>
      <c r="CF146" s="100"/>
      <c r="CG146" s="100"/>
      <c r="CH146" s="100"/>
      <c r="CI146" s="100"/>
      <c r="CJ146" s="100"/>
      <c r="CK146" s="100"/>
      <c r="CL146" s="100"/>
      <c r="CM146" s="100"/>
      <c r="CN146" s="100"/>
      <c r="CO146" s="100"/>
      <c r="CP146" s="100"/>
      <c r="CQ146" s="100"/>
      <c r="CR146" s="100"/>
      <c r="CS146" s="100"/>
      <c r="CT146" s="100"/>
      <c r="CU146" s="100"/>
      <c r="CV146" s="100"/>
      <c r="CW146" s="100"/>
      <c r="CX146" s="101"/>
      <c r="CY146" s="100"/>
      <c r="CZ146" s="100"/>
      <c r="DA146" s="100"/>
      <c r="DB146" s="100"/>
      <c r="DC146" s="100"/>
      <c r="DD146" s="100"/>
      <c r="DE146" s="100"/>
      <c r="DF146" s="100"/>
      <c r="DG146" s="100"/>
      <c r="DH146" s="100"/>
      <c r="DI146" s="100"/>
      <c r="DJ146" s="100"/>
      <c r="DK146" s="100"/>
      <c r="DL146" s="100"/>
      <c r="DM146" s="100"/>
      <c r="DN146" s="100"/>
      <c r="DO146" s="100"/>
    </row>
    <row r="147" spans="1:119" ht="14.1" customHeight="1" x14ac:dyDescent="0.2">
      <c r="A147" s="95">
        <v>1101</v>
      </c>
      <c r="B147" s="83" t="s">
        <v>35</v>
      </c>
      <c r="C147" s="25"/>
      <c r="D147" s="24"/>
      <c r="E147" s="28"/>
      <c r="F147" s="28"/>
      <c r="G147" s="26"/>
      <c r="H147" s="27"/>
      <c r="I147" s="25"/>
      <c r="J147" s="21">
        <v>0.45</v>
      </c>
      <c r="K147" s="17">
        <v>0.55000000000000004</v>
      </c>
      <c r="L147" s="21">
        <v>0.6</v>
      </c>
      <c r="M147" s="17">
        <v>0.65</v>
      </c>
      <c r="N147" s="17">
        <v>0.65</v>
      </c>
      <c r="O147" s="17">
        <v>0.65</v>
      </c>
      <c r="P147" s="17">
        <v>0.65</v>
      </c>
      <c r="Q147" s="17">
        <v>0.65</v>
      </c>
      <c r="R147" s="17">
        <v>0.65</v>
      </c>
      <c r="S147" s="17">
        <v>0.65</v>
      </c>
      <c r="T147" s="17">
        <v>0.65</v>
      </c>
      <c r="U147" s="17">
        <v>0.65</v>
      </c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21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21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21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21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</row>
    <row r="148" spans="1:119" ht="14.1" customHeight="1" x14ac:dyDescent="0.2">
      <c r="A148" s="95">
        <v>1101</v>
      </c>
      <c r="B148" s="83" t="s">
        <v>35</v>
      </c>
      <c r="C148" s="180" t="s">
        <v>48</v>
      </c>
      <c r="D148" s="25">
        <v>42207</v>
      </c>
      <c r="E148" s="25" t="s">
        <v>38</v>
      </c>
      <c r="F148" s="25">
        <v>101891</v>
      </c>
      <c r="G148" s="26">
        <f>SUM(J148:DO148)</f>
        <v>0</v>
      </c>
      <c r="H148" s="27">
        <v>24.97</v>
      </c>
      <c r="I148" s="153">
        <v>30</v>
      </c>
      <c r="J148" s="21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21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21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21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21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</row>
    <row r="149" spans="1:119" ht="14.1" customHeight="1" x14ac:dyDescent="0.2">
      <c r="A149" s="95">
        <v>1101</v>
      </c>
      <c r="B149" s="83" t="s">
        <v>35</v>
      </c>
      <c r="C149" s="25"/>
      <c r="D149" s="24"/>
      <c r="E149" s="28"/>
      <c r="F149" s="28"/>
      <c r="G149" s="26"/>
      <c r="H149" s="27"/>
      <c r="I149" s="25"/>
      <c r="J149" s="21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21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21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21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21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</row>
    <row r="150" spans="1:119" ht="14.1" customHeight="1" x14ac:dyDescent="0.2">
      <c r="A150" s="95">
        <v>1101</v>
      </c>
      <c r="B150" s="83" t="s">
        <v>35</v>
      </c>
      <c r="C150" s="224" t="s">
        <v>48</v>
      </c>
      <c r="D150" s="25">
        <v>107241</v>
      </c>
      <c r="E150" s="25" t="s">
        <v>38</v>
      </c>
      <c r="F150" s="26">
        <f>31891*1.03</f>
        <v>32847.730000000003</v>
      </c>
      <c r="G150" s="26">
        <f>SUM(J150:DO150)</f>
        <v>5224.9315068493142</v>
      </c>
      <c r="H150" s="27">
        <v>18.25</v>
      </c>
      <c r="I150" s="24">
        <v>30</v>
      </c>
      <c r="J150" s="21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225">
        <f t="shared" ref="AH150:AR150" si="85">AH378*AH407*AH437*60/$H$150</f>
        <v>106.02739726027397</v>
      </c>
      <c r="AI150" s="225">
        <f t="shared" si="85"/>
        <v>424.10958904109589</v>
      </c>
      <c r="AJ150" s="225">
        <f t="shared" si="85"/>
        <v>461.09589041095893</v>
      </c>
      <c r="AK150" s="226">
        <f t="shared" si="85"/>
        <v>355.06849315068496</v>
      </c>
      <c r="AL150" s="225">
        <f t="shared" si="85"/>
        <v>593.01369863013701</v>
      </c>
      <c r="AM150" s="225">
        <f t="shared" si="85"/>
        <v>689.17808219178085</v>
      </c>
      <c r="AN150" s="225">
        <f t="shared" si="85"/>
        <v>689.17808219178085</v>
      </c>
      <c r="AO150" s="225">
        <f t="shared" si="85"/>
        <v>384.65753424657532</v>
      </c>
      <c r="AP150" s="225">
        <f t="shared" si="85"/>
        <v>544.93150684931504</v>
      </c>
      <c r="AQ150" s="225">
        <f t="shared" si="85"/>
        <v>384.65753424657532</v>
      </c>
      <c r="AR150" s="225">
        <f t="shared" si="85"/>
        <v>593.01369863013701</v>
      </c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21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21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21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</row>
    <row r="151" spans="1:119" ht="14.1" customHeight="1" x14ac:dyDescent="0.2">
      <c r="A151" s="95">
        <v>1101</v>
      </c>
      <c r="B151" s="83" t="s">
        <v>35</v>
      </c>
      <c r="C151" s="25"/>
      <c r="D151" s="24"/>
      <c r="E151" s="28"/>
      <c r="F151" s="28"/>
      <c r="G151" s="26"/>
      <c r="H151" s="27"/>
      <c r="I151" s="25"/>
      <c r="J151" s="21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>
        <v>0.1</v>
      </c>
      <c r="AI151" s="17">
        <v>0.4</v>
      </c>
      <c r="AJ151" s="17">
        <v>0.55000000000000004</v>
      </c>
      <c r="AK151" s="21">
        <v>0.6</v>
      </c>
      <c r="AL151" s="17">
        <v>0.65</v>
      </c>
      <c r="AM151" s="17">
        <v>0.65</v>
      </c>
      <c r="AN151" s="17">
        <v>0.65</v>
      </c>
      <c r="AO151" s="17">
        <v>0.65</v>
      </c>
      <c r="AP151" s="17">
        <v>0.65</v>
      </c>
      <c r="AQ151" s="17">
        <v>0.65</v>
      </c>
      <c r="AR151" s="17">
        <v>0.65</v>
      </c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21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21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21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</row>
    <row r="152" spans="1:119" ht="14.1" customHeight="1" x14ac:dyDescent="0.2">
      <c r="A152" s="95">
        <v>1101</v>
      </c>
      <c r="B152" s="83" t="s">
        <v>35</v>
      </c>
      <c r="C152" s="193" t="s">
        <v>48</v>
      </c>
      <c r="D152" s="24">
        <v>126042</v>
      </c>
      <c r="E152" s="28" t="s">
        <v>38</v>
      </c>
      <c r="F152" s="28">
        <v>2111</v>
      </c>
      <c r="G152" s="26">
        <f>SUM(J152:DO152)</f>
        <v>4145.0617283950614</v>
      </c>
      <c r="H152" s="55">
        <v>29.16</v>
      </c>
      <c r="I152" s="24">
        <v>30</v>
      </c>
      <c r="J152" s="21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24">
        <f t="shared" ref="V152:AG152" si="86">V378*V407*V437*60/$H$152</f>
        <v>66.358024691358025</v>
      </c>
      <c r="W152" s="24">
        <f t="shared" si="86"/>
        <v>265.4320987654321</v>
      </c>
      <c r="X152" s="24">
        <f t="shared" si="86"/>
        <v>288.58024691358025</v>
      </c>
      <c r="Y152" s="24">
        <f t="shared" si="86"/>
        <v>240.74074074074073</v>
      </c>
      <c r="Z152" s="24">
        <f t="shared" si="86"/>
        <v>399.69135802469134</v>
      </c>
      <c r="AA152" s="24">
        <f t="shared" si="86"/>
        <v>464.50617283950618</v>
      </c>
      <c r="AB152" s="24">
        <f t="shared" si="86"/>
        <v>464.50617283950618</v>
      </c>
      <c r="AC152" s="24">
        <f t="shared" si="86"/>
        <v>464.50617283950618</v>
      </c>
      <c r="AD152" s="24">
        <f t="shared" si="86"/>
        <v>367.28395061728395</v>
      </c>
      <c r="AE152" s="24">
        <f t="shared" si="86"/>
        <v>259.25925925925924</v>
      </c>
      <c r="AF152" s="24">
        <f t="shared" si="86"/>
        <v>399.69135802469134</v>
      </c>
      <c r="AG152" s="24">
        <f t="shared" si="86"/>
        <v>464.50617283950618</v>
      </c>
      <c r="AH152" s="17"/>
      <c r="AI152" s="17"/>
      <c r="AJ152" s="17"/>
      <c r="AK152" s="21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21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21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21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</row>
    <row r="153" spans="1:119" ht="14.1" customHeight="1" x14ac:dyDescent="0.2">
      <c r="A153" s="95">
        <v>1101</v>
      </c>
      <c r="B153" s="83" t="s">
        <v>35</v>
      </c>
      <c r="C153" s="25"/>
      <c r="D153" s="24"/>
      <c r="E153" s="28"/>
      <c r="F153" s="28"/>
      <c r="G153" s="26"/>
      <c r="H153" s="27"/>
      <c r="I153" s="25"/>
      <c r="J153" s="21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>
        <v>0.1</v>
      </c>
      <c r="W153" s="21">
        <v>0.4</v>
      </c>
      <c r="X153" s="17">
        <v>0.55000000000000004</v>
      </c>
      <c r="Y153" s="17">
        <v>0.65</v>
      </c>
      <c r="Z153" s="17">
        <v>0.7</v>
      </c>
      <c r="AA153" s="17">
        <v>0.7</v>
      </c>
      <c r="AB153" s="17">
        <v>0.7</v>
      </c>
      <c r="AC153" s="17">
        <v>0.7</v>
      </c>
      <c r="AD153" s="17">
        <v>0.7</v>
      </c>
      <c r="AE153" s="17">
        <v>0.7</v>
      </c>
      <c r="AF153" s="17">
        <v>0.7</v>
      </c>
      <c r="AG153" s="17">
        <v>0.7</v>
      </c>
      <c r="AH153" s="17"/>
      <c r="AI153" s="17"/>
      <c r="AJ153" s="17"/>
      <c r="AK153" s="21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21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21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21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</row>
    <row r="154" spans="1:119" ht="14.1" customHeight="1" x14ac:dyDescent="0.2">
      <c r="A154" s="95">
        <v>1101</v>
      </c>
      <c r="B154" s="83" t="s">
        <v>35</v>
      </c>
      <c r="C154" s="200" t="s">
        <v>89</v>
      </c>
      <c r="D154" s="24" t="s">
        <v>100</v>
      </c>
      <c r="E154" s="25" t="s">
        <v>29</v>
      </c>
      <c r="F154" s="25">
        <v>21526</v>
      </c>
      <c r="G154" s="26">
        <f>SUM(J154:DO154)</f>
        <v>6267.4164323648856</v>
      </c>
      <c r="H154" s="27">
        <v>24.0075</v>
      </c>
      <c r="I154" s="25">
        <v>28</v>
      </c>
      <c r="J154" s="21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21"/>
      <c r="AL154" s="17"/>
      <c r="AM154" s="17"/>
      <c r="AN154" s="17"/>
      <c r="AO154" s="17"/>
      <c r="AP154" s="17"/>
      <c r="AQ154" s="17"/>
      <c r="AR154" s="17"/>
      <c r="AS154" s="161">
        <f>AS378*AS407*AS437*60/$H$154</f>
        <v>37.613245860668542</v>
      </c>
      <c r="AT154" s="161">
        <f>AT378*AT407*AT437*60/$H$154</f>
        <v>112.83973758200563</v>
      </c>
      <c r="AU154" s="161">
        <f t="shared" ref="AU154:BH154" si="87">AU378*AU407*AU437*60/$H$154</f>
        <v>225.67947516401125</v>
      </c>
      <c r="AV154" s="161">
        <f t="shared" si="87"/>
        <v>267.66635426429241</v>
      </c>
      <c r="AW154" s="161">
        <f t="shared" si="87"/>
        <v>388.37863167760077</v>
      </c>
      <c r="AX154" s="161">
        <f t="shared" si="87"/>
        <v>451.3589503280225</v>
      </c>
      <c r="AY154" s="161">
        <f t="shared" si="87"/>
        <v>488.97219618869104</v>
      </c>
      <c r="AZ154" s="161">
        <f t="shared" si="87"/>
        <v>420.74351765073413</v>
      </c>
      <c r="BA154" s="161">
        <f t="shared" si="87"/>
        <v>386.62917838175571</v>
      </c>
      <c r="BB154" s="161">
        <f t="shared" si="87"/>
        <v>453.10840362386745</v>
      </c>
      <c r="BC154" s="161">
        <f t="shared" si="87"/>
        <v>526.58544204935959</v>
      </c>
      <c r="BD154" s="161">
        <f t="shared" si="87"/>
        <v>526.58544204935959</v>
      </c>
      <c r="BE154" s="161">
        <f t="shared" si="87"/>
        <v>564.19868791002807</v>
      </c>
      <c r="BF154" s="161">
        <f t="shared" si="87"/>
        <v>485.47328959700093</v>
      </c>
      <c r="BG154" s="168">
        <f t="shared" si="87"/>
        <v>446.11059044048733</v>
      </c>
      <c r="BH154" s="161">
        <f t="shared" si="87"/>
        <v>485.47328959700093</v>
      </c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21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21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</row>
    <row r="155" spans="1:119" ht="14.1" customHeight="1" x14ac:dyDescent="0.2">
      <c r="A155" s="95">
        <v>1101</v>
      </c>
      <c r="B155" s="83" t="s">
        <v>35</v>
      </c>
      <c r="C155" s="25"/>
      <c r="D155" s="24"/>
      <c r="E155" s="28"/>
      <c r="F155" s="28"/>
      <c r="G155" s="26"/>
      <c r="H155" s="27"/>
      <c r="I155" s="25"/>
      <c r="J155" s="21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21"/>
      <c r="AL155" s="17"/>
      <c r="AM155" s="17"/>
      <c r="AN155" s="17"/>
      <c r="AO155" s="17"/>
      <c r="AP155" s="17"/>
      <c r="AQ155" s="17"/>
      <c r="AR155" s="17"/>
      <c r="AS155" s="17">
        <v>0.05</v>
      </c>
      <c r="AT155" s="17">
        <v>0.15</v>
      </c>
      <c r="AU155" s="17">
        <v>0.3</v>
      </c>
      <c r="AV155" s="17">
        <v>0.45</v>
      </c>
      <c r="AW155" s="17">
        <v>0.6</v>
      </c>
      <c r="AX155" s="17">
        <v>0.6</v>
      </c>
      <c r="AY155" s="17">
        <v>0.65</v>
      </c>
      <c r="AZ155" s="17">
        <v>0.65</v>
      </c>
      <c r="BA155" s="17">
        <v>0.65</v>
      </c>
      <c r="BB155" s="17">
        <v>0.7</v>
      </c>
      <c r="BC155" s="17">
        <v>0.7</v>
      </c>
      <c r="BD155" s="17">
        <v>0.7</v>
      </c>
      <c r="BE155" s="17">
        <v>0.75</v>
      </c>
      <c r="BF155" s="17">
        <v>0.75</v>
      </c>
      <c r="BG155" s="21">
        <v>0.75</v>
      </c>
      <c r="BH155" s="17">
        <v>0.75</v>
      </c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21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21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</row>
    <row r="156" spans="1:119" ht="14.1" customHeight="1" x14ac:dyDescent="0.2">
      <c r="A156" s="95">
        <v>1101</v>
      </c>
      <c r="B156" s="83" t="s">
        <v>35</v>
      </c>
      <c r="C156" s="28" t="s">
        <v>32</v>
      </c>
      <c r="D156" s="25" t="s">
        <v>70</v>
      </c>
      <c r="E156" s="25" t="s">
        <v>29</v>
      </c>
      <c r="F156" s="25">
        <v>42200</v>
      </c>
      <c r="G156" s="26">
        <f>SUM(J156:DO156)</f>
        <v>1818.9493832411742</v>
      </c>
      <c r="H156" s="27">
        <v>23.51</v>
      </c>
      <c r="I156" s="25">
        <v>26</v>
      </c>
      <c r="J156" s="21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21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21"/>
      <c r="BH156" s="17"/>
      <c r="BI156" s="178">
        <f t="shared" ref="BI156:BO156" si="88">BI378*BI407*BI437*60/$H$156</f>
        <v>61.378136962994468</v>
      </c>
      <c r="BJ156" s="178">
        <f t="shared" si="88"/>
        <v>153.44534240748618</v>
      </c>
      <c r="BK156" s="178">
        <f t="shared" si="88"/>
        <v>214.82347937048064</v>
      </c>
      <c r="BL156" s="178">
        <f t="shared" si="88"/>
        <v>253.80689068481496</v>
      </c>
      <c r="BM156" s="178">
        <f t="shared" si="88"/>
        <v>337.57975329646956</v>
      </c>
      <c r="BN156" s="178">
        <f t="shared" si="88"/>
        <v>398.95789025946414</v>
      </c>
      <c r="BO156" s="178">
        <f t="shared" si="88"/>
        <v>398.95789025946414</v>
      </c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21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21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</row>
    <row r="157" spans="1:119" ht="14.1" customHeight="1" x14ac:dyDescent="0.2">
      <c r="A157" s="95">
        <v>1101</v>
      </c>
      <c r="B157" s="83" t="s">
        <v>35</v>
      </c>
      <c r="C157" s="25"/>
      <c r="D157" s="24"/>
      <c r="E157" s="28"/>
      <c r="F157" s="28"/>
      <c r="G157" s="26"/>
      <c r="H157" s="27"/>
      <c r="I157" s="25"/>
      <c r="J157" s="21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21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21"/>
      <c r="BH157" s="17"/>
      <c r="BI157" s="21">
        <v>0.1</v>
      </c>
      <c r="BJ157" s="17">
        <v>0.25</v>
      </c>
      <c r="BK157" s="17">
        <v>0.35</v>
      </c>
      <c r="BL157" s="17">
        <v>0.45</v>
      </c>
      <c r="BM157" s="17">
        <v>0.55000000000000004</v>
      </c>
      <c r="BN157" s="17">
        <v>0.65</v>
      </c>
      <c r="BO157" s="17">
        <v>0.65</v>
      </c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21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21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</row>
    <row r="158" spans="1:119" ht="14.1" customHeight="1" x14ac:dyDescent="0.2">
      <c r="A158" s="95">
        <v>1101</v>
      </c>
      <c r="B158" s="83" t="s">
        <v>35</v>
      </c>
      <c r="C158" s="292" t="s">
        <v>48</v>
      </c>
      <c r="D158" s="24">
        <v>128117</v>
      </c>
      <c r="E158" s="28" t="s">
        <v>29</v>
      </c>
      <c r="F158" s="28">
        <v>38074</v>
      </c>
      <c r="G158" s="26">
        <f>SUM(J158:DO158)</f>
        <v>11756.521739130434</v>
      </c>
      <c r="H158" s="55">
        <v>20.7</v>
      </c>
      <c r="I158" s="24">
        <v>30</v>
      </c>
      <c r="J158" s="21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21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21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21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61">
        <f>CN378*CN407*CN437*60/$H$158</f>
        <v>80.434782608695656</v>
      </c>
      <c r="CO158" s="161">
        <f t="shared" ref="CO158:CT158" si="89">CO378*CO407*CO437*60/$H$158</f>
        <v>201.08695652173913</v>
      </c>
      <c r="CP158" s="161">
        <f t="shared" si="89"/>
        <v>281.52173913043481</v>
      </c>
      <c r="CQ158" s="161">
        <f t="shared" si="89"/>
        <v>361.95652173913044</v>
      </c>
      <c r="CR158" s="161">
        <f t="shared" si="89"/>
        <v>406.52173913043481</v>
      </c>
      <c r="CS158" s="161">
        <f t="shared" si="89"/>
        <v>522.82608695652175</v>
      </c>
      <c r="CT158" s="161">
        <f t="shared" si="89"/>
        <v>563.04347826086962</v>
      </c>
      <c r="CU158" s="161">
        <f t="shared" ref="CU158:DE158" si="90">CU378*CU407*CU437*60/$H$158</f>
        <v>563.04347826086962</v>
      </c>
      <c r="CV158" s="161">
        <f t="shared" si="90"/>
        <v>563.04347826086962</v>
      </c>
      <c r="CW158" s="161">
        <f t="shared" si="90"/>
        <v>517.39130434782612</v>
      </c>
      <c r="CX158" s="161">
        <f t="shared" si="90"/>
        <v>603.26086956521738</v>
      </c>
      <c r="CY158" s="161">
        <f t="shared" si="90"/>
        <v>603.26086956521738</v>
      </c>
      <c r="CZ158" s="161">
        <f t="shared" si="90"/>
        <v>554.3478260869565</v>
      </c>
      <c r="DA158" s="161">
        <f t="shared" si="90"/>
        <v>603.26086956521738</v>
      </c>
      <c r="DB158" s="161">
        <f t="shared" si="90"/>
        <v>603.26086956521738</v>
      </c>
      <c r="DC158" s="161">
        <f t="shared" si="90"/>
        <v>603.26086956521738</v>
      </c>
      <c r="DD158" s="161">
        <f t="shared" si="90"/>
        <v>603.26086956521738</v>
      </c>
      <c r="DE158" s="161">
        <f t="shared" si="90"/>
        <v>554.3478260869565</v>
      </c>
      <c r="DF158" s="161">
        <f>DF378*DF407*DF437*60/$H$158</f>
        <v>603.26086956521738</v>
      </c>
      <c r="DG158" s="161">
        <f>DG378*DG407*DG437*60/$H$158</f>
        <v>603.26086956521738</v>
      </c>
      <c r="DH158" s="161">
        <f>DH378*DH407*DH437*60/$H$158</f>
        <v>603.26086956521738</v>
      </c>
      <c r="DI158" s="161">
        <f>DI378*DI407*DI437*60/$H$158</f>
        <v>603.26086956521738</v>
      </c>
      <c r="DJ158" s="161">
        <f>DJ378*DJ407*DJ437*60/$H$158</f>
        <v>554.3478260869565</v>
      </c>
      <c r="DK158" s="17"/>
      <c r="DL158" s="17"/>
      <c r="DM158" s="17"/>
      <c r="DN158" s="17"/>
      <c r="DO158" s="17"/>
    </row>
    <row r="159" spans="1:119" ht="14.1" customHeight="1" x14ac:dyDescent="0.2">
      <c r="A159" s="95">
        <v>1101</v>
      </c>
      <c r="B159" s="83" t="s">
        <v>35</v>
      </c>
      <c r="C159" s="25"/>
      <c r="D159" s="24"/>
      <c r="E159" s="28"/>
      <c r="F159" s="28"/>
      <c r="G159" s="26"/>
      <c r="H159" s="27"/>
      <c r="I159" s="25"/>
      <c r="J159" s="21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21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21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21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>
        <v>0.1</v>
      </c>
      <c r="CO159" s="17">
        <v>0.25</v>
      </c>
      <c r="CP159" s="17">
        <v>0.35</v>
      </c>
      <c r="CQ159" s="17">
        <v>0.45</v>
      </c>
      <c r="CR159" s="17">
        <v>0.55000000000000004</v>
      </c>
      <c r="CS159" s="17">
        <v>0.65</v>
      </c>
      <c r="CT159" s="17">
        <v>0.7</v>
      </c>
      <c r="CU159" s="17">
        <v>0.7</v>
      </c>
      <c r="CV159" s="17">
        <v>0.7</v>
      </c>
      <c r="CW159" s="17">
        <v>0.7</v>
      </c>
      <c r="CX159" s="17">
        <v>0.75</v>
      </c>
      <c r="CY159" s="17">
        <v>0.75</v>
      </c>
      <c r="CZ159" s="17">
        <v>0.75</v>
      </c>
      <c r="DA159" s="17">
        <v>0.75</v>
      </c>
      <c r="DB159" s="17">
        <v>0.75</v>
      </c>
      <c r="DC159" s="17">
        <v>0.75</v>
      </c>
      <c r="DD159" s="17">
        <v>0.75</v>
      </c>
      <c r="DE159" s="17">
        <v>0.75</v>
      </c>
      <c r="DF159" s="17">
        <v>0.75</v>
      </c>
      <c r="DG159" s="17">
        <v>0.75</v>
      </c>
      <c r="DH159" s="17">
        <v>0.75</v>
      </c>
      <c r="DI159" s="17">
        <v>0.75</v>
      </c>
      <c r="DJ159" s="17">
        <v>0.75</v>
      </c>
      <c r="DK159" s="17"/>
      <c r="DL159" s="17"/>
      <c r="DM159" s="17"/>
      <c r="DN159" s="17"/>
      <c r="DO159" s="17"/>
    </row>
    <row r="160" spans="1:119" ht="14.1" customHeight="1" x14ac:dyDescent="0.2">
      <c r="A160" s="95">
        <v>1101</v>
      </c>
      <c r="B160" s="83" t="s">
        <v>35</v>
      </c>
      <c r="C160" s="295" t="s">
        <v>48</v>
      </c>
      <c r="D160" s="24">
        <v>128120</v>
      </c>
      <c r="E160" s="28" t="s">
        <v>38</v>
      </c>
      <c r="F160" s="28">
        <v>30346</v>
      </c>
      <c r="G160" s="26">
        <f>SUM(J160:DO160)</f>
        <v>8293.0327868852473</v>
      </c>
      <c r="H160" s="55">
        <v>29.28</v>
      </c>
      <c r="I160" s="24">
        <v>30</v>
      </c>
      <c r="J160" s="21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21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21"/>
      <c r="BH160" s="17"/>
      <c r="BI160" s="17"/>
      <c r="BJ160" s="17"/>
      <c r="BK160" s="17"/>
      <c r="BL160" s="17"/>
      <c r="BM160" s="17"/>
      <c r="BN160" s="17"/>
      <c r="BO160" s="17"/>
      <c r="BP160" s="161">
        <f t="shared" ref="BP160:CB160" si="91">BP378*BP407*BP437*60/$H$160</f>
        <v>56.864754098360656</v>
      </c>
      <c r="BQ160" s="161">
        <f t="shared" si="91"/>
        <v>130.63524590163934</v>
      </c>
      <c r="BR160" s="161">
        <f t="shared" si="91"/>
        <v>199.02663934426229</v>
      </c>
      <c r="BS160" s="161">
        <f t="shared" si="91"/>
        <v>255.89139344262293</v>
      </c>
      <c r="BT160" s="161">
        <f t="shared" si="91"/>
        <v>312.75614754098359</v>
      </c>
      <c r="BU160" s="161">
        <f t="shared" si="91"/>
        <v>369.62090163934425</v>
      </c>
      <c r="BV160" s="161">
        <f t="shared" si="91"/>
        <v>365.77868852459017</v>
      </c>
      <c r="BW160" s="161">
        <f t="shared" si="91"/>
        <v>365.77868852459017</v>
      </c>
      <c r="BX160" s="161">
        <f t="shared" si="91"/>
        <v>398.05327868852459</v>
      </c>
      <c r="BY160" s="161">
        <f t="shared" si="91"/>
        <v>398.05327868852459</v>
      </c>
      <c r="BZ160" s="168">
        <f t="shared" si="91"/>
        <v>426.48565573770492</v>
      </c>
      <c r="CA160" s="161">
        <f t="shared" si="91"/>
        <v>426.48565573770492</v>
      </c>
      <c r="CB160" s="161">
        <f t="shared" si="91"/>
        <v>426.48565573770492</v>
      </c>
      <c r="CC160" s="161">
        <f>CC378*CC407*CC437*60/$H$160</f>
        <v>0</v>
      </c>
      <c r="CD160" s="161">
        <f>CD378*CD407*CD437*60/$H$160</f>
        <v>391.90573770491801</v>
      </c>
      <c r="CE160" s="161">
        <f t="shared" ref="CE160:CM160" si="92">CE378*CE407*CE437*60/$H$160</f>
        <v>426.48565573770492</v>
      </c>
      <c r="CF160" s="161">
        <f t="shared" si="92"/>
        <v>426.48565573770492</v>
      </c>
      <c r="CG160" s="161">
        <f t="shared" si="92"/>
        <v>426.48565573770492</v>
      </c>
      <c r="CH160" s="161">
        <f t="shared" si="92"/>
        <v>426.48565573770492</v>
      </c>
      <c r="CI160" s="161">
        <f t="shared" si="92"/>
        <v>391.90573770491801</v>
      </c>
      <c r="CJ160" s="161">
        <f t="shared" si="92"/>
        <v>426.48565573770492</v>
      </c>
      <c r="CK160" s="161">
        <f t="shared" si="92"/>
        <v>426.48565573770492</v>
      </c>
      <c r="CL160" s="161">
        <f t="shared" si="92"/>
        <v>426.48565573770492</v>
      </c>
      <c r="CM160" s="161">
        <f t="shared" si="92"/>
        <v>391.90573770491801</v>
      </c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58"/>
      <c r="DL160" s="58"/>
      <c r="DM160" s="58"/>
      <c r="DN160" s="58"/>
      <c r="DO160" s="58"/>
    </row>
    <row r="161" spans="1:119" ht="14.1" customHeight="1" x14ac:dyDescent="0.2">
      <c r="A161" s="95">
        <v>1101</v>
      </c>
      <c r="B161" s="83" t="s">
        <v>35</v>
      </c>
      <c r="C161" s="25"/>
      <c r="D161" s="24"/>
      <c r="E161" s="28"/>
      <c r="F161" s="28"/>
      <c r="G161" s="26"/>
      <c r="H161" s="27"/>
      <c r="I161" s="25"/>
      <c r="J161" s="21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21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21"/>
      <c r="BH161" s="17"/>
      <c r="BI161" s="17"/>
      <c r="BJ161" s="17"/>
      <c r="BK161" s="17"/>
      <c r="BL161" s="17"/>
      <c r="BM161" s="17"/>
      <c r="BN161" s="17"/>
      <c r="BO161" s="17"/>
      <c r="BP161" s="17">
        <v>0.1</v>
      </c>
      <c r="BQ161" s="17">
        <v>0.25</v>
      </c>
      <c r="BR161" s="17">
        <v>0.35</v>
      </c>
      <c r="BS161" s="17">
        <v>0.45</v>
      </c>
      <c r="BT161" s="17">
        <v>0.55000000000000004</v>
      </c>
      <c r="BU161" s="17">
        <v>0.65</v>
      </c>
      <c r="BV161" s="17">
        <v>0.7</v>
      </c>
      <c r="BW161" s="17">
        <v>0.7</v>
      </c>
      <c r="BX161" s="17">
        <v>0.7</v>
      </c>
      <c r="BY161" s="17">
        <v>0.7</v>
      </c>
      <c r="BZ161" s="21">
        <v>0.75</v>
      </c>
      <c r="CA161" s="17">
        <v>0.75</v>
      </c>
      <c r="CB161" s="17">
        <v>0.75</v>
      </c>
      <c r="CC161" s="17"/>
      <c r="CD161" s="17">
        <v>0.75</v>
      </c>
      <c r="CE161" s="17">
        <v>0.75</v>
      </c>
      <c r="CF161" s="17">
        <v>0.75</v>
      </c>
      <c r="CG161" s="17">
        <v>0.75</v>
      </c>
      <c r="CH161" s="17">
        <v>0.75</v>
      </c>
      <c r="CI161" s="17">
        <v>0.75</v>
      </c>
      <c r="CJ161" s="17">
        <v>0.75</v>
      </c>
      <c r="CK161" s="17">
        <v>0.75</v>
      </c>
      <c r="CL161" s="17">
        <v>0.75</v>
      </c>
      <c r="CM161" s="17">
        <v>0.75</v>
      </c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</row>
    <row r="162" spans="1:119" ht="14.1" customHeight="1" x14ac:dyDescent="0.2">
      <c r="A162" s="95">
        <v>1101</v>
      </c>
      <c r="B162" s="83" t="s">
        <v>35</v>
      </c>
      <c r="C162" s="25" t="s">
        <v>48</v>
      </c>
      <c r="D162" s="24">
        <v>123015</v>
      </c>
      <c r="E162" s="28" t="s">
        <v>29</v>
      </c>
      <c r="F162" s="28">
        <v>20642</v>
      </c>
      <c r="G162" s="26">
        <f>SUM(J162:DO162)</f>
        <v>0</v>
      </c>
      <c r="H162" s="27">
        <v>28.14</v>
      </c>
      <c r="I162" s="24">
        <v>32</v>
      </c>
      <c r="J162" s="21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21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21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21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</row>
    <row r="163" spans="1:119" ht="14.1" customHeight="1" thickBot="1" x14ac:dyDescent="0.25">
      <c r="A163" s="95">
        <v>1101</v>
      </c>
      <c r="B163" s="83" t="s">
        <v>35</v>
      </c>
      <c r="C163" s="25"/>
      <c r="D163" s="24"/>
      <c r="E163" s="28"/>
      <c r="F163" s="28"/>
      <c r="G163" s="26"/>
      <c r="H163" s="27"/>
      <c r="I163" s="25"/>
      <c r="J163" s="21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21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21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21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</row>
    <row r="164" spans="1:119" s="102" customFormat="1" ht="13.5" customHeight="1" x14ac:dyDescent="0.2">
      <c r="A164" s="112">
        <v>1160</v>
      </c>
      <c r="B164" s="111" t="s">
        <v>35</v>
      </c>
      <c r="C164" s="132" t="s">
        <v>32</v>
      </c>
      <c r="D164" s="48">
        <v>101257</v>
      </c>
      <c r="E164" s="132" t="s">
        <v>18</v>
      </c>
      <c r="F164" s="132">
        <v>77000</v>
      </c>
      <c r="G164" s="133">
        <f>SUM(J164:DO164)</f>
        <v>41191.408163265296</v>
      </c>
      <c r="H164" s="144">
        <v>9.8000000000000007</v>
      </c>
      <c r="I164" s="132">
        <v>22</v>
      </c>
      <c r="J164" s="100"/>
      <c r="K164" s="100"/>
      <c r="L164" s="100"/>
      <c r="M164" s="100"/>
      <c r="N164" s="100"/>
      <c r="O164" s="48">
        <f>O389*O418*O448*60/$H$164</f>
        <v>747.55102040816325</v>
      </c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  <c r="AK164" s="101"/>
      <c r="AL164" s="100"/>
      <c r="AM164" s="100"/>
      <c r="AN164" s="100"/>
      <c r="AO164" s="100"/>
      <c r="AP164" s="100"/>
      <c r="AQ164" s="100"/>
      <c r="AR164" s="100"/>
      <c r="AS164" s="100"/>
      <c r="AT164" s="100"/>
      <c r="AU164" s="100"/>
      <c r="AV164" s="100"/>
      <c r="AW164" s="100"/>
      <c r="AX164" s="100"/>
      <c r="AY164" s="100"/>
      <c r="AZ164" s="100"/>
      <c r="BA164" s="100"/>
      <c r="BB164" s="100"/>
      <c r="BC164" s="100"/>
      <c r="BD164" s="100"/>
      <c r="BE164" s="100"/>
      <c r="BF164" s="100"/>
      <c r="BG164" s="101"/>
      <c r="BH164" s="172">
        <f t="shared" ref="BH164:BW164" si="93">BH389*BH418*BH448*60/$H$164</f>
        <v>124.59183673469387</v>
      </c>
      <c r="BI164" s="172">
        <f t="shared" si="93"/>
        <v>498.36734693877548</v>
      </c>
      <c r="BJ164" s="172">
        <f t="shared" si="93"/>
        <v>747.55102040816325</v>
      </c>
      <c r="BK164" s="172">
        <f t="shared" si="93"/>
        <v>872.14285714285711</v>
      </c>
      <c r="BL164" s="172">
        <f t="shared" si="93"/>
        <v>881.57142857142867</v>
      </c>
      <c r="BM164" s="172">
        <f t="shared" si="93"/>
        <v>996.73469387755097</v>
      </c>
      <c r="BN164" s="172">
        <f t="shared" si="93"/>
        <v>996.73469387755097</v>
      </c>
      <c r="BO164" s="172">
        <f t="shared" si="93"/>
        <v>996.73469387755097</v>
      </c>
      <c r="BP164" s="172">
        <f t="shared" si="93"/>
        <v>996.73469387755097</v>
      </c>
      <c r="BQ164" s="172">
        <f t="shared" si="93"/>
        <v>915.91836734693891</v>
      </c>
      <c r="BR164" s="172">
        <f t="shared" si="93"/>
        <v>996.73469387755097</v>
      </c>
      <c r="BS164" s="172">
        <f t="shared" si="93"/>
        <v>996.73469387755097</v>
      </c>
      <c r="BT164" s="172">
        <f t="shared" si="93"/>
        <v>996.73469387755097</v>
      </c>
      <c r="BU164" s="172">
        <f t="shared" si="93"/>
        <v>996.73469387755097</v>
      </c>
      <c r="BV164" s="172">
        <f t="shared" si="93"/>
        <v>915.91836734693891</v>
      </c>
      <c r="BW164" s="172">
        <f t="shared" si="93"/>
        <v>915.91836734693891</v>
      </c>
      <c r="BX164" s="100"/>
      <c r="BY164" s="100"/>
      <c r="BZ164" s="101"/>
      <c r="CA164" s="100"/>
      <c r="CB164" s="100"/>
      <c r="CC164" s="100"/>
      <c r="CD164" s="100"/>
      <c r="CE164" s="100"/>
      <c r="CF164" s="172">
        <f>CF389*CF418*CF448*60/$H$164</f>
        <v>747.55102040816325</v>
      </c>
      <c r="CG164" s="172">
        <f>CG389*CG418*CG448*60/$H$164</f>
        <v>959.35714285714289</v>
      </c>
      <c r="CH164" s="172">
        <f>CH389*CH418*CH448*60/$H$164</f>
        <v>959.35714285714289</v>
      </c>
      <c r="CI164" s="172">
        <f>CI389*CI418*CI448*60/$H$164</f>
        <v>881.57142857142867</v>
      </c>
      <c r="CJ164" s="100"/>
      <c r="CK164" s="100"/>
      <c r="CL164" s="100"/>
      <c r="CM164" s="172">
        <f t="shared" ref="CM164:CS164" si="94">CM389*CM418*CM448*60/$H$164</f>
        <v>686.93877551020398</v>
      </c>
      <c r="CN164" s="172">
        <f t="shared" si="94"/>
        <v>959.35714285714289</v>
      </c>
      <c r="CO164" s="172">
        <f t="shared" si="94"/>
        <v>959.35714285714289</v>
      </c>
      <c r="CP164" s="172">
        <f t="shared" si="94"/>
        <v>959.35714285714289</v>
      </c>
      <c r="CQ164" s="172">
        <f t="shared" si="94"/>
        <v>959.35714285714289</v>
      </c>
      <c r="CR164" s="172">
        <f t="shared" si="94"/>
        <v>881.57142857142867</v>
      </c>
      <c r="CS164" s="172">
        <f t="shared" si="94"/>
        <v>959.35714285714289</v>
      </c>
      <c r="CT164" s="172">
        <f t="shared" ref="CT164:CZ164" si="95">CT389*CT418*CT448*60/$H$164</f>
        <v>959.35714285714289</v>
      </c>
      <c r="CU164" s="172">
        <f t="shared" si="95"/>
        <v>959.35714285714289</v>
      </c>
      <c r="CV164" s="172">
        <f t="shared" si="95"/>
        <v>959.35714285714289</v>
      </c>
      <c r="CW164" s="172">
        <f t="shared" si="95"/>
        <v>881.57142857142867</v>
      </c>
      <c r="CX164" s="172">
        <f t="shared" si="95"/>
        <v>959.35714285714289</v>
      </c>
      <c r="CY164" s="172">
        <f t="shared" si="95"/>
        <v>959.35714285714289</v>
      </c>
      <c r="CZ164" s="172">
        <f t="shared" si="95"/>
        <v>881.57142857142867</v>
      </c>
      <c r="DA164" s="100"/>
      <c r="DB164" s="100"/>
      <c r="DC164" s="100"/>
      <c r="DD164" s="100"/>
      <c r="DE164" s="172">
        <f t="shared" ref="DE164:DJ164" si="96">DE389*DE418*DE448*60/$H$164</f>
        <v>686.93877551020398</v>
      </c>
      <c r="DF164" s="172">
        <f t="shared" si="96"/>
        <v>959.35714285714289</v>
      </c>
      <c r="DG164" s="172">
        <f t="shared" si="96"/>
        <v>959.35714285714289</v>
      </c>
      <c r="DH164" s="172">
        <f t="shared" si="96"/>
        <v>959.35714285714289</v>
      </c>
      <c r="DI164" s="172">
        <f t="shared" si="96"/>
        <v>959.35714285714289</v>
      </c>
      <c r="DJ164" s="172">
        <f t="shared" si="96"/>
        <v>881.57142857142867</v>
      </c>
      <c r="DK164" s="172">
        <f>DK389*DK418*DK448*60/$H$164</f>
        <v>959.35714285714289</v>
      </c>
      <c r="DL164" s="172">
        <f>DL389*DL418*DL448*60/$H$164</f>
        <v>959.35714285714289</v>
      </c>
      <c r="DM164" s="172">
        <f>DM389*DM418*DM448*60/$H$164</f>
        <v>959.35714285714289</v>
      </c>
      <c r="DN164" s="172">
        <f>DN389*DN418*DN448*60/$H$164</f>
        <v>959.35714285714289</v>
      </c>
      <c r="DO164" s="172">
        <f>DO389*DO418*DO448*60/$H$164</f>
        <v>881.57142857142867</v>
      </c>
    </row>
    <row r="165" spans="1:119" ht="13.5" customHeight="1" x14ac:dyDescent="0.2">
      <c r="A165" s="94">
        <v>1160</v>
      </c>
      <c r="B165" s="83" t="s">
        <v>35</v>
      </c>
      <c r="C165" s="25"/>
      <c r="D165" s="25"/>
      <c r="E165" s="25"/>
      <c r="F165" s="25"/>
      <c r="G165" s="25"/>
      <c r="H165" s="25"/>
      <c r="I165" s="25"/>
      <c r="J165" s="78"/>
      <c r="K165" s="78"/>
      <c r="L165" s="78"/>
      <c r="M165" s="78"/>
      <c r="N165" s="78"/>
      <c r="O165" s="78">
        <v>0.6</v>
      </c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9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9"/>
      <c r="BH165" s="78">
        <v>0.1</v>
      </c>
      <c r="BI165" s="78">
        <v>0.4</v>
      </c>
      <c r="BJ165" s="78">
        <v>0.6</v>
      </c>
      <c r="BK165" s="78">
        <v>0.7</v>
      </c>
      <c r="BL165" s="78">
        <v>0.77</v>
      </c>
      <c r="BM165" s="78">
        <v>0.8</v>
      </c>
      <c r="BN165" s="78">
        <v>0.8</v>
      </c>
      <c r="BO165" s="78">
        <v>0.8</v>
      </c>
      <c r="BP165" s="78">
        <v>0.8</v>
      </c>
      <c r="BQ165" s="78">
        <v>0.8</v>
      </c>
      <c r="BR165" s="78">
        <v>0.8</v>
      </c>
      <c r="BS165" s="78">
        <v>0.8</v>
      </c>
      <c r="BT165" s="78">
        <v>0.8</v>
      </c>
      <c r="BU165" s="78">
        <v>0.8</v>
      </c>
      <c r="BV165" s="78">
        <v>0.8</v>
      </c>
      <c r="BW165" s="78">
        <v>0.8</v>
      </c>
      <c r="BX165" s="78"/>
      <c r="BY165" s="78"/>
      <c r="BZ165" s="79"/>
      <c r="CA165" s="78"/>
      <c r="CB165" s="78"/>
      <c r="CC165" s="78"/>
      <c r="CD165" s="78"/>
      <c r="CE165" s="78"/>
      <c r="CF165" s="78">
        <v>0.6</v>
      </c>
      <c r="CG165" s="78">
        <v>0.77</v>
      </c>
      <c r="CH165" s="78">
        <v>0.77</v>
      </c>
      <c r="CI165" s="78">
        <v>0.77</v>
      </c>
      <c r="CJ165" s="78"/>
      <c r="CK165" s="78"/>
      <c r="CL165" s="78"/>
      <c r="CM165" s="78">
        <v>0.6</v>
      </c>
      <c r="CN165" s="78">
        <v>0.77</v>
      </c>
      <c r="CO165" s="78">
        <v>0.77</v>
      </c>
      <c r="CP165" s="78">
        <v>0.77</v>
      </c>
      <c r="CQ165" s="78">
        <v>0.77</v>
      </c>
      <c r="CR165" s="78">
        <v>0.77</v>
      </c>
      <c r="CS165" s="78">
        <v>0.77</v>
      </c>
      <c r="CT165" s="78">
        <v>0.77</v>
      </c>
      <c r="CU165" s="78">
        <v>0.77</v>
      </c>
      <c r="CV165" s="78">
        <v>0.77</v>
      </c>
      <c r="CW165" s="78">
        <v>0.77</v>
      </c>
      <c r="CX165" s="78">
        <v>0.77</v>
      </c>
      <c r="CY165" s="78">
        <v>0.77</v>
      </c>
      <c r="CZ165" s="78">
        <v>0.77</v>
      </c>
      <c r="DA165" s="78"/>
      <c r="DB165" s="78"/>
      <c r="DC165" s="78"/>
      <c r="DD165" s="78"/>
      <c r="DE165" s="78">
        <v>0.6</v>
      </c>
      <c r="DF165" s="78">
        <v>0.77</v>
      </c>
      <c r="DG165" s="78">
        <v>0.77</v>
      </c>
      <c r="DH165" s="78">
        <v>0.77</v>
      </c>
      <c r="DI165" s="78">
        <v>0.77</v>
      </c>
      <c r="DJ165" s="78">
        <v>0.77</v>
      </c>
      <c r="DK165" s="78">
        <v>0.77</v>
      </c>
      <c r="DL165" s="78">
        <v>0.77</v>
      </c>
      <c r="DM165" s="78">
        <v>0.77</v>
      </c>
      <c r="DN165" s="78">
        <v>0.77</v>
      </c>
      <c r="DO165" s="78">
        <v>0.77</v>
      </c>
    </row>
    <row r="166" spans="1:119" ht="13.5" customHeight="1" x14ac:dyDescent="0.2">
      <c r="A166" s="94">
        <v>1160</v>
      </c>
      <c r="B166" s="83" t="s">
        <v>35</v>
      </c>
      <c r="C166" s="174" t="s">
        <v>75</v>
      </c>
      <c r="D166" s="24" t="s">
        <v>81</v>
      </c>
      <c r="E166" s="28" t="s">
        <v>73</v>
      </c>
      <c r="F166" s="28"/>
      <c r="G166" s="26">
        <f>SUM(J166:DO166)</f>
        <v>0</v>
      </c>
      <c r="H166" s="27">
        <v>7.26</v>
      </c>
      <c r="I166" s="25">
        <v>29</v>
      </c>
      <c r="J166" s="79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9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9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9"/>
      <c r="CA166" s="78"/>
      <c r="CB166" s="78"/>
      <c r="CC166" s="78"/>
      <c r="CD166" s="78"/>
      <c r="CE166" s="78"/>
      <c r="CF166" s="78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  <c r="CR166" s="78"/>
      <c r="CS166" s="78"/>
      <c r="CT166" s="78"/>
      <c r="CU166" s="78"/>
      <c r="CV166" s="78"/>
      <c r="CW166" s="78"/>
      <c r="CX166" s="78"/>
      <c r="CY166" s="78"/>
      <c r="CZ166" s="78"/>
      <c r="DA166" s="78"/>
      <c r="DB166" s="78"/>
      <c r="DC166" s="78"/>
      <c r="DD166" s="78"/>
      <c r="DE166" s="78"/>
      <c r="DF166" s="78"/>
      <c r="DG166" s="78"/>
      <c r="DH166" s="78"/>
      <c r="DI166" s="78"/>
      <c r="DJ166" s="78"/>
      <c r="DK166" s="78"/>
      <c r="DL166" s="78"/>
      <c r="DM166" s="78"/>
      <c r="DN166" s="78"/>
      <c r="DO166" s="78"/>
    </row>
    <row r="167" spans="1:119" ht="13.5" customHeight="1" x14ac:dyDescent="0.2">
      <c r="A167" s="94">
        <v>1160</v>
      </c>
      <c r="B167" s="83" t="s">
        <v>35</v>
      </c>
      <c r="C167" s="25"/>
      <c r="D167" s="25"/>
      <c r="E167" s="25"/>
      <c r="F167" s="25"/>
      <c r="G167" s="25"/>
      <c r="H167" s="25"/>
      <c r="I167" s="25"/>
      <c r="J167" s="79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9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9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9"/>
      <c r="CA167" s="78"/>
      <c r="CB167" s="78"/>
      <c r="CC167" s="78"/>
      <c r="CD167" s="78"/>
      <c r="CE167" s="78"/>
      <c r="CF167" s="78"/>
      <c r="CG167" s="78"/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  <c r="CR167" s="78"/>
      <c r="CS167" s="78"/>
      <c r="CT167" s="78"/>
      <c r="CU167" s="78"/>
      <c r="CV167" s="78"/>
      <c r="CW167" s="78"/>
      <c r="CX167" s="78"/>
      <c r="CY167" s="78"/>
      <c r="CZ167" s="78"/>
      <c r="DA167" s="78"/>
      <c r="DB167" s="78"/>
      <c r="DC167" s="78"/>
      <c r="DD167" s="78"/>
      <c r="DE167" s="78"/>
      <c r="DF167" s="78"/>
      <c r="DG167" s="78"/>
      <c r="DH167" s="78"/>
      <c r="DI167" s="78"/>
      <c r="DJ167" s="78"/>
      <c r="DK167" s="78"/>
      <c r="DL167" s="78"/>
      <c r="DM167" s="78"/>
      <c r="DN167" s="78"/>
      <c r="DO167" s="78"/>
    </row>
    <row r="168" spans="1:119" ht="13.5" customHeight="1" x14ac:dyDescent="0.2">
      <c r="A168" s="94">
        <v>1160</v>
      </c>
      <c r="B168" s="83" t="s">
        <v>35</v>
      </c>
      <c r="C168" s="28" t="s">
        <v>32</v>
      </c>
      <c r="D168" s="24" t="s">
        <v>46</v>
      </c>
      <c r="E168" s="28" t="s">
        <v>29</v>
      </c>
      <c r="F168" s="28">
        <v>1000</v>
      </c>
      <c r="G168" s="26">
        <f>SUM(J168:DO168)</f>
        <v>966.65017318159335</v>
      </c>
      <c r="H168" s="150">
        <f>(10.61+9.6)/2</f>
        <v>10.105</v>
      </c>
      <c r="I168" s="25">
        <v>22</v>
      </c>
      <c r="J168" s="34">
        <f>J389*J418*J448*60/$H$168</f>
        <v>302.07817911924786</v>
      </c>
      <c r="K168" s="24">
        <f>K389*K418*K448*60/$H$168</f>
        <v>664.57199406234542</v>
      </c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9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9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9"/>
      <c r="CA168" s="78"/>
      <c r="CB168" s="78"/>
      <c r="CC168" s="78"/>
      <c r="CD168" s="78"/>
      <c r="CE168" s="78"/>
      <c r="CF168" s="78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  <c r="CR168" s="78"/>
      <c r="CS168" s="78"/>
      <c r="CT168" s="78"/>
      <c r="CU168" s="78"/>
      <c r="CV168" s="78"/>
      <c r="CW168" s="78"/>
      <c r="CX168" s="78"/>
      <c r="CY168" s="78"/>
      <c r="CZ168" s="78"/>
      <c r="DA168" s="78"/>
      <c r="DB168" s="78"/>
      <c r="DC168" s="78"/>
      <c r="DD168" s="78"/>
      <c r="DE168" s="78"/>
      <c r="DF168" s="78"/>
      <c r="DG168" s="78"/>
      <c r="DH168" s="78"/>
      <c r="DI168" s="78"/>
      <c r="DJ168" s="78"/>
      <c r="DK168" s="78"/>
      <c r="DL168" s="78"/>
      <c r="DM168" s="78"/>
      <c r="DN168" s="78"/>
      <c r="DO168" s="78"/>
    </row>
    <row r="169" spans="1:119" ht="13.5" customHeight="1" x14ac:dyDescent="0.2">
      <c r="A169" s="94">
        <v>1160</v>
      </c>
      <c r="B169" s="83" t="s">
        <v>35</v>
      </c>
      <c r="C169" s="25"/>
      <c r="D169" s="25"/>
      <c r="E169" s="25"/>
      <c r="F169" s="25"/>
      <c r="G169" s="25"/>
      <c r="H169" s="25"/>
      <c r="I169" s="25"/>
      <c r="J169" s="79">
        <v>0.25</v>
      </c>
      <c r="K169" s="78">
        <v>0.55000000000000004</v>
      </c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9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9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9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  <c r="CR169" s="78"/>
      <c r="CS169" s="78"/>
      <c r="CT169" s="78"/>
      <c r="CU169" s="78"/>
      <c r="CV169" s="78"/>
      <c r="CW169" s="78"/>
      <c r="CX169" s="78"/>
      <c r="CY169" s="78"/>
      <c r="CZ169" s="78"/>
      <c r="DA169" s="78"/>
      <c r="DB169" s="78"/>
      <c r="DC169" s="78"/>
      <c r="DD169" s="78"/>
      <c r="DE169" s="78"/>
      <c r="DF169" s="78"/>
      <c r="DG169" s="78"/>
      <c r="DH169" s="78"/>
      <c r="DI169" s="78"/>
      <c r="DJ169" s="78"/>
      <c r="DK169" s="78"/>
      <c r="DL169" s="78"/>
      <c r="DM169" s="78"/>
      <c r="DN169" s="78"/>
      <c r="DO169" s="78"/>
    </row>
    <row r="170" spans="1:119" ht="13.5" customHeight="1" x14ac:dyDescent="0.2">
      <c r="A170" s="94">
        <v>1160</v>
      </c>
      <c r="B170" s="83" t="s">
        <v>35</v>
      </c>
      <c r="C170" s="25" t="s">
        <v>67</v>
      </c>
      <c r="D170" s="24">
        <v>4130</v>
      </c>
      <c r="E170" s="25" t="s">
        <v>69</v>
      </c>
      <c r="F170" s="25">
        <v>7193</v>
      </c>
      <c r="G170" s="26">
        <f>SUM(J170:DO170)</f>
        <v>0</v>
      </c>
      <c r="H170" s="25">
        <v>7.4</v>
      </c>
      <c r="I170" s="25">
        <v>29</v>
      </c>
      <c r="J170" s="79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9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9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9"/>
      <c r="CA170" s="78"/>
      <c r="CB170" s="78"/>
      <c r="CC170" s="78"/>
      <c r="CD170" s="78"/>
      <c r="CE170" s="78"/>
      <c r="CF170" s="78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  <c r="CR170" s="78"/>
      <c r="CS170" s="78"/>
      <c r="CT170" s="78"/>
      <c r="CU170" s="78"/>
      <c r="CV170" s="78"/>
      <c r="CW170" s="78"/>
      <c r="CX170" s="78"/>
      <c r="CY170" s="78"/>
      <c r="CZ170" s="78"/>
      <c r="DA170" s="78"/>
      <c r="DB170" s="78"/>
      <c r="DC170" s="78"/>
      <c r="DD170" s="78"/>
      <c r="DE170" s="78"/>
      <c r="DF170" s="78"/>
      <c r="DG170" s="78"/>
      <c r="DH170" s="78"/>
      <c r="DI170" s="78"/>
      <c r="DJ170" s="78"/>
      <c r="DK170" s="78"/>
      <c r="DL170" s="78"/>
      <c r="DM170" s="78"/>
      <c r="DN170" s="78"/>
      <c r="DO170" s="78"/>
    </row>
    <row r="171" spans="1:119" ht="13.5" customHeight="1" x14ac:dyDescent="0.2">
      <c r="A171" s="94">
        <v>1160</v>
      </c>
      <c r="B171" s="83" t="s">
        <v>35</v>
      </c>
      <c r="C171" s="25"/>
      <c r="D171" s="25"/>
      <c r="E171" s="25"/>
      <c r="F171" s="25"/>
      <c r="G171" s="25"/>
      <c r="H171" s="25"/>
      <c r="I171" s="25"/>
      <c r="J171" s="79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9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9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9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  <c r="CR171" s="78"/>
      <c r="CS171" s="78"/>
      <c r="CT171" s="78"/>
      <c r="CU171" s="78"/>
      <c r="CV171" s="78"/>
      <c r="CW171" s="78"/>
      <c r="CX171" s="78"/>
      <c r="CY171" s="78"/>
      <c r="CZ171" s="78"/>
      <c r="DA171" s="78"/>
      <c r="DB171" s="78"/>
      <c r="DC171" s="78"/>
      <c r="DD171" s="78"/>
      <c r="DE171" s="78"/>
      <c r="DF171" s="78"/>
      <c r="DG171" s="78"/>
      <c r="DH171" s="78"/>
      <c r="DI171" s="78"/>
      <c r="DJ171" s="78"/>
      <c r="DK171" s="78"/>
      <c r="DL171" s="78"/>
      <c r="DM171" s="78"/>
      <c r="DN171" s="78"/>
      <c r="DO171" s="78"/>
    </row>
    <row r="172" spans="1:119" ht="13.5" customHeight="1" x14ac:dyDescent="0.2">
      <c r="A172" s="94">
        <v>1160</v>
      </c>
      <c r="B172" s="83" t="s">
        <v>35</v>
      </c>
      <c r="C172" s="200" t="s">
        <v>89</v>
      </c>
      <c r="D172" s="24" t="s">
        <v>96</v>
      </c>
      <c r="E172" s="25" t="s">
        <v>95</v>
      </c>
      <c r="F172" s="25">
        <v>43526</v>
      </c>
      <c r="G172" s="26">
        <f>SUM(J172:DO172)</f>
        <v>44343.749999999993</v>
      </c>
      <c r="H172" s="27">
        <v>3.04</v>
      </c>
      <c r="I172" s="25">
        <v>20</v>
      </c>
      <c r="J172" s="79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9"/>
      <c r="AL172" s="78"/>
      <c r="AM172" s="78"/>
      <c r="AN172" s="78"/>
      <c r="AO172" s="78"/>
      <c r="AP172" s="78"/>
      <c r="AQ172" s="161">
        <f t="shared" ref="AQ172:AV172" si="97">AQ389*AQ418*AQ444*60/$H$172</f>
        <v>236.84210526315789</v>
      </c>
      <c r="AR172" s="161">
        <f t="shared" si="97"/>
        <v>912.82894736842104</v>
      </c>
      <c r="AS172" s="161">
        <f t="shared" si="97"/>
        <v>1909.5394736842104</v>
      </c>
      <c r="AT172" s="161">
        <f t="shared" si="97"/>
        <v>2333.8815789473683</v>
      </c>
      <c r="AU172" s="161">
        <f t="shared" si="97"/>
        <v>2758.2236842105262</v>
      </c>
      <c r="AV172" s="161">
        <f t="shared" si="97"/>
        <v>2348.6842105263158</v>
      </c>
      <c r="AW172" s="161">
        <f>AW389*AW418*AW444*60/$H$172</f>
        <v>2738.4868421052633</v>
      </c>
      <c r="AX172" s="161">
        <f>AX389*AX418*AX444*60/$H$172</f>
        <v>3394.7368421052629</v>
      </c>
      <c r="AY172" s="161">
        <f>AY389*AY418*AY444*60/$H$172</f>
        <v>3394.7368421052629</v>
      </c>
      <c r="AZ172" s="161">
        <f>AZ389*AZ418*AZ444*60/$H$172</f>
        <v>2921.0526315789475</v>
      </c>
      <c r="BA172" s="161">
        <f>BA389*BA418*BA444*60/$H$172</f>
        <v>2684.2105263157896</v>
      </c>
      <c r="BB172" s="161">
        <f t="shared" ref="BB172:BG172" si="98">BB389*BB418*BB444*60/$H$172</f>
        <v>2921.0526315789475</v>
      </c>
      <c r="BC172" s="161">
        <f t="shared" si="98"/>
        <v>3394.7368421052629</v>
      </c>
      <c r="BD172" s="161">
        <f t="shared" si="98"/>
        <v>3394.7368421052629</v>
      </c>
      <c r="BE172" s="161">
        <f t="shared" si="98"/>
        <v>3394.7368421052629</v>
      </c>
      <c r="BF172" s="161">
        <f t="shared" si="98"/>
        <v>2921.0526315789475</v>
      </c>
      <c r="BG172" s="168">
        <f t="shared" si="98"/>
        <v>2684.2105263157896</v>
      </c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9"/>
      <c r="CA172" s="78"/>
      <c r="CB172" s="78"/>
      <c r="CC172" s="78"/>
      <c r="CD172" s="78"/>
      <c r="CE172" s="78"/>
      <c r="CF172" s="78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  <c r="CR172" s="78"/>
      <c r="CS172" s="78"/>
      <c r="CT172" s="78"/>
      <c r="CU172" s="78"/>
      <c r="CV172" s="78"/>
      <c r="CW172" s="78"/>
      <c r="CX172" s="78"/>
      <c r="CY172" s="78"/>
      <c r="CZ172" s="78"/>
      <c r="DA172" s="78"/>
      <c r="DB172" s="78"/>
      <c r="DC172" s="78"/>
      <c r="DD172" s="78"/>
      <c r="DE172" s="78"/>
      <c r="DF172" s="78"/>
      <c r="DG172" s="78"/>
      <c r="DH172" s="78"/>
      <c r="DI172" s="78"/>
      <c r="DJ172" s="78"/>
      <c r="DK172" s="78"/>
      <c r="DL172" s="78"/>
      <c r="DM172" s="78"/>
      <c r="DN172" s="78"/>
      <c r="DO172" s="78"/>
    </row>
    <row r="173" spans="1:119" ht="13.5" customHeight="1" x14ac:dyDescent="0.2">
      <c r="A173" s="94">
        <v>1160</v>
      </c>
      <c r="B173" s="83" t="s">
        <v>35</v>
      </c>
      <c r="C173" s="25"/>
      <c r="D173" s="25"/>
      <c r="E173" s="25"/>
      <c r="F173" s="25"/>
      <c r="G173" s="25"/>
      <c r="H173" s="25"/>
      <c r="I173" s="25"/>
      <c r="J173" s="79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17"/>
      <c r="AG173" s="17"/>
      <c r="AH173" s="17"/>
      <c r="AI173" s="17"/>
      <c r="AJ173" s="17"/>
      <c r="AK173" s="21"/>
      <c r="AL173" s="17"/>
      <c r="AM173" s="17"/>
      <c r="AN173" s="17"/>
      <c r="AO173" s="17"/>
      <c r="AP173" s="17"/>
      <c r="AQ173" s="17">
        <v>0.1</v>
      </c>
      <c r="AR173" s="17">
        <v>0.25</v>
      </c>
      <c r="AS173" s="17">
        <v>0.45</v>
      </c>
      <c r="AT173" s="17">
        <v>0.55000000000000004</v>
      </c>
      <c r="AU173" s="17">
        <v>0.65</v>
      </c>
      <c r="AV173" s="21">
        <v>0.7</v>
      </c>
      <c r="AW173" s="17">
        <v>0.75</v>
      </c>
      <c r="AX173" s="17">
        <v>0.8</v>
      </c>
      <c r="AY173" s="17">
        <v>0.8</v>
      </c>
      <c r="AZ173" s="17">
        <v>0.8</v>
      </c>
      <c r="BA173" s="17">
        <v>0.8</v>
      </c>
      <c r="BB173" s="17">
        <v>0.8</v>
      </c>
      <c r="BC173" s="17">
        <v>0.8</v>
      </c>
      <c r="BD173" s="17">
        <v>0.8</v>
      </c>
      <c r="BE173" s="17">
        <v>0.8</v>
      </c>
      <c r="BF173" s="17">
        <v>0.8</v>
      </c>
      <c r="BG173" s="21">
        <v>0.8</v>
      </c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9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  <c r="CR173" s="78"/>
      <c r="CS173" s="78"/>
      <c r="CT173" s="78"/>
      <c r="CU173" s="78"/>
      <c r="CV173" s="78"/>
      <c r="CW173" s="78"/>
      <c r="CX173" s="78"/>
      <c r="CY173" s="78"/>
      <c r="CZ173" s="78"/>
      <c r="DA173" s="78"/>
      <c r="DB173" s="78"/>
      <c r="DC173" s="78"/>
      <c r="DD173" s="78"/>
      <c r="DE173" s="78"/>
      <c r="DF173" s="78"/>
      <c r="DG173" s="78"/>
      <c r="DH173" s="78"/>
      <c r="DI173" s="78"/>
      <c r="DJ173" s="78"/>
      <c r="DK173" s="78"/>
      <c r="DL173" s="78"/>
      <c r="DM173" s="78"/>
      <c r="DN173" s="78"/>
      <c r="DO173" s="78"/>
    </row>
    <row r="174" spans="1:119" ht="13.5" customHeight="1" x14ac:dyDescent="0.2">
      <c r="A174" s="94">
        <v>1160</v>
      </c>
      <c r="B174" s="83" t="s">
        <v>35</v>
      </c>
      <c r="C174" s="193" t="s">
        <v>48</v>
      </c>
      <c r="D174" s="24">
        <v>130046</v>
      </c>
      <c r="E174" s="28" t="s">
        <v>29</v>
      </c>
      <c r="F174" s="28">
        <v>8843</v>
      </c>
      <c r="G174" s="26">
        <f>SUM(J174:DO174)</f>
        <v>8676.9005847953231</v>
      </c>
      <c r="H174" s="55">
        <v>10.26</v>
      </c>
      <c r="I174" s="24">
        <v>20</v>
      </c>
      <c r="J174" s="79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24">
        <f>Z389*Z418*Z444*60/$H$174</f>
        <v>54.093567251461991</v>
      </c>
      <c r="AA174" s="24">
        <f>AA389*AA418*AA444*60/$H$174</f>
        <v>125.73099415204679</v>
      </c>
      <c r="AB174" s="24">
        <f>AB389*AB418*AB444*60/$H$174</f>
        <v>251.46198830409358</v>
      </c>
      <c r="AC174" s="24">
        <f t="shared" ref="AC174:AP174" si="99">AC389*AC418*AC444*60/$H$174</f>
        <v>377.19298245614038</v>
      </c>
      <c r="AD174" s="24">
        <f t="shared" si="99"/>
        <v>397.66081871345028</v>
      </c>
      <c r="AE174" s="24">
        <f t="shared" si="99"/>
        <v>315.78947368421052</v>
      </c>
      <c r="AF174" s="24">
        <f t="shared" si="99"/>
        <v>540.93567251461991</v>
      </c>
      <c r="AG174" s="24">
        <f t="shared" si="99"/>
        <v>691.52046783625735</v>
      </c>
      <c r="AH174" s="24">
        <f t="shared" si="99"/>
        <v>754.38596491228077</v>
      </c>
      <c r="AI174" s="24">
        <f t="shared" si="99"/>
        <v>817.25146198830407</v>
      </c>
      <c r="AJ174" s="24">
        <f t="shared" si="99"/>
        <v>646.19883040935679</v>
      </c>
      <c r="AK174" s="34">
        <f t="shared" si="99"/>
        <v>491.22807017543863</v>
      </c>
      <c r="AL174" s="24">
        <f t="shared" si="99"/>
        <v>757.30994152046787</v>
      </c>
      <c r="AM174" s="24">
        <f t="shared" si="99"/>
        <v>880.11695906432749</v>
      </c>
      <c r="AN174" s="24">
        <f t="shared" si="99"/>
        <v>880.11695906432749</v>
      </c>
      <c r="AO174" s="24">
        <f t="shared" si="99"/>
        <v>0</v>
      </c>
      <c r="AP174" s="24">
        <f t="shared" si="99"/>
        <v>695.90643274853801</v>
      </c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21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9"/>
      <c r="CA174" s="78"/>
      <c r="CB174" s="78"/>
      <c r="CC174" s="78"/>
      <c r="CD174" s="78"/>
      <c r="CE174" s="78"/>
      <c r="CF174" s="78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  <c r="CR174" s="78"/>
      <c r="CS174" s="78"/>
      <c r="CT174" s="78"/>
      <c r="CU174" s="78"/>
      <c r="CV174" s="78"/>
      <c r="CW174" s="78"/>
      <c r="CX174" s="78"/>
      <c r="CY174" s="78"/>
      <c r="CZ174" s="78"/>
      <c r="DA174" s="78"/>
      <c r="DB174" s="78"/>
      <c r="DC174" s="78"/>
      <c r="DD174" s="78"/>
      <c r="DE174" s="78"/>
      <c r="DF174" s="78"/>
      <c r="DG174" s="78"/>
      <c r="DH174" s="78"/>
      <c r="DI174" s="78"/>
      <c r="DJ174" s="78"/>
      <c r="DK174" s="78"/>
      <c r="DL174" s="78"/>
      <c r="DM174" s="78"/>
      <c r="DN174" s="78"/>
      <c r="DO174" s="78"/>
    </row>
    <row r="175" spans="1:119" ht="13.5" customHeight="1" x14ac:dyDescent="0.2">
      <c r="A175" s="94">
        <v>1160</v>
      </c>
      <c r="B175" s="83" t="s">
        <v>35</v>
      </c>
      <c r="C175" s="25"/>
      <c r="D175" s="25"/>
      <c r="E175" s="25"/>
      <c r="F175" s="25"/>
      <c r="G175" s="25"/>
      <c r="H175" s="25"/>
      <c r="I175" s="25"/>
      <c r="J175" s="79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17">
        <v>0.05</v>
      </c>
      <c r="AA175" s="17">
        <v>0.1</v>
      </c>
      <c r="AB175" s="17">
        <v>0.2</v>
      </c>
      <c r="AC175" s="17">
        <v>0.3</v>
      </c>
      <c r="AD175" s="21">
        <v>0.4</v>
      </c>
      <c r="AE175" s="17">
        <v>0.45</v>
      </c>
      <c r="AF175" s="21">
        <v>0.5</v>
      </c>
      <c r="AG175" s="17">
        <v>0.55000000000000004</v>
      </c>
      <c r="AH175" s="17">
        <v>0.6</v>
      </c>
      <c r="AI175" s="17">
        <v>0.65</v>
      </c>
      <c r="AJ175" s="17">
        <v>0.65</v>
      </c>
      <c r="AK175" s="21">
        <v>0.7</v>
      </c>
      <c r="AL175" s="17">
        <v>0.7</v>
      </c>
      <c r="AM175" s="17">
        <v>0.7</v>
      </c>
      <c r="AN175" s="17">
        <v>0.7</v>
      </c>
      <c r="AO175" s="17"/>
      <c r="AP175" s="17">
        <v>0.7</v>
      </c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21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9"/>
      <c r="CA175" s="78"/>
      <c r="CB175" s="78"/>
      <c r="CC175" s="78"/>
      <c r="CD175" s="78"/>
      <c r="CE175" s="78"/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  <c r="CR175" s="78"/>
      <c r="CS175" s="78"/>
      <c r="CT175" s="78"/>
      <c r="CU175" s="78"/>
      <c r="CV175" s="78"/>
      <c r="CW175" s="78"/>
      <c r="CX175" s="78"/>
      <c r="CY175" s="78"/>
      <c r="CZ175" s="78"/>
      <c r="DA175" s="78"/>
      <c r="DB175" s="78"/>
      <c r="DC175" s="78"/>
      <c r="DD175" s="78"/>
      <c r="DE175" s="78"/>
      <c r="DF175" s="78"/>
      <c r="DG175" s="78"/>
      <c r="DH175" s="78"/>
      <c r="DI175" s="78"/>
      <c r="DJ175" s="78"/>
      <c r="DK175" s="78"/>
      <c r="DL175" s="78"/>
      <c r="DM175" s="78"/>
      <c r="DN175" s="78"/>
      <c r="DO175" s="78"/>
    </row>
    <row r="176" spans="1:119" ht="13.5" customHeight="1" x14ac:dyDescent="0.2">
      <c r="A176" s="94">
        <v>1160</v>
      </c>
      <c r="B176" s="83" t="s">
        <v>35</v>
      </c>
      <c r="C176" s="28" t="s">
        <v>32</v>
      </c>
      <c r="D176" s="24">
        <v>106956</v>
      </c>
      <c r="E176" s="28" t="s">
        <v>72</v>
      </c>
      <c r="F176" s="28">
        <v>3440</v>
      </c>
      <c r="G176" s="26">
        <f>SUM(J176:DO176)</f>
        <v>5052.0618556701038</v>
      </c>
      <c r="H176" s="27">
        <v>8.73</v>
      </c>
      <c r="I176" s="25">
        <v>22</v>
      </c>
      <c r="J176" s="79"/>
      <c r="K176" s="78"/>
      <c r="L176" s="78"/>
      <c r="M176" s="78"/>
      <c r="N176" s="78"/>
      <c r="O176" s="78"/>
      <c r="P176" s="24">
        <f t="shared" ref="P176:Y176" si="100">P389*P418*P444*60/$H$176</f>
        <v>69.93127147766323</v>
      </c>
      <c r="Q176" s="24">
        <f t="shared" si="100"/>
        <v>139.86254295532646</v>
      </c>
      <c r="R176" s="24">
        <f t="shared" si="100"/>
        <v>257.04467353951895</v>
      </c>
      <c r="S176" s="24">
        <f t="shared" si="100"/>
        <v>272.16494845360819</v>
      </c>
      <c r="T176" s="24">
        <f t="shared" si="100"/>
        <v>559.45017182130584</v>
      </c>
      <c r="U176" s="24">
        <f t="shared" si="100"/>
        <v>731.44329896907209</v>
      </c>
      <c r="V176" s="24">
        <f t="shared" si="100"/>
        <v>812.71477663230235</v>
      </c>
      <c r="W176" s="24">
        <f t="shared" si="100"/>
        <v>893.98625429553272</v>
      </c>
      <c r="X176" s="24">
        <f t="shared" si="100"/>
        <v>771.13402061855652</v>
      </c>
      <c r="Y176" s="24">
        <f t="shared" si="100"/>
        <v>544.32989690721638</v>
      </c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9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9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9"/>
      <c r="CA176" s="78"/>
      <c r="CB176" s="78"/>
      <c r="CC176" s="78"/>
      <c r="CD176" s="78"/>
      <c r="CE176" s="78"/>
      <c r="CF176" s="78"/>
      <c r="CG176" s="78"/>
      <c r="CH176" s="78"/>
      <c r="CI176" s="78"/>
      <c r="CJ176" s="78"/>
      <c r="CK176" s="78"/>
      <c r="CL176" s="78"/>
      <c r="CM176" s="78"/>
      <c r="CN176" s="78"/>
      <c r="CO176" s="78"/>
      <c r="CP176" s="78"/>
      <c r="CQ176" s="78"/>
      <c r="CR176" s="78"/>
      <c r="CS176" s="78"/>
      <c r="CT176" s="78"/>
      <c r="CU176" s="78"/>
      <c r="CV176" s="78"/>
      <c r="CW176" s="78"/>
      <c r="CX176" s="78"/>
      <c r="CY176" s="78"/>
      <c r="CZ176" s="78"/>
      <c r="DA176" s="78"/>
      <c r="DB176" s="78"/>
      <c r="DC176" s="78"/>
      <c r="DD176" s="78"/>
      <c r="DE176" s="78"/>
      <c r="DF176" s="78"/>
      <c r="DG176" s="78"/>
      <c r="DH176" s="78"/>
      <c r="DI176" s="78"/>
      <c r="DJ176" s="78"/>
      <c r="DK176" s="78"/>
      <c r="DL176" s="78"/>
      <c r="DM176" s="78"/>
      <c r="DN176" s="78"/>
      <c r="DO176" s="78"/>
    </row>
    <row r="177" spans="1:119" ht="13.5" customHeight="1" x14ac:dyDescent="0.2">
      <c r="A177" s="94">
        <v>1160</v>
      </c>
      <c r="B177" s="83" t="s">
        <v>35</v>
      </c>
      <c r="C177" s="25"/>
      <c r="D177" s="25"/>
      <c r="E177" s="25"/>
      <c r="F177" s="25"/>
      <c r="G177" s="25"/>
      <c r="H177" s="25"/>
      <c r="I177" s="25"/>
      <c r="J177" s="79"/>
      <c r="K177" s="78"/>
      <c r="L177" s="78"/>
      <c r="M177" s="78"/>
      <c r="N177" s="78"/>
      <c r="O177" s="78"/>
      <c r="P177" s="78">
        <v>0.05</v>
      </c>
      <c r="Q177" s="78">
        <v>0.1</v>
      </c>
      <c r="R177" s="78">
        <v>0.2</v>
      </c>
      <c r="S177" s="78">
        <v>0.3</v>
      </c>
      <c r="T177" s="78">
        <v>0.4</v>
      </c>
      <c r="U177" s="78">
        <v>0.45</v>
      </c>
      <c r="V177" s="78">
        <v>0.5</v>
      </c>
      <c r="W177" s="78">
        <v>0.55000000000000004</v>
      </c>
      <c r="X177" s="78">
        <v>0.6</v>
      </c>
      <c r="Y177" s="78">
        <v>0.6</v>
      </c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9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9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9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  <c r="CR177" s="78"/>
      <c r="CS177" s="78"/>
      <c r="CT177" s="78"/>
      <c r="CU177" s="78"/>
      <c r="CV177" s="78"/>
      <c r="CW177" s="78"/>
      <c r="CX177" s="78"/>
      <c r="CY177" s="78"/>
      <c r="CZ177" s="78"/>
      <c r="DA177" s="78"/>
      <c r="DB177" s="78"/>
      <c r="DC177" s="78"/>
      <c r="DD177" s="78"/>
      <c r="DE177" s="78"/>
      <c r="DF177" s="78"/>
      <c r="DG177" s="78"/>
      <c r="DH177" s="78"/>
      <c r="DI177" s="78"/>
      <c r="DJ177" s="78"/>
      <c r="DK177" s="78"/>
      <c r="DL177" s="78"/>
      <c r="DM177" s="78"/>
      <c r="DN177" s="78"/>
      <c r="DO177" s="78"/>
    </row>
    <row r="178" spans="1:119" ht="13.5" customHeight="1" x14ac:dyDescent="0.2">
      <c r="A178" s="94">
        <v>1160</v>
      </c>
      <c r="B178" s="83" t="s">
        <v>35</v>
      </c>
      <c r="C178" s="25" t="s">
        <v>32</v>
      </c>
      <c r="D178" s="24">
        <v>104141</v>
      </c>
      <c r="E178" s="25" t="s">
        <v>18</v>
      </c>
      <c r="F178" s="25">
        <v>60000</v>
      </c>
      <c r="G178" s="26">
        <f>SUM(J178:DO178)</f>
        <v>15108.5</v>
      </c>
      <c r="H178" s="147">
        <v>9</v>
      </c>
      <c r="I178" s="25">
        <v>22</v>
      </c>
      <c r="J178" s="79"/>
      <c r="K178" s="78"/>
      <c r="L178" s="24">
        <f>L389*L418*L448*60/$H$178</f>
        <v>542.66666666666663</v>
      </c>
      <c r="M178" s="24">
        <f>M389*M418*M448*60/$H$178</f>
        <v>814</v>
      </c>
      <c r="N178" s="24">
        <f>N389*N418*N448*60/$H$178</f>
        <v>872.66666666666652</v>
      </c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9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9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173">
        <f t="shared" ref="BX178:CE178" si="101">BX389*BX418*BX448*60/$H$178</f>
        <v>542.66666666666663</v>
      </c>
      <c r="BY178" s="173">
        <f t="shared" si="101"/>
        <v>949.66666666666663</v>
      </c>
      <c r="BZ178" s="237">
        <f t="shared" si="101"/>
        <v>949.66666666666663</v>
      </c>
      <c r="CA178" s="173">
        <f t="shared" si="101"/>
        <v>949.66666666666663</v>
      </c>
      <c r="CB178" s="173">
        <f t="shared" si="101"/>
        <v>949.66666666666663</v>
      </c>
      <c r="CC178" s="173">
        <f t="shared" si="101"/>
        <v>0</v>
      </c>
      <c r="CD178" s="173">
        <f t="shared" si="101"/>
        <v>872.66666666666652</v>
      </c>
      <c r="CE178" s="173">
        <f t="shared" si="101"/>
        <v>949.66666666666663</v>
      </c>
      <c r="CF178" s="78"/>
      <c r="CG178" s="78"/>
      <c r="CH178" s="78"/>
      <c r="CI178" s="78"/>
      <c r="CJ178" s="173">
        <f>CJ389*CJ418*CJ448*60/$H$178</f>
        <v>814</v>
      </c>
      <c r="CK178" s="173">
        <f>CK389*CK418*CK448*60/$H$178</f>
        <v>1017.5</v>
      </c>
      <c r="CL178" s="173">
        <f>CL389*CL418*CL448*60/$H$178</f>
        <v>1017.5</v>
      </c>
      <c r="CM178" s="78"/>
      <c r="CN178" s="78"/>
      <c r="CO178" s="78"/>
      <c r="CP178" s="78"/>
      <c r="CQ178" s="78"/>
      <c r="CR178" s="78"/>
      <c r="CS178" s="78"/>
      <c r="CT178" s="78"/>
      <c r="CU178" s="78"/>
      <c r="CV178" s="78"/>
      <c r="CW178" s="78"/>
      <c r="CX178" s="78"/>
      <c r="CY178" s="78"/>
      <c r="CZ178" s="78"/>
      <c r="DA178" s="173">
        <f>DA389*DA418*DA448*60/$H$178</f>
        <v>814</v>
      </c>
      <c r="DB178" s="173">
        <f>DB389*DB418*DB448*60/$H$178</f>
        <v>1017.5</v>
      </c>
      <c r="DC178" s="173">
        <f>DC389*DC418*DC448*60/$H$178</f>
        <v>1017.5</v>
      </c>
      <c r="DD178" s="173">
        <f>DD389*DD418*DD448*60/$H$178</f>
        <v>1017.5</v>
      </c>
      <c r="DE178" s="78"/>
      <c r="DF178" s="78"/>
      <c r="DG178" s="78"/>
      <c r="DH178" s="78"/>
      <c r="DI178" s="78"/>
      <c r="DJ178" s="78"/>
      <c r="DK178" s="78"/>
      <c r="DL178" s="78"/>
      <c r="DM178" s="78"/>
      <c r="DN178" s="78"/>
      <c r="DO178" s="78"/>
    </row>
    <row r="179" spans="1:119" ht="13.5" customHeight="1" thickBot="1" x14ac:dyDescent="0.25">
      <c r="A179" s="94">
        <v>1160</v>
      </c>
      <c r="B179" s="83" t="s">
        <v>35</v>
      </c>
      <c r="C179" s="25"/>
      <c r="D179" s="25"/>
      <c r="E179" s="25"/>
      <c r="F179" s="25"/>
      <c r="G179" s="25"/>
      <c r="H179" s="25"/>
      <c r="I179" s="25"/>
      <c r="J179" s="79"/>
      <c r="K179" s="78"/>
      <c r="L179" s="78">
        <v>0.4</v>
      </c>
      <c r="M179" s="78">
        <v>0.6</v>
      </c>
      <c r="N179" s="78">
        <v>0.7</v>
      </c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9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9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>
        <v>0.4</v>
      </c>
      <c r="BY179" s="78">
        <v>0.7</v>
      </c>
      <c r="BZ179" s="79">
        <v>0.7</v>
      </c>
      <c r="CA179" s="78">
        <v>0.7</v>
      </c>
      <c r="CB179" s="78">
        <v>0.7</v>
      </c>
      <c r="CC179" s="78"/>
      <c r="CD179" s="78">
        <v>0.7</v>
      </c>
      <c r="CE179" s="78">
        <v>0.7</v>
      </c>
      <c r="CF179" s="78"/>
      <c r="CG179" s="78"/>
      <c r="CH179" s="78"/>
      <c r="CI179" s="78"/>
      <c r="CJ179" s="78">
        <v>0.6</v>
      </c>
      <c r="CK179" s="78">
        <v>0.75</v>
      </c>
      <c r="CL179" s="78">
        <v>0.75</v>
      </c>
      <c r="CM179" s="78"/>
      <c r="CN179" s="78"/>
      <c r="CO179" s="78"/>
      <c r="CP179" s="78"/>
      <c r="CQ179" s="78"/>
      <c r="CR179" s="78"/>
      <c r="CS179" s="78"/>
      <c r="CT179" s="78"/>
      <c r="CU179" s="78"/>
      <c r="CV179" s="78"/>
      <c r="CW179" s="78"/>
      <c r="CX179" s="78"/>
      <c r="CY179" s="78"/>
      <c r="CZ179" s="78"/>
      <c r="DA179" s="78">
        <v>0.6</v>
      </c>
      <c r="DB179" s="78">
        <v>0.75</v>
      </c>
      <c r="DC179" s="78">
        <v>0.75</v>
      </c>
      <c r="DD179" s="78">
        <v>0.75</v>
      </c>
      <c r="DE179" s="78"/>
      <c r="DF179" s="78"/>
      <c r="DG179" s="78"/>
      <c r="DH179" s="78"/>
      <c r="DI179" s="78"/>
      <c r="DJ179" s="78"/>
      <c r="DK179" s="78"/>
      <c r="DL179" s="78"/>
      <c r="DM179" s="78"/>
      <c r="DN179" s="78"/>
      <c r="DO179" s="78"/>
    </row>
    <row r="180" spans="1:119" s="102" customFormat="1" ht="14.1" customHeight="1" x14ac:dyDescent="0.2">
      <c r="A180" s="112">
        <v>1158</v>
      </c>
      <c r="B180" s="115" t="s">
        <v>35</v>
      </c>
      <c r="C180" s="132" t="s">
        <v>32</v>
      </c>
      <c r="D180" s="48">
        <v>109878</v>
      </c>
      <c r="E180" s="132" t="s">
        <v>37</v>
      </c>
      <c r="F180" s="132">
        <v>2500</v>
      </c>
      <c r="G180" s="133">
        <f>SUM(J180:DO180)</f>
        <v>0</v>
      </c>
      <c r="H180" s="134">
        <v>21.94</v>
      </c>
      <c r="I180" s="132">
        <v>26</v>
      </c>
      <c r="J180" s="101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  <c r="AI180" s="100"/>
      <c r="AJ180" s="100"/>
      <c r="AK180" s="101"/>
      <c r="AL180" s="100"/>
      <c r="AM180" s="100"/>
      <c r="AN180" s="100"/>
      <c r="AO180" s="100"/>
      <c r="AP180" s="100"/>
      <c r="AQ180" s="100"/>
      <c r="AR180" s="100"/>
      <c r="AS180" s="100"/>
      <c r="AT180" s="100"/>
      <c r="AU180" s="100"/>
      <c r="AV180" s="100"/>
      <c r="AW180" s="100"/>
      <c r="AX180" s="100"/>
      <c r="AY180" s="100"/>
      <c r="AZ180" s="100"/>
      <c r="BA180" s="100"/>
      <c r="BB180" s="100"/>
      <c r="BC180" s="100"/>
      <c r="BD180" s="100"/>
      <c r="BE180" s="100"/>
      <c r="BF180" s="100"/>
      <c r="BG180" s="101"/>
      <c r="BH180" s="100"/>
      <c r="BI180" s="100"/>
      <c r="BJ180" s="100"/>
      <c r="BK180" s="100"/>
      <c r="BL180" s="100"/>
      <c r="BM180" s="100"/>
      <c r="BN180" s="100"/>
      <c r="BO180" s="100"/>
      <c r="BP180" s="100"/>
      <c r="BQ180" s="100"/>
      <c r="BR180" s="100"/>
      <c r="BS180" s="100"/>
      <c r="BT180" s="100"/>
      <c r="BU180" s="100"/>
      <c r="BV180" s="100"/>
      <c r="BW180" s="100"/>
      <c r="BX180" s="100"/>
      <c r="BY180" s="100"/>
      <c r="BZ180" s="101"/>
      <c r="CA180" s="100"/>
      <c r="CB180" s="100"/>
      <c r="CC180" s="100"/>
      <c r="CD180" s="100"/>
      <c r="CE180" s="100"/>
      <c r="CF180" s="100"/>
      <c r="CG180" s="100"/>
      <c r="CH180" s="100"/>
      <c r="CI180" s="100"/>
      <c r="CJ180" s="100"/>
      <c r="CK180" s="100"/>
      <c r="CL180" s="100"/>
      <c r="CM180" s="100"/>
      <c r="CN180" s="100"/>
      <c r="CO180" s="100"/>
      <c r="CP180" s="100"/>
      <c r="CQ180" s="100"/>
      <c r="CR180" s="100"/>
      <c r="CS180" s="100"/>
      <c r="CT180" s="100"/>
      <c r="CU180" s="100"/>
      <c r="CV180" s="100"/>
      <c r="CW180" s="100"/>
      <c r="CX180" s="101"/>
      <c r="CY180" s="100"/>
      <c r="CZ180" s="100"/>
      <c r="DA180" s="100"/>
      <c r="DB180" s="100"/>
      <c r="DC180" s="100"/>
      <c r="DD180" s="100"/>
      <c r="DE180" s="100"/>
      <c r="DF180" s="100"/>
      <c r="DG180" s="100"/>
      <c r="DH180" s="100"/>
      <c r="DI180" s="100"/>
      <c r="DJ180" s="100"/>
      <c r="DK180" s="100"/>
      <c r="DL180" s="100"/>
      <c r="DM180" s="100"/>
      <c r="DN180" s="100"/>
      <c r="DO180" s="100"/>
    </row>
    <row r="181" spans="1:119" ht="14.1" customHeight="1" x14ac:dyDescent="0.2">
      <c r="A181" s="94">
        <v>1158</v>
      </c>
      <c r="B181" s="84" t="s">
        <v>35</v>
      </c>
      <c r="C181" s="25"/>
      <c r="D181" s="24"/>
      <c r="E181" s="28"/>
      <c r="F181" s="28"/>
      <c r="G181" s="26"/>
      <c r="H181" s="27"/>
      <c r="I181" s="25"/>
      <c r="J181" s="21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21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21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21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21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</row>
    <row r="182" spans="1:119" ht="14.1" customHeight="1" x14ac:dyDescent="0.2">
      <c r="A182" s="94">
        <v>1158</v>
      </c>
      <c r="B182" s="84" t="s">
        <v>35</v>
      </c>
      <c r="C182" s="25" t="s">
        <v>32</v>
      </c>
      <c r="D182" s="24">
        <v>109879</v>
      </c>
      <c r="E182" s="25" t="s">
        <v>37</v>
      </c>
      <c r="F182" s="25">
        <v>2500</v>
      </c>
      <c r="G182" s="26">
        <f>SUM(J182:DO182)</f>
        <v>1117.8082191780823</v>
      </c>
      <c r="H182" s="27">
        <v>21.9</v>
      </c>
      <c r="I182" s="25">
        <v>30</v>
      </c>
      <c r="J182" s="21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24">
        <f>AH390*AH419*AH449*60/$H$182</f>
        <v>88.356164383561648</v>
      </c>
      <c r="AI182" s="24">
        <f>AI390*AI419*AI449*60/$H$182</f>
        <v>220.89041095890411</v>
      </c>
      <c r="AJ182" s="24">
        <f>AJ390*AJ419*AJ449*60/$H$182</f>
        <v>244.52054794520549</v>
      </c>
      <c r="AK182" s="34">
        <f>AK390*AK419*AK449*60/$H$182</f>
        <v>221.91780821917808</v>
      </c>
      <c r="AL182" s="24">
        <f>AL390*AL419*AL449*60/$H$182</f>
        <v>342.1232876712329</v>
      </c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21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21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21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</row>
    <row r="183" spans="1:119" ht="14.1" customHeight="1" x14ac:dyDescent="0.2">
      <c r="A183" s="94">
        <v>1158</v>
      </c>
      <c r="B183" s="84" t="s">
        <v>35</v>
      </c>
      <c r="C183" s="25"/>
      <c r="D183" s="24"/>
      <c r="E183" s="28"/>
      <c r="F183" s="28"/>
      <c r="G183" s="26"/>
      <c r="H183" s="27"/>
      <c r="I183" s="25"/>
      <c r="J183" s="21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>
        <v>0.1</v>
      </c>
      <c r="AI183" s="17">
        <v>0.25</v>
      </c>
      <c r="AJ183" s="17">
        <v>0.35</v>
      </c>
      <c r="AK183" s="21">
        <v>0.45</v>
      </c>
      <c r="AL183" s="17">
        <v>0.45</v>
      </c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21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21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21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</row>
    <row r="184" spans="1:119" ht="14.1" customHeight="1" x14ac:dyDescent="0.2">
      <c r="A184" s="94">
        <v>1158</v>
      </c>
      <c r="B184" s="84" t="s">
        <v>35</v>
      </c>
      <c r="C184" s="25" t="s">
        <v>32</v>
      </c>
      <c r="D184" s="24" t="s">
        <v>52</v>
      </c>
      <c r="E184" s="28" t="s">
        <v>39</v>
      </c>
      <c r="F184" s="28">
        <v>1000</v>
      </c>
      <c r="G184" s="26">
        <f>SUM(J184:DO184)</f>
        <v>0</v>
      </c>
      <c r="H184" s="150">
        <f>(5.9+5.45)/2</f>
        <v>5.6750000000000007</v>
      </c>
      <c r="I184" s="25">
        <v>26</v>
      </c>
      <c r="J184" s="21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21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21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21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21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</row>
    <row r="185" spans="1:119" ht="14.1" customHeight="1" x14ac:dyDescent="0.2">
      <c r="A185" s="94">
        <v>1158</v>
      </c>
      <c r="B185" s="84" t="s">
        <v>35</v>
      </c>
      <c r="C185" s="25"/>
      <c r="D185" s="24"/>
      <c r="E185" s="28"/>
      <c r="F185" s="28"/>
      <c r="G185" s="26"/>
      <c r="H185" s="27"/>
      <c r="I185" s="25"/>
      <c r="J185" s="21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21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21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21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21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</row>
    <row r="186" spans="1:119" ht="14.1" customHeight="1" x14ac:dyDescent="0.2">
      <c r="A186" s="94">
        <v>1158</v>
      </c>
      <c r="B186" s="84" t="s">
        <v>35</v>
      </c>
      <c r="C186" s="25" t="s">
        <v>32</v>
      </c>
      <c r="D186" s="25">
        <v>71028</v>
      </c>
      <c r="E186" s="25" t="s">
        <v>37</v>
      </c>
      <c r="F186" s="25"/>
      <c r="G186" s="26">
        <f>SUM(J186:DO186)</f>
        <v>1132.2580645161288</v>
      </c>
      <c r="H186" s="51">
        <v>11.47</v>
      </c>
      <c r="I186" s="28">
        <v>26</v>
      </c>
      <c r="J186" s="34">
        <f>J390*J419*J449*60/$H$186</f>
        <v>251.61290322580643</v>
      </c>
      <c r="K186" s="24">
        <f>K390*K419*K449*60/$H$186</f>
        <v>377.41935483870958</v>
      </c>
      <c r="L186" s="24">
        <f>L390*L419*L449*60/$H$186</f>
        <v>503.22580645161287</v>
      </c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21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21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21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21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</row>
    <row r="187" spans="1:119" ht="14.1" customHeight="1" x14ac:dyDescent="0.2">
      <c r="A187" s="94">
        <v>1158</v>
      </c>
      <c r="B187" s="84" t="s">
        <v>35</v>
      </c>
      <c r="C187" s="25"/>
      <c r="D187" s="24"/>
      <c r="E187" s="28"/>
      <c r="F187" s="28"/>
      <c r="G187" s="26"/>
      <c r="H187" s="27"/>
      <c r="I187" s="25"/>
      <c r="J187" s="21">
        <v>0.2</v>
      </c>
      <c r="K187" s="17">
        <v>0.3</v>
      </c>
      <c r="L187" s="17">
        <v>0.4</v>
      </c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21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21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21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21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</row>
    <row r="188" spans="1:119" ht="14.1" customHeight="1" x14ac:dyDescent="0.2">
      <c r="A188" s="94">
        <v>1158</v>
      </c>
      <c r="B188" s="84" t="s">
        <v>35</v>
      </c>
      <c r="C188" s="25" t="s">
        <v>32</v>
      </c>
      <c r="D188" s="24">
        <v>101257</v>
      </c>
      <c r="E188" s="25" t="s">
        <v>18</v>
      </c>
      <c r="F188" s="25">
        <v>77000</v>
      </c>
      <c r="G188" s="26">
        <f>SUM(J188:DO188)</f>
        <v>0</v>
      </c>
      <c r="H188" s="147">
        <v>9.8000000000000007</v>
      </c>
      <c r="I188" s="24">
        <v>26</v>
      </c>
      <c r="J188" s="21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21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21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21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21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</row>
    <row r="189" spans="1:119" ht="14.1" customHeight="1" x14ac:dyDescent="0.2">
      <c r="A189" s="94">
        <v>1158</v>
      </c>
      <c r="B189" s="84" t="s">
        <v>35</v>
      </c>
      <c r="C189" s="25"/>
      <c r="D189" s="24"/>
      <c r="E189" s="28"/>
      <c r="F189" s="28"/>
      <c r="G189" s="26"/>
      <c r="H189" s="27"/>
      <c r="I189" s="25"/>
      <c r="J189" s="21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21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21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21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21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</row>
    <row r="190" spans="1:119" ht="14.1" customHeight="1" x14ac:dyDescent="0.2">
      <c r="A190" s="94">
        <v>1158</v>
      </c>
      <c r="B190" s="84" t="s">
        <v>35</v>
      </c>
      <c r="C190" s="25" t="s">
        <v>32</v>
      </c>
      <c r="D190" s="24">
        <v>104141</v>
      </c>
      <c r="E190" s="25" t="s">
        <v>18</v>
      </c>
      <c r="F190" s="25">
        <v>60000</v>
      </c>
      <c r="G190" s="26">
        <f>SUM(J190:DO190)</f>
        <v>836.33333333333326</v>
      </c>
      <c r="H190" s="147">
        <v>9</v>
      </c>
      <c r="I190" s="25">
        <v>26</v>
      </c>
      <c r="J190" s="21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24">
        <f>AD390*AD419*AD449*60/$H$190</f>
        <v>368.33333333333331</v>
      </c>
      <c r="AE190" s="24">
        <f>AE390*AE419*AE449*60/$H$190</f>
        <v>468</v>
      </c>
      <c r="AF190" s="17"/>
      <c r="AG190" s="17"/>
      <c r="AH190" s="17"/>
      <c r="AI190" s="17"/>
      <c r="AJ190" s="17"/>
      <c r="AK190" s="21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21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21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21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</row>
    <row r="191" spans="1:119" ht="14.1" customHeight="1" x14ac:dyDescent="0.2">
      <c r="A191" s="94">
        <v>1158</v>
      </c>
      <c r="B191" s="84" t="s">
        <v>35</v>
      </c>
      <c r="C191" s="25"/>
      <c r="D191" s="24"/>
      <c r="E191" s="28"/>
      <c r="F191" s="28"/>
      <c r="G191" s="26"/>
      <c r="H191" s="27"/>
      <c r="I191" s="25"/>
      <c r="J191" s="21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>
        <v>0.25</v>
      </c>
      <c r="AE191" s="17">
        <v>0.45</v>
      </c>
      <c r="AF191" s="17"/>
      <c r="AG191" s="17"/>
      <c r="AH191" s="17"/>
      <c r="AI191" s="17"/>
      <c r="AJ191" s="17"/>
      <c r="AK191" s="21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21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21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21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</row>
    <row r="192" spans="1:119" ht="14.1" customHeight="1" x14ac:dyDescent="0.2">
      <c r="A192" s="94">
        <v>1158</v>
      </c>
      <c r="B192" s="84" t="s">
        <v>35</v>
      </c>
      <c r="C192" s="292" t="s">
        <v>48</v>
      </c>
      <c r="D192" s="24">
        <v>128123</v>
      </c>
      <c r="E192" s="28" t="s">
        <v>29</v>
      </c>
      <c r="F192" s="28">
        <v>22246</v>
      </c>
      <c r="G192" s="26">
        <f>SUM(J192:DO192)</f>
        <v>0</v>
      </c>
      <c r="H192" s="55">
        <v>28.2</v>
      </c>
      <c r="I192" s="24">
        <v>30</v>
      </c>
      <c r="J192" s="21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21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21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21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21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</row>
    <row r="193" spans="1:119" ht="14.1" customHeight="1" x14ac:dyDescent="0.2">
      <c r="A193" s="94">
        <v>1158</v>
      </c>
      <c r="B193" s="84" t="s">
        <v>35</v>
      </c>
      <c r="C193" s="25"/>
      <c r="D193" s="24"/>
      <c r="E193" s="28"/>
      <c r="F193" s="28"/>
      <c r="G193" s="26"/>
      <c r="H193" s="27"/>
      <c r="I193" s="25"/>
      <c r="J193" s="21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21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21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21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21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</row>
    <row r="194" spans="1:119" ht="14.1" customHeight="1" x14ac:dyDescent="0.2">
      <c r="A194" s="94">
        <v>1158</v>
      </c>
      <c r="B194" s="84" t="s">
        <v>35</v>
      </c>
      <c r="C194" s="25" t="s">
        <v>32</v>
      </c>
      <c r="D194" s="24">
        <v>107990</v>
      </c>
      <c r="E194" s="28" t="s">
        <v>37</v>
      </c>
      <c r="F194" s="28">
        <v>68000</v>
      </c>
      <c r="G194" s="26">
        <f>SUM(J194:DO194)</f>
        <v>44065.133689839575</v>
      </c>
      <c r="H194" s="149">
        <f>(14.45+13.6)/2</f>
        <v>14.024999999999999</v>
      </c>
      <c r="I194" s="25">
        <v>26</v>
      </c>
      <c r="J194" s="21"/>
      <c r="K194" s="17"/>
      <c r="L194" s="17"/>
      <c r="M194" s="24">
        <f t="shared" ref="M194:S194" si="102">M390*M419*M449*60/$H$194</f>
        <v>102.88770053475938</v>
      </c>
      <c r="N194" s="24">
        <f t="shared" si="102"/>
        <v>425.4545454545455</v>
      </c>
      <c r="O194" s="24">
        <f t="shared" si="102"/>
        <v>565.88235294117658</v>
      </c>
      <c r="P194" s="24">
        <f t="shared" si="102"/>
        <v>668.77005347593604</v>
      </c>
      <c r="Q194" s="24">
        <f t="shared" si="102"/>
        <v>720.21390374331554</v>
      </c>
      <c r="R194" s="24">
        <f t="shared" si="102"/>
        <v>709.09090909090912</v>
      </c>
      <c r="S194" s="24">
        <f t="shared" si="102"/>
        <v>500.5347593582888</v>
      </c>
      <c r="T194" s="24">
        <f t="shared" ref="T194:AC194" si="103">T390*T419*T449*60/$H$194</f>
        <v>771.65775401069527</v>
      </c>
      <c r="U194" s="24">
        <f t="shared" si="103"/>
        <v>896.79144385026746</v>
      </c>
      <c r="V194" s="24">
        <f t="shared" si="103"/>
        <v>896.79144385026746</v>
      </c>
      <c r="W194" s="24">
        <f t="shared" si="103"/>
        <v>896.79144385026746</v>
      </c>
      <c r="X194" s="24">
        <f t="shared" si="103"/>
        <v>709.09090909090912</v>
      </c>
      <c r="Y194" s="24">
        <f t="shared" si="103"/>
        <v>500.5347593582888</v>
      </c>
      <c r="Z194" s="24">
        <f t="shared" si="103"/>
        <v>771.65775401069527</v>
      </c>
      <c r="AA194" s="24">
        <f t="shared" si="103"/>
        <v>896.79144385026746</v>
      </c>
      <c r="AB194" s="24">
        <f t="shared" si="103"/>
        <v>896.79144385026746</v>
      </c>
      <c r="AC194" s="24">
        <f t="shared" si="103"/>
        <v>896.79144385026746</v>
      </c>
      <c r="AD194" s="17"/>
      <c r="AE194" s="17"/>
      <c r="AF194" s="24">
        <f>AF390*AF419*AF449*60/$H$194</f>
        <v>771.65775401069527</v>
      </c>
      <c r="AG194" s="24">
        <f>AG390*AG419*AG449*60/$H$194</f>
        <v>896.79144385026746</v>
      </c>
      <c r="AH194" s="17"/>
      <c r="AI194" s="17"/>
      <c r="AJ194" s="17"/>
      <c r="AK194" s="21"/>
      <c r="AL194" s="17"/>
      <c r="AM194" s="24">
        <f t="shared" ref="AM194:BT194" si="104">AM390*AM419*AM449*60/$H$194</f>
        <v>478.28877005347596</v>
      </c>
      <c r="AN194" s="24">
        <f t="shared" si="104"/>
        <v>777.21925133689842</v>
      </c>
      <c r="AO194" s="24">
        <f t="shared" si="104"/>
        <v>0</v>
      </c>
      <c r="AP194" s="24">
        <f t="shared" si="104"/>
        <v>709.09090909090912</v>
      </c>
      <c r="AQ194" s="24">
        <f t="shared" si="104"/>
        <v>500.5347593582888</v>
      </c>
      <c r="AR194" s="24">
        <f t="shared" si="104"/>
        <v>771.65775401069527</v>
      </c>
      <c r="AS194" s="24">
        <f t="shared" si="104"/>
        <v>896.79144385026746</v>
      </c>
      <c r="AT194" s="24">
        <f t="shared" si="104"/>
        <v>896.79144385026746</v>
      </c>
      <c r="AU194" s="24">
        <f t="shared" si="104"/>
        <v>896.79144385026746</v>
      </c>
      <c r="AV194" s="24">
        <f t="shared" si="104"/>
        <v>709.09090909090912</v>
      </c>
      <c r="AW194" s="24">
        <f t="shared" si="104"/>
        <v>771.65775401069527</v>
      </c>
      <c r="AX194" s="24">
        <f t="shared" si="104"/>
        <v>896.79144385026746</v>
      </c>
      <c r="AY194" s="24">
        <f t="shared" si="104"/>
        <v>896.79144385026746</v>
      </c>
      <c r="AZ194" s="24">
        <f t="shared" si="104"/>
        <v>771.65775401069527</v>
      </c>
      <c r="BA194" s="24">
        <f t="shared" si="104"/>
        <v>709.09090909090912</v>
      </c>
      <c r="BB194" s="24">
        <f t="shared" si="104"/>
        <v>771.65775401069527</v>
      </c>
      <c r="BC194" s="24">
        <f t="shared" si="104"/>
        <v>896.79144385026746</v>
      </c>
      <c r="BD194" s="24">
        <f t="shared" si="104"/>
        <v>896.79144385026746</v>
      </c>
      <c r="BE194" s="24">
        <f t="shared" si="104"/>
        <v>896.79144385026746</v>
      </c>
      <c r="BF194" s="24">
        <f t="shared" si="104"/>
        <v>771.65775401069527</v>
      </c>
      <c r="BG194" s="34">
        <f t="shared" si="104"/>
        <v>709.09090909090912</v>
      </c>
      <c r="BH194" s="24">
        <f t="shared" si="104"/>
        <v>771.65775401069527</v>
      </c>
      <c r="BI194" s="24">
        <f t="shared" si="104"/>
        <v>771.65775401069527</v>
      </c>
      <c r="BJ194" s="24">
        <f t="shared" si="104"/>
        <v>771.65775401069527</v>
      </c>
      <c r="BK194" s="24">
        <f t="shared" si="104"/>
        <v>771.65775401069527</v>
      </c>
      <c r="BL194" s="24">
        <f t="shared" si="104"/>
        <v>709.09090909090912</v>
      </c>
      <c r="BM194" s="24">
        <f t="shared" si="104"/>
        <v>771.65775401069527</v>
      </c>
      <c r="BN194" s="24">
        <f t="shared" si="104"/>
        <v>771.65775401069527</v>
      </c>
      <c r="BO194" s="24">
        <f t="shared" si="104"/>
        <v>771.65775401069527</v>
      </c>
      <c r="BP194" s="24">
        <f t="shared" si="104"/>
        <v>771.65775401069527</v>
      </c>
      <c r="BQ194" s="24">
        <f t="shared" si="104"/>
        <v>709.09090909090912</v>
      </c>
      <c r="BR194" s="24">
        <f t="shared" si="104"/>
        <v>771.65775401069527</v>
      </c>
      <c r="BS194" s="24">
        <f t="shared" si="104"/>
        <v>771.65775401069527</v>
      </c>
      <c r="BT194" s="24">
        <f t="shared" si="104"/>
        <v>771.65775401069527</v>
      </c>
      <c r="BU194" s="161"/>
      <c r="BV194" s="161"/>
      <c r="BW194" s="161"/>
      <c r="BX194" s="161"/>
      <c r="BY194" s="161"/>
      <c r="BZ194" s="168"/>
      <c r="CA194" s="161"/>
      <c r="CB194" s="161"/>
      <c r="CC194" s="161"/>
      <c r="CD194" s="161"/>
      <c r="CE194" s="161"/>
      <c r="CF194" s="161"/>
      <c r="CG194" s="161"/>
      <c r="CH194" s="161"/>
      <c r="CI194" s="161"/>
      <c r="CJ194" s="161"/>
      <c r="CK194" s="161"/>
      <c r="CL194" s="161"/>
      <c r="CM194" s="161"/>
      <c r="CN194" s="157"/>
      <c r="CO194" s="157"/>
      <c r="CP194" s="157"/>
      <c r="CQ194" s="157"/>
      <c r="CR194" s="157"/>
      <c r="CS194" s="157"/>
      <c r="CT194" s="157"/>
      <c r="CU194" s="157"/>
      <c r="CV194" s="157"/>
      <c r="CW194" s="157"/>
      <c r="CX194" s="304"/>
      <c r="CY194" s="157"/>
      <c r="CZ194" s="157"/>
      <c r="DA194" s="157"/>
      <c r="DB194" s="157"/>
      <c r="DC194" s="157"/>
      <c r="DD194" s="157"/>
      <c r="DE194" s="157"/>
      <c r="DF194" s="24">
        <f t="shared" ref="DF194:DL194" si="105">DF390*DF419*DF449*60/$H$194</f>
        <v>102.88770053475938</v>
      </c>
      <c r="DG194" s="24">
        <f t="shared" si="105"/>
        <v>257.21925133689842</v>
      </c>
      <c r="DH194" s="24">
        <f t="shared" si="105"/>
        <v>411.5508021390375</v>
      </c>
      <c r="DI194" s="24">
        <f t="shared" si="105"/>
        <v>565.88235294117658</v>
      </c>
      <c r="DJ194" s="24">
        <f t="shared" si="105"/>
        <v>614.54545454545462</v>
      </c>
      <c r="DK194" s="24">
        <f t="shared" si="105"/>
        <v>771.65775401069527</v>
      </c>
      <c r="DL194" s="24">
        <f t="shared" si="105"/>
        <v>771.65775401069527</v>
      </c>
      <c r="DM194" s="24">
        <f>DM390*DM419*DM449*60/$H$194</f>
        <v>771.65775401069527</v>
      </c>
      <c r="DN194" s="24">
        <f>DN390*DN419*DN449*60/$H$194</f>
        <v>771.65775401069527</v>
      </c>
      <c r="DO194" s="157"/>
    </row>
    <row r="195" spans="1:119" ht="14.1" customHeight="1" thickBot="1" x14ac:dyDescent="0.25">
      <c r="A195" s="94">
        <v>1158</v>
      </c>
      <c r="B195" s="84" t="s">
        <v>35</v>
      </c>
      <c r="C195" s="25"/>
      <c r="D195" s="24"/>
      <c r="E195" s="28"/>
      <c r="F195" s="28"/>
      <c r="G195" s="26"/>
      <c r="H195" s="27"/>
      <c r="I195" s="25"/>
      <c r="J195" s="21"/>
      <c r="K195" s="17"/>
      <c r="L195" s="17"/>
      <c r="M195" s="17">
        <v>0.1</v>
      </c>
      <c r="N195" s="17">
        <v>0.45</v>
      </c>
      <c r="O195" s="17">
        <v>0.55000000000000004</v>
      </c>
      <c r="P195" s="17">
        <v>0.65</v>
      </c>
      <c r="Q195" s="17">
        <v>0.7</v>
      </c>
      <c r="R195" s="17">
        <v>0.75</v>
      </c>
      <c r="S195" s="17">
        <v>0.75</v>
      </c>
      <c r="T195" s="17">
        <v>0.75</v>
      </c>
      <c r="U195" s="17">
        <v>0.75</v>
      </c>
      <c r="V195" s="17">
        <v>0.75</v>
      </c>
      <c r="W195" s="17">
        <v>0.75</v>
      </c>
      <c r="X195" s="17">
        <v>0.75</v>
      </c>
      <c r="Y195" s="17">
        <v>0.75</v>
      </c>
      <c r="Z195" s="17">
        <v>0.75</v>
      </c>
      <c r="AA195" s="17">
        <v>0.75</v>
      </c>
      <c r="AB195" s="17">
        <v>0.75</v>
      </c>
      <c r="AC195" s="17">
        <v>0.75</v>
      </c>
      <c r="AD195" s="17"/>
      <c r="AE195" s="17"/>
      <c r="AF195" s="17">
        <v>0.75</v>
      </c>
      <c r="AG195" s="17">
        <v>0.75</v>
      </c>
      <c r="AH195" s="17"/>
      <c r="AI195" s="17"/>
      <c r="AJ195" s="17"/>
      <c r="AK195" s="21"/>
      <c r="AL195" s="17"/>
      <c r="AM195" s="17">
        <v>0.4</v>
      </c>
      <c r="AN195" s="17">
        <v>0.65</v>
      </c>
      <c r="AO195" s="17"/>
      <c r="AP195" s="17">
        <v>0.75</v>
      </c>
      <c r="AQ195" s="17">
        <v>0.75</v>
      </c>
      <c r="AR195" s="17">
        <v>0.75</v>
      </c>
      <c r="AS195" s="17">
        <v>0.75</v>
      </c>
      <c r="AT195" s="17">
        <v>0.75</v>
      </c>
      <c r="AU195" s="17">
        <v>0.75</v>
      </c>
      <c r="AV195" s="17">
        <v>0.75</v>
      </c>
      <c r="AW195" s="17">
        <v>0.75</v>
      </c>
      <c r="AX195" s="17">
        <v>0.75</v>
      </c>
      <c r="AY195" s="17">
        <v>0.75</v>
      </c>
      <c r="AZ195" s="17">
        <v>0.75</v>
      </c>
      <c r="BA195" s="17">
        <v>0.75</v>
      </c>
      <c r="BB195" s="17">
        <v>0.75</v>
      </c>
      <c r="BC195" s="17">
        <v>0.75</v>
      </c>
      <c r="BD195" s="17">
        <v>0.75</v>
      </c>
      <c r="BE195" s="17">
        <v>0.75</v>
      </c>
      <c r="BF195" s="17">
        <v>0.75</v>
      </c>
      <c r="BG195" s="21">
        <v>0.75</v>
      </c>
      <c r="BH195" s="17">
        <v>0.75</v>
      </c>
      <c r="BI195" s="17">
        <v>0.75</v>
      </c>
      <c r="BJ195" s="17">
        <v>0.75</v>
      </c>
      <c r="BK195" s="17">
        <v>0.75</v>
      </c>
      <c r="BL195" s="17">
        <v>0.75</v>
      </c>
      <c r="BM195" s="17">
        <v>0.75</v>
      </c>
      <c r="BN195" s="17">
        <v>0.75</v>
      </c>
      <c r="BO195" s="17">
        <v>0.75</v>
      </c>
      <c r="BP195" s="17">
        <v>0.75</v>
      </c>
      <c r="BQ195" s="17">
        <v>0.75</v>
      </c>
      <c r="BR195" s="17">
        <v>0.75</v>
      </c>
      <c r="BS195" s="17">
        <v>0.75</v>
      </c>
      <c r="BT195" s="17">
        <v>0.75</v>
      </c>
      <c r="BU195" s="17"/>
      <c r="BV195" s="17"/>
      <c r="BW195" s="17"/>
      <c r="BX195" s="17"/>
      <c r="BY195" s="17"/>
      <c r="BZ195" s="21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21"/>
      <c r="CY195" s="17"/>
      <c r="CZ195" s="17"/>
      <c r="DA195" s="17"/>
      <c r="DB195" s="17"/>
      <c r="DC195" s="17"/>
      <c r="DD195" s="17"/>
      <c r="DE195" s="17"/>
      <c r="DF195" s="17">
        <v>0.1</v>
      </c>
      <c r="DG195" s="17">
        <v>0.25</v>
      </c>
      <c r="DH195" s="17">
        <v>0.4</v>
      </c>
      <c r="DI195" s="17">
        <v>0.55000000000000004</v>
      </c>
      <c r="DJ195" s="17">
        <v>0.65</v>
      </c>
      <c r="DK195" s="17">
        <v>0.75</v>
      </c>
      <c r="DL195" s="17">
        <v>0.75</v>
      </c>
      <c r="DM195" s="17">
        <v>0.75</v>
      </c>
      <c r="DN195" s="17">
        <v>0.75</v>
      </c>
      <c r="DO195" s="17"/>
    </row>
    <row r="196" spans="1:119" s="102" customFormat="1" ht="14.1" customHeight="1" x14ac:dyDescent="0.2">
      <c r="A196" s="112">
        <v>1119</v>
      </c>
      <c r="B196" s="111" t="s">
        <v>35</v>
      </c>
      <c r="C196" s="135" t="s">
        <v>48</v>
      </c>
      <c r="D196" s="48" t="s">
        <v>60</v>
      </c>
      <c r="E196" s="135" t="s">
        <v>29</v>
      </c>
      <c r="F196" s="135">
        <v>12543</v>
      </c>
      <c r="G196" s="133">
        <f>SUM(J196:DO196)</f>
        <v>0</v>
      </c>
      <c r="H196" s="175">
        <v>11.17</v>
      </c>
      <c r="I196" s="48">
        <v>30</v>
      </c>
      <c r="J196" s="101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  <c r="AE196" s="100"/>
      <c r="AF196" s="100"/>
      <c r="AG196" s="100"/>
      <c r="AH196" s="100"/>
      <c r="AI196" s="100"/>
      <c r="AJ196" s="100"/>
      <c r="AK196" s="101"/>
      <c r="AL196" s="100"/>
      <c r="AM196" s="100"/>
      <c r="AN196" s="100"/>
      <c r="AO196" s="100"/>
      <c r="AP196" s="100"/>
      <c r="AQ196" s="100"/>
      <c r="AR196" s="100"/>
      <c r="AS196" s="100"/>
      <c r="AT196" s="100"/>
      <c r="AU196" s="100"/>
      <c r="AV196" s="100"/>
      <c r="AW196" s="100"/>
      <c r="AX196" s="100"/>
      <c r="AY196" s="100"/>
      <c r="AZ196" s="100"/>
      <c r="BA196" s="100"/>
      <c r="BB196" s="100"/>
      <c r="BC196" s="100"/>
      <c r="BD196" s="100"/>
      <c r="BE196" s="100"/>
      <c r="BF196" s="100"/>
      <c r="BG196" s="101"/>
      <c r="BH196" s="100"/>
      <c r="BI196" s="294"/>
      <c r="BJ196" s="294"/>
      <c r="BK196" s="294"/>
      <c r="BL196" s="294"/>
      <c r="BM196" s="294"/>
      <c r="BN196" s="294"/>
      <c r="BO196" s="294"/>
      <c r="BP196" s="294"/>
      <c r="BQ196" s="294"/>
      <c r="BR196" s="294"/>
      <c r="BS196" s="294"/>
      <c r="BT196" s="294"/>
      <c r="BU196" s="100"/>
      <c r="BV196" s="100"/>
      <c r="BW196" s="100"/>
      <c r="BX196" s="100"/>
      <c r="BY196" s="100"/>
      <c r="BZ196" s="101"/>
      <c r="CA196" s="100"/>
      <c r="CB196" s="100"/>
      <c r="CC196" s="100"/>
      <c r="CD196" s="100"/>
      <c r="CE196" s="100"/>
      <c r="CF196" s="100"/>
      <c r="CG196" s="100"/>
      <c r="CH196" s="100"/>
      <c r="CI196" s="100"/>
      <c r="CJ196" s="100"/>
      <c r="CK196" s="100"/>
      <c r="CL196" s="100"/>
      <c r="CM196" s="100"/>
      <c r="CN196" s="100"/>
      <c r="CO196" s="100"/>
      <c r="CP196" s="100"/>
      <c r="CQ196" s="100"/>
      <c r="CR196" s="100"/>
      <c r="CS196" s="143"/>
      <c r="CT196" s="143"/>
      <c r="CU196" s="143"/>
      <c r="CV196" s="143"/>
      <c r="CW196" s="143"/>
      <c r="CX196" s="305"/>
      <c r="CY196" s="143"/>
      <c r="CZ196" s="143"/>
      <c r="DA196" s="143"/>
      <c r="DB196" s="143"/>
      <c r="DC196" s="143"/>
      <c r="DD196" s="143"/>
      <c r="DE196" s="143"/>
      <c r="DF196" s="143"/>
      <c r="DG196" s="143"/>
      <c r="DH196" s="143"/>
      <c r="DI196" s="143"/>
      <c r="DJ196" s="143"/>
      <c r="DK196" s="143"/>
      <c r="DL196" s="143"/>
      <c r="DM196" s="143"/>
      <c r="DN196" s="143"/>
      <c r="DO196" s="143"/>
    </row>
    <row r="197" spans="1:119" ht="14.1" customHeight="1" x14ac:dyDescent="0.2">
      <c r="A197" s="94">
        <v>1119</v>
      </c>
      <c r="B197" s="83" t="s">
        <v>35</v>
      </c>
      <c r="C197" s="28"/>
      <c r="D197" s="24"/>
      <c r="E197" s="28"/>
      <c r="F197" s="28"/>
      <c r="G197" s="26"/>
      <c r="H197" s="28"/>
      <c r="I197" s="28"/>
      <c r="J197" s="21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21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21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21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21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</row>
    <row r="198" spans="1:119" ht="14.1" customHeight="1" x14ac:dyDescent="0.2">
      <c r="A198" s="94">
        <v>1119</v>
      </c>
      <c r="B198" s="83" t="s">
        <v>35</v>
      </c>
      <c r="C198" s="180" t="s">
        <v>48</v>
      </c>
      <c r="D198" s="25">
        <v>42207</v>
      </c>
      <c r="E198" s="25" t="s">
        <v>38</v>
      </c>
      <c r="F198" s="25">
        <v>101891</v>
      </c>
      <c r="G198" s="26">
        <f>SUM(J198:DO198)</f>
        <v>11702.342811373648</v>
      </c>
      <c r="H198" s="27">
        <v>24.97</v>
      </c>
      <c r="I198" s="153">
        <v>30</v>
      </c>
      <c r="J198" s="34">
        <f t="shared" ref="J198:AC198" si="106">J396*J425*J455*60/$H$198</f>
        <v>433.42010412494994</v>
      </c>
      <c r="K198" s="24">
        <f t="shared" si="106"/>
        <v>433.42010412494994</v>
      </c>
      <c r="L198" s="24">
        <f t="shared" si="106"/>
        <v>433.42010412494994</v>
      </c>
      <c r="M198" s="24">
        <f t="shared" si="106"/>
        <v>433.42010412494994</v>
      </c>
      <c r="N198" s="24">
        <f t="shared" si="106"/>
        <v>398.27793352022428</v>
      </c>
      <c r="O198" s="24">
        <f t="shared" si="106"/>
        <v>433.42010412494994</v>
      </c>
      <c r="P198" s="24">
        <f t="shared" si="106"/>
        <v>433.42010412494994</v>
      </c>
      <c r="Q198" s="24">
        <f t="shared" si="106"/>
        <v>433.42010412494994</v>
      </c>
      <c r="R198" s="24">
        <f t="shared" si="106"/>
        <v>398.27793352022428</v>
      </c>
      <c r="S198" s="24">
        <f t="shared" si="106"/>
        <v>281.13736483780536</v>
      </c>
      <c r="T198" s="24">
        <f t="shared" si="106"/>
        <v>433.42010412494994</v>
      </c>
      <c r="U198" s="24">
        <f t="shared" si="106"/>
        <v>503.70444533440133</v>
      </c>
      <c r="V198" s="24">
        <f t="shared" si="106"/>
        <v>503.70444533440133</v>
      </c>
      <c r="W198" s="24">
        <f t="shared" si="106"/>
        <v>503.70444533440133</v>
      </c>
      <c r="X198" s="24">
        <f t="shared" si="106"/>
        <v>398.27793352022428</v>
      </c>
      <c r="Y198" s="24">
        <f t="shared" si="106"/>
        <v>281.13736483780536</v>
      </c>
      <c r="Z198" s="24">
        <f t="shared" si="106"/>
        <v>433.42010412494994</v>
      </c>
      <c r="AA198" s="24">
        <f t="shared" si="106"/>
        <v>503.70444533440133</v>
      </c>
      <c r="AB198" s="24">
        <f t="shared" si="106"/>
        <v>503.70444533440133</v>
      </c>
      <c r="AC198" s="24">
        <f t="shared" si="106"/>
        <v>503.70444533440133</v>
      </c>
      <c r="AD198" s="24">
        <f t="shared" ref="AD198:AJ198" si="107">AD396*AD425*AD455*60/$H$198</f>
        <v>398.27793352022428</v>
      </c>
      <c r="AE198" s="24">
        <f t="shared" si="107"/>
        <v>281.13736483780536</v>
      </c>
      <c r="AF198" s="24">
        <f t="shared" si="107"/>
        <v>433.42010412494994</v>
      </c>
      <c r="AG198" s="24">
        <f t="shared" si="107"/>
        <v>503.70444533440133</v>
      </c>
      <c r="AH198" s="24">
        <f t="shared" si="107"/>
        <v>503.70444533440133</v>
      </c>
      <c r="AI198" s="24">
        <f t="shared" si="107"/>
        <v>503.70444533440133</v>
      </c>
      <c r="AJ198" s="24">
        <f t="shared" si="107"/>
        <v>398.27793352022428</v>
      </c>
      <c r="AK198" s="21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21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21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21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</row>
    <row r="199" spans="1:119" ht="14.1" customHeight="1" x14ac:dyDescent="0.2">
      <c r="A199" s="94">
        <v>1119</v>
      </c>
      <c r="B199" s="83" t="s">
        <v>35</v>
      </c>
      <c r="C199" s="28"/>
      <c r="D199" s="24"/>
      <c r="E199" s="28"/>
      <c r="F199" s="28"/>
      <c r="G199" s="26"/>
      <c r="H199" s="28"/>
      <c r="I199" s="28"/>
      <c r="J199" s="21">
        <v>0.65</v>
      </c>
      <c r="K199" s="17">
        <v>0.65</v>
      </c>
      <c r="L199" s="17">
        <v>0.65</v>
      </c>
      <c r="M199" s="17">
        <v>0.65</v>
      </c>
      <c r="N199" s="17">
        <v>0.65</v>
      </c>
      <c r="O199" s="17">
        <v>0.65</v>
      </c>
      <c r="P199" s="17">
        <v>0.65</v>
      </c>
      <c r="Q199" s="17">
        <v>0.65</v>
      </c>
      <c r="R199" s="17">
        <v>0.65</v>
      </c>
      <c r="S199" s="17">
        <v>0.65</v>
      </c>
      <c r="T199" s="17">
        <v>0.65</v>
      </c>
      <c r="U199" s="17">
        <v>0.65</v>
      </c>
      <c r="V199" s="17">
        <v>0.65</v>
      </c>
      <c r="W199" s="17">
        <v>0.65</v>
      </c>
      <c r="X199" s="17">
        <v>0.65</v>
      </c>
      <c r="Y199" s="17">
        <v>0.65</v>
      </c>
      <c r="Z199" s="17">
        <v>0.65</v>
      </c>
      <c r="AA199" s="17">
        <v>0.65</v>
      </c>
      <c r="AB199" s="17">
        <v>0.65</v>
      </c>
      <c r="AC199" s="17">
        <v>0.65</v>
      </c>
      <c r="AD199" s="17">
        <v>0.65</v>
      </c>
      <c r="AE199" s="17">
        <v>0.65</v>
      </c>
      <c r="AF199" s="17">
        <v>0.65</v>
      </c>
      <c r="AG199" s="17">
        <v>0.65</v>
      </c>
      <c r="AH199" s="17">
        <v>0.65</v>
      </c>
      <c r="AI199" s="17">
        <v>0.65</v>
      </c>
      <c r="AJ199" s="17">
        <v>0.65</v>
      </c>
      <c r="AK199" s="21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21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21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21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</row>
    <row r="200" spans="1:119" ht="14.1" customHeight="1" x14ac:dyDescent="0.2">
      <c r="A200" s="94">
        <v>1119</v>
      </c>
      <c r="B200" s="83" t="s">
        <v>35</v>
      </c>
      <c r="C200" s="224" t="s">
        <v>48</v>
      </c>
      <c r="D200" s="25">
        <v>107241</v>
      </c>
      <c r="E200" s="25" t="s">
        <v>38</v>
      </c>
      <c r="F200" s="26">
        <f>31891*1.03</f>
        <v>32847.730000000003</v>
      </c>
      <c r="G200" s="26">
        <f>SUM(J200:DO200)</f>
        <v>3590.1369863013701</v>
      </c>
      <c r="H200" s="27">
        <v>18.25</v>
      </c>
      <c r="I200" s="24">
        <v>30</v>
      </c>
      <c r="J200" s="21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226">
        <f t="shared" ref="AK200:AS200" si="108">AK396*AK425*AK455*60/$H$200</f>
        <v>59.178082191780824</v>
      </c>
      <c r="AL200" s="225">
        <f t="shared" si="108"/>
        <v>273.69863013698631</v>
      </c>
      <c r="AM200" s="225">
        <f t="shared" si="108"/>
        <v>477.1232876712329</v>
      </c>
      <c r="AN200" s="225">
        <f t="shared" si="108"/>
        <v>583.15068493150682</v>
      </c>
      <c r="AO200" s="225">
        <f t="shared" si="108"/>
        <v>325.47945205479454</v>
      </c>
      <c r="AP200" s="225">
        <f t="shared" si="108"/>
        <v>461.09589041095893</v>
      </c>
      <c r="AQ200" s="225">
        <f t="shared" si="108"/>
        <v>325.47945205479454</v>
      </c>
      <c r="AR200" s="225">
        <f t="shared" si="108"/>
        <v>501.78082191780823</v>
      </c>
      <c r="AS200" s="225">
        <f t="shared" si="108"/>
        <v>583.15068493150682</v>
      </c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21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21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21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</row>
    <row r="201" spans="1:119" ht="14.1" customHeight="1" x14ac:dyDescent="0.2">
      <c r="A201" s="94">
        <v>1119</v>
      </c>
      <c r="B201" s="83" t="s">
        <v>35</v>
      </c>
      <c r="C201" s="28"/>
      <c r="D201" s="24"/>
      <c r="E201" s="28"/>
      <c r="F201" s="28"/>
      <c r="G201" s="26"/>
      <c r="H201" s="28"/>
      <c r="I201" s="28"/>
      <c r="J201" s="21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21">
        <v>0.1</v>
      </c>
      <c r="AL201" s="17">
        <v>0.3</v>
      </c>
      <c r="AM201" s="17">
        <v>0.45</v>
      </c>
      <c r="AN201" s="17">
        <v>0.55000000000000004</v>
      </c>
      <c r="AO201" s="17">
        <v>0.55000000000000004</v>
      </c>
      <c r="AP201" s="17">
        <v>0.55000000000000004</v>
      </c>
      <c r="AQ201" s="17">
        <v>0.55000000000000004</v>
      </c>
      <c r="AR201" s="17">
        <v>0.55000000000000004</v>
      </c>
      <c r="AS201" s="17">
        <v>0.55000000000000004</v>
      </c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21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21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21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</row>
    <row r="202" spans="1:119" ht="14.1" customHeight="1" x14ac:dyDescent="0.2">
      <c r="A202" s="94">
        <v>1119</v>
      </c>
      <c r="B202" s="83" t="s">
        <v>35</v>
      </c>
      <c r="C202" s="292" t="s">
        <v>48</v>
      </c>
      <c r="D202" s="24">
        <v>128123</v>
      </c>
      <c r="E202" s="28" t="s">
        <v>29</v>
      </c>
      <c r="F202" s="28">
        <v>22246</v>
      </c>
      <c r="G202" s="26">
        <f>SUM(J202:DO202)</f>
        <v>8684.0425531914898</v>
      </c>
      <c r="H202" s="55">
        <v>28.2</v>
      </c>
      <c r="I202" s="24">
        <v>30</v>
      </c>
      <c r="J202" s="21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21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21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61">
        <f>BU396*BU425*BU455*60/$H$202</f>
        <v>59.042553191489361</v>
      </c>
      <c r="BV202" s="161">
        <f>BV396*BV425*BV455*60/$H$202</f>
        <v>135.63829787234042</v>
      </c>
      <c r="BW202" s="161">
        <f>BW396*BW425*BW455*60/$H$202</f>
        <v>189.89361702127661</v>
      </c>
      <c r="BX202" s="161">
        <f>BX396*BX425*BX455*60/$H$202</f>
        <v>265.69148936170211</v>
      </c>
      <c r="BY202" s="161">
        <f>BY396*BY425*BY455*60/$H$202</f>
        <v>324.7340425531915</v>
      </c>
      <c r="BZ202" s="168">
        <f t="shared" ref="BZ202:CE202" si="109">BZ396*BZ425*BZ455*60/$H$202</f>
        <v>383.77659574468083</v>
      </c>
      <c r="CA202" s="161">
        <f t="shared" si="109"/>
        <v>413.29787234042556</v>
      </c>
      <c r="CB202" s="161">
        <f t="shared" si="109"/>
        <v>413.29787234042556</v>
      </c>
      <c r="CC202" s="161">
        <f t="shared" si="109"/>
        <v>0</v>
      </c>
      <c r="CD202" s="161">
        <f t="shared" si="109"/>
        <v>406.91489361702128</v>
      </c>
      <c r="CE202" s="161">
        <f t="shared" si="109"/>
        <v>442.81914893617022</v>
      </c>
      <c r="CF202" s="161">
        <f t="shared" ref="CF202:CR202" si="110">CF396*CF425*CF455*60/$H$202</f>
        <v>442.81914893617022</v>
      </c>
      <c r="CG202" s="161">
        <f t="shared" si="110"/>
        <v>442.81914893617022</v>
      </c>
      <c r="CH202" s="161">
        <f t="shared" si="110"/>
        <v>442.81914893617022</v>
      </c>
      <c r="CI202" s="161">
        <f t="shared" si="110"/>
        <v>406.91489361702128</v>
      </c>
      <c r="CJ202" s="161">
        <f t="shared" si="110"/>
        <v>442.81914893617022</v>
      </c>
      <c r="CK202" s="161">
        <f t="shared" si="110"/>
        <v>442.81914893617022</v>
      </c>
      <c r="CL202" s="161">
        <f t="shared" si="110"/>
        <v>442.81914893617022</v>
      </c>
      <c r="CM202" s="161">
        <f t="shared" si="110"/>
        <v>406.91489361702128</v>
      </c>
      <c r="CN202" s="161">
        <f t="shared" si="110"/>
        <v>442.81914893617022</v>
      </c>
      <c r="CO202" s="161">
        <f t="shared" si="110"/>
        <v>442.81914893617022</v>
      </c>
      <c r="CP202" s="161">
        <f t="shared" si="110"/>
        <v>442.81914893617022</v>
      </c>
      <c r="CQ202" s="161">
        <f t="shared" si="110"/>
        <v>442.81914893617022</v>
      </c>
      <c r="CR202" s="161">
        <f t="shared" si="110"/>
        <v>406.91489361702128</v>
      </c>
      <c r="CS202" s="17"/>
      <c r="CT202" s="17"/>
      <c r="CU202" s="17"/>
      <c r="CV202" s="17"/>
      <c r="CW202" s="17"/>
      <c r="CX202" s="21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</row>
    <row r="203" spans="1:119" ht="14.1" customHeight="1" x14ac:dyDescent="0.2">
      <c r="A203" s="94">
        <v>1119</v>
      </c>
      <c r="B203" s="83" t="s">
        <v>35</v>
      </c>
      <c r="C203" s="28"/>
      <c r="D203" s="24"/>
      <c r="E203" s="28"/>
      <c r="F203" s="28"/>
      <c r="G203" s="26"/>
      <c r="H203" s="28"/>
      <c r="I203" s="28"/>
      <c r="J203" s="21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21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21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>
        <v>0.1</v>
      </c>
      <c r="BV203" s="21">
        <v>0.25</v>
      </c>
      <c r="BW203" s="17">
        <v>0.35</v>
      </c>
      <c r="BX203" s="17">
        <v>0.45</v>
      </c>
      <c r="BY203" s="17">
        <v>0.55000000000000004</v>
      </c>
      <c r="BZ203" s="21">
        <v>0.65</v>
      </c>
      <c r="CA203" s="17">
        <v>0.7</v>
      </c>
      <c r="CB203" s="17">
        <v>0.7</v>
      </c>
      <c r="CC203" s="17"/>
      <c r="CD203" s="17">
        <v>0.75</v>
      </c>
      <c r="CE203" s="17">
        <v>0.75</v>
      </c>
      <c r="CF203" s="17">
        <v>0.75</v>
      </c>
      <c r="CG203" s="17">
        <v>0.75</v>
      </c>
      <c r="CH203" s="17">
        <v>0.75</v>
      </c>
      <c r="CI203" s="17">
        <v>0.75</v>
      </c>
      <c r="CJ203" s="17">
        <v>0.75</v>
      </c>
      <c r="CK203" s="17">
        <v>0.75</v>
      </c>
      <c r="CL203" s="17">
        <v>0.75</v>
      </c>
      <c r="CM203" s="17">
        <v>0.75</v>
      </c>
      <c r="CN203" s="17">
        <v>0.75</v>
      </c>
      <c r="CO203" s="17">
        <v>0.75</v>
      </c>
      <c r="CP203" s="17">
        <v>0.75</v>
      </c>
      <c r="CQ203" s="17">
        <v>0.75</v>
      </c>
      <c r="CR203" s="17">
        <v>0.75</v>
      </c>
      <c r="CS203" s="17"/>
      <c r="CT203" s="17"/>
      <c r="CU203" s="17"/>
      <c r="CV203" s="17"/>
      <c r="CW203" s="17"/>
      <c r="CX203" s="21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</row>
    <row r="204" spans="1:119" ht="14.1" customHeight="1" x14ac:dyDescent="0.2">
      <c r="A204" s="94">
        <v>1119</v>
      </c>
      <c r="B204" s="83" t="s">
        <v>35</v>
      </c>
      <c r="C204" s="200" t="s">
        <v>89</v>
      </c>
      <c r="D204" s="24" t="s">
        <v>99</v>
      </c>
      <c r="E204" s="25" t="s">
        <v>29</v>
      </c>
      <c r="F204" s="25">
        <v>22000</v>
      </c>
      <c r="G204" s="26">
        <f>SUM(J204:DO204)</f>
        <v>5497.0455035583345</v>
      </c>
      <c r="H204" s="27">
        <v>23.184999999999999</v>
      </c>
      <c r="I204" s="25">
        <v>28</v>
      </c>
      <c r="J204" s="21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21"/>
      <c r="AL204" s="17"/>
      <c r="AM204" s="17"/>
      <c r="AN204" s="17"/>
      <c r="AO204" s="17"/>
      <c r="AP204" s="17"/>
      <c r="AQ204" s="17"/>
      <c r="AR204" s="17"/>
      <c r="AS204" s="17"/>
      <c r="AT204" s="161">
        <f t="shared" ref="AT204:BH204" si="111">AT396*AT425*AT455*60/$H$204</f>
        <v>38.9475954280785</v>
      </c>
      <c r="AU204" s="161">
        <f t="shared" si="111"/>
        <v>77.895190856157001</v>
      </c>
      <c r="AV204" s="161">
        <f t="shared" si="111"/>
        <v>123.1830925167134</v>
      </c>
      <c r="AW204" s="161">
        <f t="shared" si="111"/>
        <v>234.5913306016821</v>
      </c>
      <c r="AX204" s="161">
        <f t="shared" si="111"/>
        <v>350.52835885270645</v>
      </c>
      <c r="AY204" s="161">
        <f t="shared" si="111"/>
        <v>428.4235497088635</v>
      </c>
      <c r="AZ204" s="161">
        <f t="shared" si="111"/>
        <v>402.1565667457408</v>
      </c>
      <c r="BA204" s="161">
        <f t="shared" si="111"/>
        <v>400.34505067931855</v>
      </c>
      <c r="BB204" s="161">
        <f t="shared" si="111"/>
        <v>435.66961397455253</v>
      </c>
      <c r="BC204" s="161">
        <f t="shared" si="111"/>
        <v>545.26633599309901</v>
      </c>
      <c r="BD204" s="161">
        <f t="shared" si="111"/>
        <v>545.26633599309901</v>
      </c>
      <c r="BE204" s="161">
        <f t="shared" si="111"/>
        <v>545.26633599309901</v>
      </c>
      <c r="BF204" s="161">
        <f t="shared" si="111"/>
        <v>469.1826612033642</v>
      </c>
      <c r="BG204" s="168">
        <f t="shared" si="111"/>
        <v>431.14082380849692</v>
      </c>
      <c r="BH204" s="161">
        <f t="shared" si="111"/>
        <v>469.1826612033642</v>
      </c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21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21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</row>
    <row r="205" spans="1:119" ht="14.1" customHeight="1" thickBot="1" x14ac:dyDescent="0.25">
      <c r="A205" s="94">
        <v>1119</v>
      </c>
      <c r="B205" s="83" t="s">
        <v>35</v>
      </c>
      <c r="C205" s="28"/>
      <c r="D205" s="24"/>
      <c r="E205" s="28"/>
      <c r="F205" s="28"/>
      <c r="G205" s="26"/>
      <c r="H205" s="28"/>
      <c r="I205" s="28"/>
      <c r="J205" s="21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21"/>
      <c r="AL205" s="17"/>
      <c r="AM205" s="17"/>
      <c r="AN205" s="17"/>
      <c r="AO205" s="17"/>
      <c r="AP205" s="17"/>
      <c r="AQ205" s="17"/>
      <c r="AR205" s="17"/>
      <c r="AS205" s="17"/>
      <c r="AT205" s="17">
        <v>0.05</v>
      </c>
      <c r="AU205" s="17">
        <v>0.1</v>
      </c>
      <c r="AV205" s="17">
        <v>0.2</v>
      </c>
      <c r="AW205" s="17">
        <v>0.35</v>
      </c>
      <c r="AX205" s="17">
        <v>0.45</v>
      </c>
      <c r="AY205" s="17">
        <v>0.55000000000000004</v>
      </c>
      <c r="AZ205" s="17">
        <v>0.6</v>
      </c>
      <c r="BA205" s="17">
        <v>0.65</v>
      </c>
      <c r="BB205" s="17">
        <v>0.65</v>
      </c>
      <c r="BC205" s="17">
        <v>0.7</v>
      </c>
      <c r="BD205" s="17">
        <v>0.7</v>
      </c>
      <c r="BE205" s="17">
        <v>0.7</v>
      </c>
      <c r="BF205" s="17">
        <v>0.7</v>
      </c>
      <c r="BG205" s="21">
        <v>0.7</v>
      </c>
      <c r="BH205" s="17">
        <v>0.7</v>
      </c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21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21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</row>
    <row r="206" spans="1:119" s="102" customFormat="1" ht="14.1" customHeight="1" x14ac:dyDescent="0.2">
      <c r="A206" s="112">
        <v>1107</v>
      </c>
      <c r="B206" s="111" t="s">
        <v>35</v>
      </c>
      <c r="C206" s="132" t="s">
        <v>48</v>
      </c>
      <c r="D206" s="48" t="s">
        <v>49</v>
      </c>
      <c r="E206" s="132" t="s">
        <v>38</v>
      </c>
      <c r="F206" s="132">
        <v>9318</v>
      </c>
      <c r="G206" s="133">
        <f>SUM(J206:DO206)</f>
        <v>4686.3760217983636</v>
      </c>
      <c r="H206" s="134">
        <v>22.02</v>
      </c>
      <c r="I206" s="132">
        <v>28</v>
      </c>
      <c r="J206" s="109">
        <f t="shared" ref="J206:S206" si="112">J392*J421*J451*60/$H$206</f>
        <v>494.00544959128058</v>
      </c>
      <c r="K206" s="48">
        <f t="shared" si="112"/>
        <v>494.00544959128058</v>
      </c>
      <c r="L206" s="48">
        <f t="shared" si="112"/>
        <v>494.00544959128058</v>
      </c>
      <c r="M206" s="48">
        <f t="shared" si="112"/>
        <v>494.00544959128058</v>
      </c>
      <c r="N206" s="48">
        <f t="shared" si="112"/>
        <v>453.95095367847415</v>
      </c>
      <c r="O206" s="48">
        <f t="shared" si="112"/>
        <v>494.00544959128058</v>
      </c>
      <c r="P206" s="48">
        <f t="shared" si="112"/>
        <v>494.00544959128058</v>
      </c>
      <c r="Q206" s="48">
        <f t="shared" si="112"/>
        <v>494.00544959128058</v>
      </c>
      <c r="R206" s="48">
        <f t="shared" si="112"/>
        <v>453.95095367847415</v>
      </c>
      <c r="S206" s="48">
        <f t="shared" si="112"/>
        <v>320.4359673024523</v>
      </c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  <c r="AI206" s="100"/>
      <c r="AJ206" s="100"/>
      <c r="AK206" s="101"/>
      <c r="AL206" s="100"/>
      <c r="AM206" s="100"/>
      <c r="AN206" s="100"/>
      <c r="AO206" s="100"/>
      <c r="AP206" s="100"/>
      <c r="AQ206" s="100"/>
      <c r="AR206" s="100"/>
      <c r="AS206" s="100"/>
      <c r="AT206" s="100"/>
      <c r="AU206" s="100"/>
      <c r="AV206" s="100"/>
      <c r="AW206" s="100"/>
      <c r="AX206" s="100"/>
      <c r="AY206" s="100"/>
      <c r="AZ206" s="100"/>
      <c r="BA206" s="100"/>
      <c r="BB206" s="100"/>
      <c r="BC206" s="100"/>
      <c r="BD206" s="100"/>
      <c r="BE206" s="100"/>
      <c r="BF206" s="100"/>
      <c r="BG206" s="101"/>
      <c r="BH206" s="100"/>
      <c r="BI206" s="100"/>
      <c r="BJ206" s="100"/>
      <c r="BK206" s="100"/>
      <c r="BL206" s="100"/>
      <c r="BM206" s="100"/>
      <c r="BN206" s="100"/>
      <c r="BO206" s="100"/>
      <c r="BP206" s="100"/>
      <c r="BQ206" s="100"/>
      <c r="BR206" s="100"/>
      <c r="BS206" s="100"/>
      <c r="BT206" s="100"/>
      <c r="BU206" s="100"/>
      <c r="BV206" s="100"/>
      <c r="BW206" s="100"/>
      <c r="BX206" s="100"/>
      <c r="BY206" s="100"/>
      <c r="BZ206" s="101"/>
      <c r="CA206" s="100"/>
      <c r="CB206" s="100"/>
      <c r="CC206" s="100"/>
      <c r="CD206" s="100"/>
      <c r="CE206" s="100"/>
      <c r="CF206" s="100"/>
      <c r="CG206" s="100"/>
      <c r="CH206" s="100"/>
      <c r="CI206" s="100"/>
      <c r="CJ206" s="100"/>
      <c r="CK206" s="100"/>
      <c r="CL206" s="100"/>
      <c r="CM206" s="100"/>
      <c r="CN206" s="100"/>
      <c r="CO206" s="100"/>
      <c r="CP206" s="100"/>
      <c r="CQ206" s="100"/>
      <c r="CR206" s="100"/>
      <c r="CS206" s="100"/>
      <c r="CT206" s="100"/>
      <c r="CU206" s="100"/>
      <c r="CV206" s="100"/>
      <c r="CW206" s="100"/>
      <c r="CX206" s="101"/>
      <c r="CY206" s="100"/>
      <c r="CZ206" s="100"/>
      <c r="DA206" s="100"/>
      <c r="DB206" s="100"/>
      <c r="DC206" s="100"/>
      <c r="DD206" s="100"/>
      <c r="DE206" s="100"/>
      <c r="DF206" s="100"/>
      <c r="DG206" s="100"/>
      <c r="DH206" s="100"/>
      <c r="DI206" s="100"/>
      <c r="DJ206" s="100"/>
      <c r="DK206" s="100"/>
      <c r="DL206" s="100"/>
      <c r="DM206" s="100"/>
      <c r="DN206" s="100"/>
      <c r="DO206" s="100"/>
    </row>
    <row r="207" spans="1:119" ht="14.1" customHeight="1" x14ac:dyDescent="0.2">
      <c r="A207" s="94">
        <v>1107</v>
      </c>
      <c r="B207" s="83" t="s">
        <v>35</v>
      </c>
      <c r="C207" s="25"/>
      <c r="D207" s="24"/>
      <c r="E207" s="25"/>
      <c r="F207" s="25"/>
      <c r="G207" s="26"/>
      <c r="H207" s="27"/>
      <c r="I207" s="25"/>
      <c r="J207" s="21">
        <v>0.7</v>
      </c>
      <c r="K207" s="17">
        <v>0.7</v>
      </c>
      <c r="L207" s="17">
        <v>0.7</v>
      </c>
      <c r="M207" s="17">
        <v>0.7</v>
      </c>
      <c r="N207" s="17">
        <v>0.7</v>
      </c>
      <c r="O207" s="17">
        <v>0.7</v>
      </c>
      <c r="P207" s="17">
        <v>0.7</v>
      </c>
      <c r="Q207" s="17">
        <v>0.7</v>
      </c>
      <c r="R207" s="17">
        <v>0.7</v>
      </c>
      <c r="S207" s="17">
        <v>0.7</v>
      </c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21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21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21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21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</row>
    <row r="208" spans="1:119" ht="14.1" customHeight="1" x14ac:dyDescent="0.2">
      <c r="A208" s="94">
        <v>1107</v>
      </c>
      <c r="B208" s="83" t="s">
        <v>35</v>
      </c>
      <c r="C208" s="185" t="s">
        <v>48</v>
      </c>
      <c r="D208" s="25">
        <v>130414</v>
      </c>
      <c r="E208" s="25" t="s">
        <v>38</v>
      </c>
      <c r="F208" s="25">
        <f>17185+11457</f>
        <v>28642</v>
      </c>
      <c r="G208" s="26">
        <f>SUM(J208:DO208)</f>
        <v>8446.4641434262958</v>
      </c>
      <c r="H208" s="27">
        <v>20.079999999999998</v>
      </c>
      <c r="I208" s="24">
        <v>30</v>
      </c>
      <c r="J208" s="21"/>
      <c r="K208" s="17"/>
      <c r="L208" s="17"/>
      <c r="M208" s="17"/>
      <c r="N208" s="17"/>
      <c r="O208" s="17"/>
      <c r="P208" s="17"/>
      <c r="Q208" s="17"/>
      <c r="R208" s="17"/>
      <c r="S208" s="17"/>
      <c r="T208" s="24">
        <f t="shared" ref="T208:AE208" si="113">T392*T421*T451*60/$H$208</f>
        <v>82.918326693227101</v>
      </c>
      <c r="U208" s="24">
        <f t="shared" si="113"/>
        <v>240.91135458167332</v>
      </c>
      <c r="V208" s="24">
        <f t="shared" si="113"/>
        <v>337.27589641434264</v>
      </c>
      <c r="W208" s="24">
        <f t="shared" si="113"/>
        <v>433.64043824701201</v>
      </c>
      <c r="X208" s="24">
        <f t="shared" si="113"/>
        <v>419.07370517928291</v>
      </c>
      <c r="Y208" s="24">
        <f t="shared" si="113"/>
        <v>322.70916334661359</v>
      </c>
      <c r="Z208" s="24">
        <f t="shared" si="113"/>
        <v>538.96912350597609</v>
      </c>
      <c r="AA208" s="24">
        <f t="shared" si="113"/>
        <v>674.55179282868528</v>
      </c>
      <c r="AB208" s="24">
        <f t="shared" si="113"/>
        <v>674.55179282868528</v>
      </c>
      <c r="AC208" s="24">
        <f t="shared" si="113"/>
        <v>674.55179282868528</v>
      </c>
      <c r="AD208" s="24">
        <f t="shared" si="113"/>
        <v>533.36653386454191</v>
      </c>
      <c r="AE208" s="24">
        <f t="shared" si="113"/>
        <v>376.49402390438252</v>
      </c>
      <c r="AF208" s="24">
        <f>AF392*AF421*AF451*60/$H$208</f>
        <v>580.42828685258974</v>
      </c>
      <c r="AG208" s="24">
        <f>AG392*AG421*AG451*60/$H$208</f>
        <v>674.55179282868528</v>
      </c>
      <c r="AH208" s="24">
        <f>AH392*AH421*AH451*60/$H$208</f>
        <v>674.55179282868528</v>
      </c>
      <c r="AI208" s="24">
        <f>AI392*AI421*AI451*60/$H$208</f>
        <v>674.55179282868528</v>
      </c>
      <c r="AJ208" s="24">
        <f>AJ392*AJ421*AJ451*60/$H$208</f>
        <v>533.36653386454191</v>
      </c>
      <c r="AK208" s="21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21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21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21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</row>
    <row r="209" spans="1:119" ht="14.1" customHeight="1" x14ac:dyDescent="0.2">
      <c r="A209" s="94">
        <v>1107</v>
      </c>
      <c r="B209" s="83" t="s">
        <v>35</v>
      </c>
      <c r="C209" s="25"/>
      <c r="D209" s="24"/>
      <c r="E209" s="25"/>
      <c r="F209" s="25"/>
      <c r="G209" s="26"/>
      <c r="H209" s="27"/>
      <c r="I209" s="25"/>
      <c r="J209" s="21"/>
      <c r="K209" s="17"/>
      <c r="L209" s="17"/>
      <c r="M209" s="17"/>
      <c r="N209" s="17"/>
      <c r="O209" s="17"/>
      <c r="P209" s="17"/>
      <c r="Q209" s="17"/>
      <c r="R209" s="17"/>
      <c r="S209" s="17"/>
      <c r="T209" s="17">
        <v>0.1</v>
      </c>
      <c r="U209" s="17">
        <v>0.25</v>
      </c>
      <c r="V209" s="17">
        <v>0.35</v>
      </c>
      <c r="W209" s="17">
        <v>0.45</v>
      </c>
      <c r="X209" s="17">
        <v>0.55000000000000004</v>
      </c>
      <c r="Y209" s="17">
        <v>0.6</v>
      </c>
      <c r="Z209" s="17">
        <v>0.65</v>
      </c>
      <c r="AA209" s="17">
        <v>0.7</v>
      </c>
      <c r="AB209" s="17">
        <v>0.7</v>
      </c>
      <c r="AC209" s="17">
        <v>0.7</v>
      </c>
      <c r="AD209" s="17">
        <v>0.7</v>
      </c>
      <c r="AE209" s="17">
        <v>0.7</v>
      </c>
      <c r="AF209" s="17">
        <v>0.7</v>
      </c>
      <c r="AG209" s="17">
        <v>0.7</v>
      </c>
      <c r="AH209" s="17">
        <v>0.7</v>
      </c>
      <c r="AI209" s="17">
        <v>0.7</v>
      </c>
      <c r="AJ209" s="17">
        <v>0.7</v>
      </c>
      <c r="AK209" s="21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21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21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21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</row>
    <row r="210" spans="1:119" ht="14.1" customHeight="1" x14ac:dyDescent="0.2">
      <c r="A210" s="94">
        <v>1107</v>
      </c>
      <c r="B210" s="83" t="s">
        <v>35</v>
      </c>
      <c r="C210" s="28" t="s">
        <v>48</v>
      </c>
      <c r="D210" s="24">
        <v>126045</v>
      </c>
      <c r="E210" s="28" t="s">
        <v>38</v>
      </c>
      <c r="F210" s="28">
        <v>7510</v>
      </c>
      <c r="G210" s="26">
        <f>SUM(J210:DO210)</f>
        <v>2475.5011135857458</v>
      </c>
      <c r="H210" s="55">
        <v>31.43</v>
      </c>
      <c r="I210" s="24">
        <v>30</v>
      </c>
      <c r="J210" s="21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34">
        <f>AK392*AK421*AK451*60/$H$210</f>
        <v>34.362074451161313</v>
      </c>
      <c r="AL210" s="24">
        <f t="shared" ref="AL210:AT210" si="114">AL392*AL421*AL451*60/$H$210</f>
        <v>132.43716194718422</v>
      </c>
      <c r="AM210" s="24">
        <f t="shared" si="114"/>
        <v>215.47884187082406</v>
      </c>
      <c r="AN210" s="24">
        <f t="shared" si="114"/>
        <v>277.04422526248806</v>
      </c>
      <c r="AO210" s="24">
        <f t="shared" si="114"/>
        <v>0</v>
      </c>
      <c r="AP210" s="24">
        <f t="shared" si="114"/>
        <v>267.73783009863189</v>
      </c>
      <c r="AQ210" s="24">
        <f t="shared" si="114"/>
        <v>223.35348393254853</v>
      </c>
      <c r="AR210" s="24">
        <f t="shared" si="114"/>
        <v>370.82405345211583</v>
      </c>
      <c r="AS210" s="24">
        <f t="shared" si="114"/>
        <v>461.74037543748011</v>
      </c>
      <c r="AT210" s="24">
        <f t="shared" si="114"/>
        <v>492.52306713331211</v>
      </c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21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21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21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</row>
    <row r="211" spans="1:119" ht="14.1" customHeight="1" x14ac:dyDescent="0.2">
      <c r="A211" s="94">
        <v>1107</v>
      </c>
      <c r="B211" s="83" t="s">
        <v>35</v>
      </c>
      <c r="C211" s="25"/>
      <c r="D211" s="24"/>
      <c r="E211" s="25"/>
      <c r="F211" s="25"/>
      <c r="G211" s="26"/>
      <c r="H211" s="27"/>
      <c r="I211" s="25"/>
      <c r="J211" s="21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21">
        <v>0.1</v>
      </c>
      <c r="AL211" s="21">
        <v>0.25</v>
      </c>
      <c r="AM211" s="17">
        <v>0.35</v>
      </c>
      <c r="AN211" s="17">
        <v>0.45</v>
      </c>
      <c r="AO211" s="17"/>
      <c r="AP211" s="17">
        <v>0.55000000000000004</v>
      </c>
      <c r="AQ211" s="17">
        <v>0.65</v>
      </c>
      <c r="AR211" s="17">
        <v>0.7</v>
      </c>
      <c r="AS211" s="17">
        <v>0.75</v>
      </c>
      <c r="AT211" s="17">
        <v>0.8</v>
      </c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21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21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21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</row>
    <row r="212" spans="1:119" ht="14.1" customHeight="1" x14ac:dyDescent="0.2">
      <c r="A212" s="94">
        <v>1107</v>
      </c>
      <c r="B212" s="83" t="s">
        <v>35</v>
      </c>
      <c r="C212" s="200" t="s">
        <v>89</v>
      </c>
      <c r="D212" s="24" t="s">
        <v>97</v>
      </c>
      <c r="E212" s="25" t="s">
        <v>66</v>
      </c>
      <c r="F212" s="25">
        <v>21526</v>
      </c>
      <c r="G212" s="26">
        <f>SUM(J212:DO212)</f>
        <v>9026.1723009814614</v>
      </c>
      <c r="H212" s="27">
        <v>10.087</v>
      </c>
      <c r="I212" s="25">
        <v>22</v>
      </c>
      <c r="J212" s="21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21"/>
      <c r="AL212" s="17"/>
      <c r="AM212" s="17"/>
      <c r="AN212" s="17"/>
      <c r="AO212" s="17"/>
      <c r="AP212" s="17"/>
      <c r="AQ212" s="17"/>
      <c r="AR212" s="17"/>
      <c r="AS212" s="17"/>
      <c r="AT212" s="17"/>
      <c r="AU212" s="161">
        <f t="shared" ref="AU212:BH212" si="115">AU392*AU421*AU451*60/$H$212</f>
        <v>70.338058887677221</v>
      </c>
      <c r="AV212" s="161">
        <f t="shared" si="115"/>
        <v>111.23227917121049</v>
      </c>
      <c r="AW212" s="161">
        <f t="shared" si="115"/>
        <v>242.0937840785169</v>
      </c>
      <c r="AX212" s="161">
        <f t="shared" si="115"/>
        <v>492.36641221374038</v>
      </c>
      <c r="AY212" s="161">
        <f t="shared" si="115"/>
        <v>633.04252998909487</v>
      </c>
      <c r="AZ212" s="161">
        <f t="shared" si="115"/>
        <v>665.75790621592159</v>
      </c>
      <c r="BA212" s="161">
        <f t="shared" si="115"/>
        <v>667.3936750272627</v>
      </c>
      <c r="BB212" s="161">
        <f t="shared" si="115"/>
        <v>786.80479825518</v>
      </c>
      <c r="BC212" s="161">
        <f t="shared" si="115"/>
        <v>914.39476553980376</v>
      </c>
      <c r="BD212" s="161">
        <f t="shared" si="115"/>
        <v>984.73282442748075</v>
      </c>
      <c r="BE212" s="161">
        <f t="shared" si="115"/>
        <v>984.73282442748075</v>
      </c>
      <c r="BF212" s="161">
        <f t="shared" si="115"/>
        <v>847.32824427480921</v>
      </c>
      <c r="BG212" s="168">
        <f t="shared" si="115"/>
        <v>778.6259541984731</v>
      </c>
      <c r="BH212" s="161">
        <f t="shared" si="115"/>
        <v>847.32824427480921</v>
      </c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21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21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</row>
    <row r="213" spans="1:119" ht="14.1" customHeight="1" x14ac:dyDescent="0.2">
      <c r="A213" s="94">
        <v>1107</v>
      </c>
      <c r="B213" s="83" t="s">
        <v>35</v>
      </c>
      <c r="C213" s="25"/>
      <c r="D213" s="24"/>
      <c r="E213" s="25"/>
      <c r="F213" s="25"/>
      <c r="G213" s="26"/>
      <c r="H213" s="27"/>
      <c r="I213" s="25"/>
      <c r="J213" s="21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21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>
        <v>0.05</v>
      </c>
      <c r="AV213" s="17">
        <v>0.1</v>
      </c>
      <c r="AW213" s="17">
        <v>0.2</v>
      </c>
      <c r="AX213" s="17">
        <v>0.35</v>
      </c>
      <c r="AY213" s="17">
        <v>0.45</v>
      </c>
      <c r="AZ213" s="17">
        <v>0.55000000000000004</v>
      </c>
      <c r="BA213" s="17">
        <v>0.6</v>
      </c>
      <c r="BB213" s="17">
        <v>0.65</v>
      </c>
      <c r="BC213" s="17">
        <v>0.65</v>
      </c>
      <c r="BD213" s="17">
        <v>0.7</v>
      </c>
      <c r="BE213" s="17">
        <v>0.7</v>
      </c>
      <c r="BF213" s="17">
        <v>0.7</v>
      </c>
      <c r="BG213" s="21">
        <v>0.7</v>
      </c>
      <c r="BH213" s="17">
        <v>0.7</v>
      </c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21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21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</row>
    <row r="214" spans="1:119" ht="14.1" customHeight="1" x14ac:dyDescent="0.2">
      <c r="A214" s="94">
        <v>1107</v>
      </c>
      <c r="B214" s="83" t="s">
        <v>35</v>
      </c>
      <c r="C214" s="25" t="s">
        <v>48</v>
      </c>
      <c r="D214" s="24">
        <v>128123</v>
      </c>
      <c r="E214" s="28" t="s">
        <v>29</v>
      </c>
      <c r="F214" s="28">
        <v>22246</v>
      </c>
      <c r="G214" s="26">
        <f>SUM(J214:DO214)</f>
        <v>6534.5744680851076</v>
      </c>
      <c r="H214" s="55">
        <v>28.2</v>
      </c>
      <c r="I214" s="24">
        <v>30</v>
      </c>
      <c r="J214" s="21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21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21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21"/>
      <c r="CA214" s="17"/>
      <c r="CB214" s="17"/>
      <c r="CC214" s="17"/>
      <c r="CD214" s="161">
        <f>CD392*CD421*CD451*60/$H$214</f>
        <v>54.255319148936174</v>
      </c>
      <c r="CE214" s="161">
        <f>CE392*CE421*CE451*60/$H$214</f>
        <v>147.60638297872342</v>
      </c>
      <c r="CF214" s="161">
        <f t="shared" ref="CF214:CR214" si="116">CF392*CF421*CF451*60/$H$214</f>
        <v>206.64893617021278</v>
      </c>
      <c r="CG214" s="161">
        <f t="shared" si="116"/>
        <v>265.69148936170211</v>
      </c>
      <c r="CH214" s="161">
        <f t="shared" si="116"/>
        <v>324.7340425531915</v>
      </c>
      <c r="CI214" s="161">
        <f t="shared" si="116"/>
        <v>352.65957446808511</v>
      </c>
      <c r="CJ214" s="161">
        <f t="shared" si="116"/>
        <v>413.29787234042556</v>
      </c>
      <c r="CK214" s="161">
        <f t="shared" si="116"/>
        <v>413.29787234042556</v>
      </c>
      <c r="CL214" s="161">
        <f t="shared" si="116"/>
        <v>442.81914893617022</v>
      </c>
      <c r="CM214" s="161">
        <f t="shared" si="116"/>
        <v>406.91489361702128</v>
      </c>
      <c r="CN214" s="161">
        <f t="shared" si="116"/>
        <v>442.81914893617022</v>
      </c>
      <c r="CO214" s="161">
        <f t="shared" si="116"/>
        <v>442.81914893617022</v>
      </c>
      <c r="CP214" s="161">
        <f t="shared" si="116"/>
        <v>442.81914893617022</v>
      </c>
      <c r="CQ214" s="161">
        <f t="shared" si="116"/>
        <v>442.81914893617022</v>
      </c>
      <c r="CR214" s="161">
        <f t="shared" si="116"/>
        <v>406.91489361702128</v>
      </c>
      <c r="CS214" s="161">
        <f>CS392*CS421*CS451*60/$H$214</f>
        <v>442.81914893617022</v>
      </c>
      <c r="CT214" s="161">
        <f>CT392*CT421*CT451*60/$H$214</f>
        <v>442.81914893617022</v>
      </c>
      <c r="CU214" s="161">
        <f>CU392*CU421*CU451*60/$H$214</f>
        <v>442.81914893617022</v>
      </c>
      <c r="CV214" s="157"/>
      <c r="CW214" s="157"/>
      <c r="CX214" s="304"/>
      <c r="CY214" s="157"/>
      <c r="CZ214" s="157"/>
      <c r="DA214" s="157"/>
      <c r="DB214" s="157"/>
      <c r="DC214" s="157"/>
      <c r="DD214" s="157"/>
      <c r="DE214" s="157"/>
      <c r="DF214" s="157"/>
      <c r="DG214" s="157"/>
      <c r="DH214" s="157"/>
      <c r="DI214" s="157"/>
      <c r="DJ214" s="157"/>
      <c r="DK214" s="157"/>
      <c r="DL214" s="157"/>
      <c r="DM214" s="157"/>
      <c r="DN214" s="157"/>
      <c r="DO214" s="157"/>
    </row>
    <row r="215" spans="1:119" ht="14.1" customHeight="1" x14ac:dyDescent="0.2">
      <c r="A215" s="94">
        <v>1107</v>
      </c>
      <c r="B215" s="83" t="s">
        <v>35</v>
      </c>
      <c r="C215" s="25"/>
      <c r="D215" s="24"/>
      <c r="E215" s="25"/>
      <c r="F215" s="25"/>
      <c r="G215" s="26"/>
      <c r="H215" s="27"/>
      <c r="I215" s="25"/>
      <c r="J215" s="21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21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21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21"/>
      <c r="CA215" s="17"/>
      <c r="CB215" s="17"/>
      <c r="CC215" s="17"/>
      <c r="CD215" s="17">
        <v>0.1</v>
      </c>
      <c r="CE215" s="17">
        <v>0.25</v>
      </c>
      <c r="CF215" s="21">
        <v>0.35</v>
      </c>
      <c r="CG215" s="17">
        <v>0.45</v>
      </c>
      <c r="CH215" s="17">
        <v>0.55000000000000004</v>
      </c>
      <c r="CI215" s="17">
        <v>0.65</v>
      </c>
      <c r="CJ215" s="17">
        <v>0.7</v>
      </c>
      <c r="CK215" s="17">
        <v>0.7</v>
      </c>
      <c r="CL215" s="17">
        <v>0.75</v>
      </c>
      <c r="CM215" s="17">
        <v>0.75</v>
      </c>
      <c r="CN215" s="17">
        <v>0.75</v>
      </c>
      <c r="CO215" s="17">
        <v>0.75</v>
      </c>
      <c r="CP215" s="17">
        <v>0.75</v>
      </c>
      <c r="CQ215" s="17">
        <v>0.75</v>
      </c>
      <c r="CR215" s="17">
        <v>0.75</v>
      </c>
      <c r="CS215" s="17">
        <v>0.75</v>
      </c>
      <c r="CT215" s="17">
        <v>0.75</v>
      </c>
      <c r="CU215" s="17">
        <v>0.75</v>
      </c>
      <c r="CV215" s="17"/>
      <c r="CW215" s="17"/>
      <c r="CX215" s="21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</row>
    <row r="216" spans="1:119" ht="14.1" customHeight="1" x14ac:dyDescent="0.2">
      <c r="A216" s="94">
        <v>1107</v>
      </c>
      <c r="B216" s="83" t="s">
        <v>35</v>
      </c>
      <c r="C216" s="28" t="s">
        <v>32</v>
      </c>
      <c r="D216" s="25" t="s">
        <v>70</v>
      </c>
      <c r="E216" s="25" t="s">
        <v>29</v>
      </c>
      <c r="F216" s="25">
        <v>42200</v>
      </c>
      <c r="G216" s="26">
        <f>SUM(J216:DO216)</f>
        <v>8252.615908124204</v>
      </c>
      <c r="H216" s="27">
        <v>23.51</v>
      </c>
      <c r="I216" s="25">
        <v>28</v>
      </c>
      <c r="J216" s="21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21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21"/>
      <c r="BH216" s="17"/>
      <c r="BI216" s="178">
        <f t="shared" ref="BI216:BW216" si="117">BI392*BI421*BI451*60/$H$216</f>
        <v>66.099532113994044</v>
      </c>
      <c r="BJ216" s="178">
        <f t="shared" si="117"/>
        <v>165.2488302849851</v>
      </c>
      <c r="BK216" s="178">
        <f t="shared" si="117"/>
        <v>231.34836239897911</v>
      </c>
      <c r="BL216" s="178">
        <f t="shared" si="117"/>
        <v>273.33049766056996</v>
      </c>
      <c r="BM216" s="178">
        <f t="shared" si="117"/>
        <v>363.54742662696731</v>
      </c>
      <c r="BN216" s="178">
        <f t="shared" si="117"/>
        <v>429.64695874096128</v>
      </c>
      <c r="BO216" s="178">
        <f t="shared" si="117"/>
        <v>462.69672479795821</v>
      </c>
      <c r="BP216" s="178">
        <f t="shared" si="117"/>
        <v>462.69672479795821</v>
      </c>
      <c r="BQ216" s="178">
        <f t="shared" si="117"/>
        <v>425.18077413866439</v>
      </c>
      <c r="BR216" s="178">
        <f t="shared" si="117"/>
        <v>495.74649085495531</v>
      </c>
      <c r="BS216" s="178">
        <f t="shared" si="117"/>
        <v>495.74649085495531</v>
      </c>
      <c r="BT216" s="178">
        <f t="shared" si="117"/>
        <v>495.74649085495531</v>
      </c>
      <c r="BU216" s="178">
        <f t="shared" si="117"/>
        <v>495.74649085495531</v>
      </c>
      <c r="BV216" s="178">
        <f t="shared" si="117"/>
        <v>455.55082943428323</v>
      </c>
      <c r="BW216" s="178">
        <f t="shared" si="117"/>
        <v>455.55082943428323</v>
      </c>
      <c r="BX216" s="178">
        <f t="shared" ref="BX216:CC216" si="118">BX392*BX421*BX451*60/$H$216</f>
        <v>495.74649085495531</v>
      </c>
      <c r="BY216" s="178">
        <f t="shared" si="118"/>
        <v>495.74649085495531</v>
      </c>
      <c r="BZ216" s="298">
        <f t="shared" si="118"/>
        <v>495.74649085495531</v>
      </c>
      <c r="CA216" s="178">
        <f t="shared" si="118"/>
        <v>495.74649085495531</v>
      </c>
      <c r="CB216" s="178">
        <f t="shared" si="118"/>
        <v>495.74649085495531</v>
      </c>
      <c r="CC216" s="178">
        <f t="shared" si="118"/>
        <v>0</v>
      </c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21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</row>
    <row r="217" spans="1:119" ht="14.1" customHeight="1" x14ac:dyDescent="0.2">
      <c r="A217" s="94">
        <v>1107</v>
      </c>
      <c r="B217" s="83" t="s">
        <v>35</v>
      </c>
      <c r="C217" s="25"/>
      <c r="D217" s="24"/>
      <c r="E217" s="25"/>
      <c r="F217" s="25"/>
      <c r="G217" s="26"/>
      <c r="H217" s="27"/>
      <c r="I217" s="25"/>
      <c r="J217" s="21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21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21"/>
      <c r="BH217" s="17"/>
      <c r="BI217" s="17">
        <v>0.1</v>
      </c>
      <c r="BJ217" s="17">
        <v>0.25</v>
      </c>
      <c r="BK217" s="17">
        <v>0.35</v>
      </c>
      <c r="BL217" s="17">
        <v>0.45</v>
      </c>
      <c r="BM217" s="17">
        <v>0.55000000000000004</v>
      </c>
      <c r="BN217" s="17">
        <v>0.65</v>
      </c>
      <c r="BO217" s="17">
        <v>0.7</v>
      </c>
      <c r="BP217" s="17">
        <v>0.7</v>
      </c>
      <c r="BQ217" s="17">
        <v>0.7</v>
      </c>
      <c r="BR217" s="17">
        <v>0.75</v>
      </c>
      <c r="BS217" s="17">
        <v>0.75</v>
      </c>
      <c r="BT217" s="17">
        <v>0.75</v>
      </c>
      <c r="BU217" s="17">
        <v>0.75</v>
      </c>
      <c r="BV217" s="17">
        <v>0.75</v>
      </c>
      <c r="BW217" s="17">
        <v>0.75</v>
      </c>
      <c r="BX217" s="17">
        <v>0.75</v>
      </c>
      <c r="BY217" s="17">
        <v>0.75</v>
      </c>
      <c r="BZ217" s="21">
        <v>0.75</v>
      </c>
      <c r="CA217" s="17">
        <v>0.75</v>
      </c>
      <c r="CB217" s="17">
        <v>0.75</v>
      </c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21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</row>
    <row r="218" spans="1:119" ht="14.1" customHeight="1" x14ac:dyDescent="0.2">
      <c r="A218" s="94">
        <v>1107</v>
      </c>
      <c r="B218" s="83" t="s">
        <v>35</v>
      </c>
      <c r="C218" s="25" t="s">
        <v>48</v>
      </c>
      <c r="D218" s="24">
        <v>123015</v>
      </c>
      <c r="E218" s="28" t="s">
        <v>29</v>
      </c>
      <c r="F218" s="28">
        <v>20642</v>
      </c>
      <c r="G218" s="26">
        <f>SUM(J218:DO218)</f>
        <v>0</v>
      </c>
      <c r="H218" s="27">
        <v>28.14</v>
      </c>
      <c r="I218" s="25">
        <v>28</v>
      </c>
      <c r="J218" s="21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21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21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21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21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</row>
    <row r="219" spans="1:119" ht="14.1" customHeight="1" thickBot="1" x14ac:dyDescent="0.25">
      <c r="A219" s="94">
        <v>1107</v>
      </c>
      <c r="B219" s="83" t="s">
        <v>35</v>
      </c>
      <c r="C219" s="25"/>
      <c r="D219" s="24"/>
      <c r="E219" s="25"/>
      <c r="F219" s="25"/>
      <c r="G219" s="26"/>
      <c r="H219" s="27"/>
      <c r="I219" s="25"/>
      <c r="J219" s="21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21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21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21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21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</row>
    <row r="220" spans="1:119" s="102" customFormat="1" ht="14.1" customHeight="1" x14ac:dyDescent="0.2">
      <c r="A220" s="112">
        <v>1121</v>
      </c>
      <c r="B220" s="115" t="s">
        <v>35</v>
      </c>
      <c r="C220" s="132" t="s">
        <v>48</v>
      </c>
      <c r="D220" s="48">
        <v>123068</v>
      </c>
      <c r="E220" s="132" t="s">
        <v>29</v>
      </c>
      <c r="F220" s="135">
        <v>8292</v>
      </c>
      <c r="G220" s="133">
        <f>SUM(J220:DO220)</f>
        <v>0</v>
      </c>
      <c r="H220" s="134">
        <v>15.03</v>
      </c>
      <c r="I220" s="48">
        <v>28</v>
      </c>
      <c r="J220" s="101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100"/>
      <c r="AG220" s="100"/>
      <c r="AH220" s="100"/>
      <c r="AI220" s="100"/>
      <c r="AJ220" s="100"/>
      <c r="AK220" s="101"/>
      <c r="AL220" s="100"/>
      <c r="AM220" s="100"/>
      <c r="AN220" s="100"/>
      <c r="AO220" s="100"/>
      <c r="AP220" s="100"/>
      <c r="AQ220" s="100"/>
      <c r="AR220" s="100"/>
      <c r="AS220" s="100"/>
      <c r="AT220" s="100"/>
      <c r="AU220" s="100"/>
      <c r="AV220" s="100"/>
      <c r="AW220" s="100"/>
      <c r="AX220" s="100"/>
      <c r="AY220" s="100"/>
      <c r="AZ220" s="100"/>
      <c r="BA220" s="100"/>
      <c r="BB220" s="100"/>
      <c r="BC220" s="100"/>
      <c r="BD220" s="100"/>
      <c r="BE220" s="100"/>
      <c r="BF220" s="100"/>
      <c r="BG220" s="101"/>
      <c r="BH220" s="100"/>
      <c r="BI220" s="100"/>
      <c r="BJ220" s="100"/>
      <c r="BK220" s="100"/>
      <c r="BL220" s="100"/>
      <c r="BM220" s="100"/>
      <c r="BN220" s="100"/>
      <c r="BO220" s="100"/>
      <c r="BP220" s="100"/>
      <c r="BQ220" s="100"/>
      <c r="BR220" s="100"/>
      <c r="BS220" s="100"/>
      <c r="BT220" s="100"/>
      <c r="BU220" s="100"/>
      <c r="BV220" s="100"/>
      <c r="BW220" s="100"/>
      <c r="BX220" s="100"/>
      <c r="BY220" s="100"/>
      <c r="BZ220" s="101"/>
      <c r="CA220" s="100"/>
      <c r="CB220" s="100"/>
      <c r="CC220" s="100"/>
      <c r="CD220" s="100"/>
      <c r="CE220" s="100"/>
      <c r="CF220" s="100"/>
      <c r="CG220" s="100"/>
      <c r="CH220" s="100"/>
      <c r="CI220" s="100"/>
      <c r="CJ220" s="100"/>
      <c r="CK220" s="100"/>
      <c r="CL220" s="100"/>
      <c r="CM220" s="100"/>
      <c r="CN220" s="100"/>
      <c r="CO220" s="100"/>
      <c r="CP220" s="100"/>
      <c r="CQ220" s="100"/>
      <c r="CR220" s="100"/>
      <c r="CS220" s="100"/>
      <c r="CT220" s="100"/>
      <c r="CU220" s="100"/>
      <c r="CV220" s="100"/>
      <c r="CW220" s="100"/>
      <c r="CX220" s="101"/>
      <c r="CY220" s="100"/>
      <c r="CZ220" s="100"/>
      <c r="DA220" s="100"/>
      <c r="DB220" s="100"/>
      <c r="DC220" s="100"/>
      <c r="DD220" s="100"/>
      <c r="DE220" s="100"/>
      <c r="DF220" s="100"/>
      <c r="DG220" s="100"/>
      <c r="DH220" s="100"/>
      <c r="DI220" s="100"/>
      <c r="DJ220" s="100"/>
      <c r="DK220" s="100"/>
      <c r="DL220" s="100"/>
      <c r="DM220" s="100"/>
      <c r="DN220" s="100"/>
      <c r="DO220" s="100"/>
    </row>
    <row r="221" spans="1:119" ht="14.1" customHeight="1" x14ac:dyDescent="0.2">
      <c r="A221" s="94">
        <v>1121</v>
      </c>
      <c r="B221" s="84" t="s">
        <v>35</v>
      </c>
      <c r="C221" s="25"/>
      <c r="D221" s="64"/>
      <c r="E221" s="25"/>
      <c r="F221" s="25"/>
      <c r="G221" s="26"/>
      <c r="H221" s="27"/>
      <c r="I221" s="24"/>
      <c r="J221" s="21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21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21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21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21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</row>
    <row r="222" spans="1:119" ht="14.1" customHeight="1" x14ac:dyDescent="0.2">
      <c r="A222" s="94">
        <v>1121</v>
      </c>
      <c r="B222" s="84" t="s">
        <v>35</v>
      </c>
      <c r="C222" s="25" t="s">
        <v>59</v>
      </c>
      <c r="D222" s="25" t="s">
        <v>80</v>
      </c>
      <c r="E222" s="25" t="s">
        <v>57</v>
      </c>
      <c r="F222" s="25">
        <f>11378</f>
        <v>11378</v>
      </c>
      <c r="G222" s="26">
        <f>SUM(J222:DO222)</f>
        <v>0</v>
      </c>
      <c r="H222" s="25">
        <v>18.48</v>
      </c>
      <c r="I222" s="25">
        <v>28</v>
      </c>
      <c r="J222" s="21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21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21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21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21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</row>
    <row r="223" spans="1:119" ht="14.1" customHeight="1" x14ac:dyDescent="0.2">
      <c r="A223" s="94">
        <v>1121</v>
      </c>
      <c r="B223" s="84" t="s">
        <v>35</v>
      </c>
      <c r="C223" s="25"/>
      <c r="D223" s="64"/>
      <c r="E223" s="25"/>
      <c r="F223" s="25"/>
      <c r="G223" s="26"/>
      <c r="H223" s="27"/>
      <c r="I223" s="24"/>
      <c r="J223" s="21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21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21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21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21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</row>
    <row r="224" spans="1:119" ht="14.1" customHeight="1" x14ac:dyDescent="0.2">
      <c r="A224" s="94">
        <v>1121</v>
      </c>
      <c r="B224" s="84" t="s">
        <v>35</v>
      </c>
      <c r="C224" s="25" t="s">
        <v>59</v>
      </c>
      <c r="D224" s="25" t="s">
        <v>74</v>
      </c>
      <c r="E224" s="25" t="s">
        <v>57</v>
      </c>
      <c r="F224" s="25">
        <f>11159+2459</f>
        <v>13618</v>
      </c>
      <c r="G224" s="26">
        <f>SUM(J224:DO224)</f>
        <v>6951.3785790031816</v>
      </c>
      <c r="H224" s="25">
        <v>18.86</v>
      </c>
      <c r="I224" s="25">
        <v>28</v>
      </c>
      <c r="J224" s="34">
        <f t="shared" ref="J224:Q224" si="119">J377*J406*J436*60/$H$224</f>
        <v>329.58642629904568</v>
      </c>
      <c r="K224" s="24">
        <f t="shared" si="119"/>
        <v>453.1813361611878</v>
      </c>
      <c r="L224" s="24">
        <f t="shared" si="119"/>
        <v>535.57794273594914</v>
      </c>
      <c r="M224" s="24">
        <f t="shared" si="119"/>
        <v>576.77624602332969</v>
      </c>
      <c r="N224" s="24">
        <f t="shared" si="119"/>
        <v>567.86850477200426</v>
      </c>
      <c r="O224" s="24">
        <f t="shared" si="119"/>
        <v>617.97454931071047</v>
      </c>
      <c r="P224" s="24">
        <f t="shared" si="119"/>
        <v>617.97454931071047</v>
      </c>
      <c r="Q224" s="24">
        <f t="shared" si="119"/>
        <v>617.97454931071047</v>
      </c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21"/>
      <c r="AL224" s="17"/>
      <c r="AM224" s="17"/>
      <c r="AN224" s="17"/>
      <c r="AO224" s="17"/>
      <c r="AP224" s="24">
        <f>AP377*AP406*AP436*60/$H$224</f>
        <v>416.43690349946979</v>
      </c>
      <c r="AQ224" s="24">
        <f>AQ377*AQ406*AQ436*60/$H$224</f>
        <v>293.95546129374338</v>
      </c>
      <c r="AR224" s="24">
        <f>AR377*AR406*AR436*60/$H$224</f>
        <v>535.57794273594914</v>
      </c>
      <c r="AS224" s="24">
        <f>AS377*AS406*AS436*60/$H$224</f>
        <v>670.30752916224822</v>
      </c>
      <c r="AT224" s="24">
        <f>AT377*AT406*AT436*60/$H$224</f>
        <v>718.18663838812301</v>
      </c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21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21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21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</row>
    <row r="225" spans="1:119" ht="14.1" customHeight="1" x14ac:dyDescent="0.2">
      <c r="A225" s="94">
        <v>1121</v>
      </c>
      <c r="B225" s="84" t="s">
        <v>35</v>
      </c>
      <c r="C225" s="25"/>
      <c r="D225" s="64"/>
      <c r="E225" s="25"/>
      <c r="F225" s="25"/>
      <c r="G225" s="26"/>
      <c r="H225" s="27"/>
      <c r="I225" s="24"/>
      <c r="J225" s="79">
        <v>0.4</v>
      </c>
      <c r="K225" s="78">
        <v>0.55000000000000004</v>
      </c>
      <c r="L225" s="78">
        <v>0.65</v>
      </c>
      <c r="M225" s="78">
        <v>0.7</v>
      </c>
      <c r="N225" s="78">
        <v>0.75</v>
      </c>
      <c r="O225" s="78">
        <v>0.75</v>
      </c>
      <c r="P225" s="78">
        <v>0.75</v>
      </c>
      <c r="Q225" s="78">
        <v>0.75</v>
      </c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21"/>
      <c r="AL225" s="17"/>
      <c r="AM225" s="17"/>
      <c r="AN225" s="17"/>
      <c r="AO225" s="17"/>
      <c r="AP225" s="79">
        <v>0.55000000000000004</v>
      </c>
      <c r="AQ225" s="79">
        <v>0.55000000000000004</v>
      </c>
      <c r="AR225" s="78">
        <v>0.65</v>
      </c>
      <c r="AS225" s="78">
        <v>0.7</v>
      </c>
      <c r="AT225" s="78">
        <v>0.75</v>
      </c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21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21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21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</row>
    <row r="226" spans="1:119" ht="14.1" customHeight="1" x14ac:dyDescent="0.2">
      <c r="A226" s="94">
        <v>1121</v>
      </c>
      <c r="B226" s="84" t="s">
        <v>35</v>
      </c>
      <c r="C226" s="200" t="s">
        <v>89</v>
      </c>
      <c r="D226" s="24" t="s">
        <v>99</v>
      </c>
      <c r="E226" s="25" t="s">
        <v>29</v>
      </c>
      <c r="F226" s="25">
        <v>22000</v>
      </c>
      <c r="G226" s="26">
        <f>SUM(J226:DO226)</f>
        <v>4997.9728272590037</v>
      </c>
      <c r="H226" s="27">
        <v>23.184999999999999</v>
      </c>
      <c r="I226" s="25">
        <v>28</v>
      </c>
      <c r="J226" s="79"/>
      <c r="K226" s="78"/>
      <c r="L226" s="78"/>
      <c r="M226" s="78"/>
      <c r="N226" s="78"/>
      <c r="O226" s="78"/>
      <c r="P226" s="78"/>
      <c r="Q226" s="78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21"/>
      <c r="AL226" s="17"/>
      <c r="AM226" s="17"/>
      <c r="AN226" s="17"/>
      <c r="AO226" s="17"/>
      <c r="AP226" s="78"/>
      <c r="AQ226" s="78"/>
      <c r="AR226" s="78"/>
      <c r="AS226" s="78"/>
      <c r="AT226" s="78"/>
      <c r="AU226" s="161">
        <f>AU377*AU406*AU436*60/$H$226</f>
        <v>38.9475954280785</v>
      </c>
      <c r="AV226" s="161">
        <f>AV377*AV406*AV436*60/$H$226</f>
        <v>61.591546258356701</v>
      </c>
      <c r="AW226" s="161">
        <f>AW377*AW406*AW436*60/$H$226</f>
        <v>134.05218891524694</v>
      </c>
      <c r="AX226" s="161">
        <f>AX377*AX406*AX436*60/$H$226</f>
        <v>272.6331679965495</v>
      </c>
      <c r="AY226" s="161">
        <f>AY377*AY406*AY436*60/$H$226</f>
        <v>350.52835885270645</v>
      </c>
      <c r="AZ226" s="161">
        <f t="shared" ref="AZ226:BH226" si="120">AZ377*AZ406*AZ436*60/$H$226</f>
        <v>368.64351951692913</v>
      </c>
      <c r="BA226" s="161">
        <f t="shared" si="120"/>
        <v>369.54927755014018</v>
      </c>
      <c r="BB226" s="161">
        <f t="shared" si="120"/>
        <v>435.66961397455253</v>
      </c>
      <c r="BC226" s="161">
        <f t="shared" si="120"/>
        <v>506.31874056502051</v>
      </c>
      <c r="BD226" s="161">
        <f t="shared" si="120"/>
        <v>545.26633599309901</v>
      </c>
      <c r="BE226" s="161">
        <f t="shared" si="120"/>
        <v>545.26633599309901</v>
      </c>
      <c r="BF226" s="161">
        <f t="shared" si="120"/>
        <v>469.1826612033642</v>
      </c>
      <c r="BG226" s="168">
        <f t="shared" si="120"/>
        <v>431.14082380849692</v>
      </c>
      <c r="BH226" s="161">
        <f t="shared" si="120"/>
        <v>469.1826612033642</v>
      </c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21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21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</row>
    <row r="227" spans="1:119" ht="14.1" customHeight="1" x14ac:dyDescent="0.2">
      <c r="A227" s="94">
        <v>1121</v>
      </c>
      <c r="B227" s="84" t="s">
        <v>35</v>
      </c>
      <c r="C227" s="25"/>
      <c r="D227" s="64"/>
      <c r="E227" s="25"/>
      <c r="F227" s="25"/>
      <c r="G227" s="26"/>
      <c r="H227" s="27"/>
      <c r="I227" s="24"/>
      <c r="J227" s="79"/>
      <c r="K227" s="78"/>
      <c r="L227" s="78"/>
      <c r="M227" s="78"/>
      <c r="N227" s="78"/>
      <c r="O227" s="78"/>
      <c r="P227" s="78"/>
      <c r="Q227" s="78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21"/>
      <c r="AL227" s="17"/>
      <c r="AM227" s="17"/>
      <c r="AN227" s="17"/>
      <c r="AO227" s="17"/>
      <c r="AP227" s="78"/>
      <c r="AQ227" s="78"/>
      <c r="AR227" s="78"/>
      <c r="AS227" s="78"/>
      <c r="AT227" s="78"/>
      <c r="AU227" s="17">
        <v>0.05</v>
      </c>
      <c r="AV227" s="17">
        <v>0.1</v>
      </c>
      <c r="AW227" s="17">
        <v>0.2</v>
      </c>
      <c r="AX227" s="17">
        <v>0.35</v>
      </c>
      <c r="AY227" s="17">
        <v>0.45</v>
      </c>
      <c r="AZ227" s="17">
        <v>0.55000000000000004</v>
      </c>
      <c r="BA227" s="17">
        <v>0.6</v>
      </c>
      <c r="BB227" s="17">
        <v>0.65</v>
      </c>
      <c r="BC227" s="17">
        <v>0.65</v>
      </c>
      <c r="BD227" s="17">
        <v>0.7</v>
      </c>
      <c r="BE227" s="17">
        <v>0.7</v>
      </c>
      <c r="BF227" s="17">
        <v>0.7</v>
      </c>
      <c r="BG227" s="21">
        <v>0.7</v>
      </c>
      <c r="BH227" s="17">
        <v>0.7</v>
      </c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21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21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</row>
    <row r="228" spans="1:119" ht="14.1" customHeight="1" x14ac:dyDescent="0.2">
      <c r="A228" s="94">
        <v>1121</v>
      </c>
      <c r="B228" s="84" t="s">
        <v>35</v>
      </c>
      <c r="C228" s="295" t="s">
        <v>48</v>
      </c>
      <c r="D228" s="24">
        <v>128120</v>
      </c>
      <c r="E228" s="28" t="s">
        <v>38</v>
      </c>
      <c r="F228" s="28">
        <v>30346</v>
      </c>
      <c r="G228" s="26">
        <f>SUM(J228:DO228)</f>
        <v>4596.8237704918029</v>
      </c>
      <c r="H228" s="55">
        <v>29.28</v>
      </c>
      <c r="I228" s="24">
        <v>30</v>
      </c>
      <c r="J228" s="79"/>
      <c r="K228" s="78"/>
      <c r="L228" s="78"/>
      <c r="M228" s="78"/>
      <c r="N228" s="78"/>
      <c r="O228" s="78"/>
      <c r="P228" s="78"/>
      <c r="Q228" s="78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21"/>
      <c r="AL228" s="17"/>
      <c r="AM228" s="17"/>
      <c r="AN228" s="17"/>
      <c r="AO228" s="17"/>
      <c r="AP228" s="78"/>
      <c r="AQ228" s="78"/>
      <c r="AR228" s="78"/>
      <c r="AS228" s="78"/>
      <c r="AT228" s="78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21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61">
        <f>BY377*BY406*BY436*60/$H$228</f>
        <v>56.864754098360656</v>
      </c>
      <c r="BZ228" s="168">
        <f t="shared" ref="BZ228:CG228" si="121">BZ377*BZ406*BZ436*60/$H$228</f>
        <v>142.16188524590163</v>
      </c>
      <c r="CA228" s="161">
        <f t="shared" si="121"/>
        <v>199.02663934426229</v>
      </c>
      <c r="CB228" s="161">
        <f t="shared" si="121"/>
        <v>255.89139344262293</v>
      </c>
      <c r="CC228" s="161">
        <f t="shared" si="121"/>
        <v>0</v>
      </c>
      <c r="CD228" s="161">
        <f t="shared" si="121"/>
        <v>287.39754098360652</v>
      </c>
      <c r="CE228" s="161">
        <f t="shared" si="121"/>
        <v>369.62090163934425</v>
      </c>
      <c r="CF228" s="161">
        <f t="shared" si="121"/>
        <v>398.05327868852459</v>
      </c>
      <c r="CG228" s="161">
        <f t="shared" si="121"/>
        <v>398.05327868852459</v>
      </c>
      <c r="CH228" s="161">
        <f t="shared" ref="CH228:CM228" si="122">CH377*CH406*CH436*60/$H$228</f>
        <v>426.48565573770492</v>
      </c>
      <c r="CI228" s="161">
        <f t="shared" si="122"/>
        <v>391.90573770491801</v>
      </c>
      <c r="CJ228" s="161">
        <f t="shared" si="122"/>
        <v>426.48565573770492</v>
      </c>
      <c r="CK228" s="161">
        <f t="shared" si="122"/>
        <v>426.48565573770492</v>
      </c>
      <c r="CL228" s="161">
        <f t="shared" si="122"/>
        <v>426.48565573770492</v>
      </c>
      <c r="CM228" s="161">
        <f t="shared" si="122"/>
        <v>391.90573770491801</v>
      </c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21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</row>
    <row r="229" spans="1:119" ht="14.1" customHeight="1" x14ac:dyDescent="0.2">
      <c r="A229" s="94">
        <v>1121</v>
      </c>
      <c r="B229" s="84" t="s">
        <v>35</v>
      </c>
      <c r="C229" s="25"/>
      <c r="D229" s="64"/>
      <c r="E229" s="25"/>
      <c r="F229" s="25"/>
      <c r="G229" s="26"/>
      <c r="H229" s="27"/>
      <c r="I229" s="24"/>
      <c r="J229" s="79"/>
      <c r="K229" s="78"/>
      <c r="L229" s="78"/>
      <c r="M229" s="78"/>
      <c r="N229" s="78"/>
      <c r="O229" s="78"/>
      <c r="P229" s="78"/>
      <c r="Q229" s="78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21"/>
      <c r="AL229" s="17"/>
      <c r="AM229" s="17"/>
      <c r="AN229" s="17"/>
      <c r="AO229" s="17"/>
      <c r="AP229" s="78"/>
      <c r="AQ229" s="78"/>
      <c r="AR229" s="78"/>
      <c r="AS229" s="78"/>
      <c r="AT229" s="78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21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>
        <v>0.1</v>
      </c>
      <c r="BZ229" s="21">
        <v>0.25</v>
      </c>
      <c r="CA229" s="17">
        <v>0.35</v>
      </c>
      <c r="CB229" s="17">
        <v>0.45</v>
      </c>
      <c r="CC229" s="17"/>
      <c r="CD229" s="17">
        <v>0.55000000000000004</v>
      </c>
      <c r="CE229" s="17">
        <v>0.65</v>
      </c>
      <c r="CF229" s="17">
        <v>0.7</v>
      </c>
      <c r="CG229" s="17">
        <v>0.7</v>
      </c>
      <c r="CH229" s="17">
        <v>0.75</v>
      </c>
      <c r="CI229" s="17">
        <v>0.75</v>
      </c>
      <c r="CJ229" s="17">
        <v>0.75</v>
      </c>
      <c r="CK229" s="17">
        <v>0.75</v>
      </c>
      <c r="CL229" s="17">
        <v>0.75</v>
      </c>
      <c r="CM229" s="17">
        <v>0.75</v>
      </c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21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</row>
    <row r="230" spans="1:119" ht="14.1" customHeight="1" x14ac:dyDescent="0.2">
      <c r="A230" s="94">
        <v>1121</v>
      </c>
      <c r="B230" s="84" t="s">
        <v>35</v>
      </c>
      <c r="C230" s="25" t="s">
        <v>32</v>
      </c>
      <c r="D230" s="24" t="s">
        <v>51</v>
      </c>
      <c r="E230" s="28" t="s">
        <v>29</v>
      </c>
      <c r="F230" s="28">
        <v>12910</v>
      </c>
      <c r="G230" s="26">
        <f>SUM(J230:DO230)</f>
        <v>23980.514469453385</v>
      </c>
      <c r="H230" s="27">
        <f>(15.89+15.21)/2</f>
        <v>15.55</v>
      </c>
      <c r="I230" s="25">
        <v>28</v>
      </c>
      <c r="J230" s="21"/>
      <c r="K230" s="17"/>
      <c r="L230" s="17"/>
      <c r="M230" s="17"/>
      <c r="N230" s="17"/>
      <c r="O230" s="17"/>
      <c r="P230" s="17"/>
      <c r="Q230" s="17"/>
      <c r="R230" s="157">
        <f>R377*R406*R436*60/$H$230</f>
        <v>0</v>
      </c>
      <c r="S230" s="24">
        <f>S377*S406*S436*60/$H$230</f>
        <v>64.823151125401921</v>
      </c>
      <c r="T230" s="24">
        <f>T377*T406*T436*60/$H$230</f>
        <v>199.87138263665597</v>
      </c>
      <c r="U230" s="24">
        <f t="shared" ref="U230:AO230" si="123">U377*U406*U436*60/$H$230</f>
        <v>580.7073954983922</v>
      </c>
      <c r="V230" s="24">
        <f t="shared" si="123"/>
        <v>754.9196141479099</v>
      </c>
      <c r="W230" s="24">
        <f t="shared" si="123"/>
        <v>812.99035369774913</v>
      </c>
      <c r="X230" s="24">
        <f t="shared" si="123"/>
        <v>642.82958199356915</v>
      </c>
      <c r="Y230" s="24">
        <f t="shared" si="123"/>
        <v>453.7620578778135</v>
      </c>
      <c r="Z230" s="24">
        <f t="shared" si="123"/>
        <v>699.5498392282957</v>
      </c>
      <c r="AA230" s="24">
        <f t="shared" si="123"/>
        <v>812.99035369774913</v>
      </c>
      <c r="AB230" s="24">
        <f t="shared" si="123"/>
        <v>812.99035369774913</v>
      </c>
      <c r="AC230" s="24">
        <f t="shared" si="123"/>
        <v>812.99035369774913</v>
      </c>
      <c r="AD230" s="24">
        <f t="shared" si="123"/>
        <v>642.82958199356915</v>
      </c>
      <c r="AE230" s="24">
        <f t="shared" si="123"/>
        <v>453.7620578778135</v>
      </c>
      <c r="AF230" s="24">
        <f>AF377*AF406*AF436*60/$H$230</f>
        <v>699.5498392282957</v>
      </c>
      <c r="AG230" s="24">
        <f t="shared" si="123"/>
        <v>812.99035369774913</v>
      </c>
      <c r="AH230" s="24">
        <f t="shared" si="123"/>
        <v>812.99035369774913</v>
      </c>
      <c r="AI230" s="24">
        <f t="shared" si="123"/>
        <v>812.99035369774913</v>
      </c>
      <c r="AJ230" s="24">
        <f t="shared" si="123"/>
        <v>642.82958199356915</v>
      </c>
      <c r="AK230" s="34">
        <f t="shared" si="123"/>
        <v>453.7620578778135</v>
      </c>
      <c r="AL230" s="24">
        <f t="shared" si="123"/>
        <v>699.5498392282957</v>
      </c>
      <c r="AM230" s="24">
        <f t="shared" si="123"/>
        <v>812.99035369774913</v>
      </c>
      <c r="AN230" s="24">
        <f t="shared" si="123"/>
        <v>812.99035369774913</v>
      </c>
      <c r="AO230" s="24">
        <f t="shared" si="123"/>
        <v>0</v>
      </c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21"/>
      <c r="BH230" s="17"/>
      <c r="BI230" s="160">
        <f t="shared" ref="BI230:BX230" si="124">BI377*BI406*BI436*60/$H$230</f>
        <v>99.935691318327983</v>
      </c>
      <c r="BJ230" s="160">
        <f t="shared" si="124"/>
        <v>349.77491961414785</v>
      </c>
      <c r="BK230" s="160">
        <f t="shared" si="124"/>
        <v>499.67845659163987</v>
      </c>
      <c r="BL230" s="160">
        <f t="shared" si="124"/>
        <v>550.99678456591641</v>
      </c>
      <c r="BM230" s="160">
        <f t="shared" si="124"/>
        <v>649.58199356913178</v>
      </c>
      <c r="BN230" s="160">
        <f t="shared" si="124"/>
        <v>699.5498392282957</v>
      </c>
      <c r="BO230" s="160">
        <f t="shared" si="124"/>
        <v>699.5498392282957</v>
      </c>
      <c r="BP230" s="160">
        <f t="shared" si="124"/>
        <v>699.5498392282957</v>
      </c>
      <c r="BQ230" s="160">
        <f t="shared" si="124"/>
        <v>642.82958199356915</v>
      </c>
      <c r="BR230" s="160">
        <f t="shared" si="124"/>
        <v>699.5498392282957</v>
      </c>
      <c r="BS230" s="160">
        <f t="shared" si="124"/>
        <v>699.5498392282957</v>
      </c>
      <c r="BT230" s="160">
        <f t="shared" si="124"/>
        <v>699.5498392282957</v>
      </c>
      <c r="BU230" s="160">
        <f t="shared" si="124"/>
        <v>699.5498392282957</v>
      </c>
      <c r="BV230" s="160">
        <f t="shared" si="124"/>
        <v>642.82958199356915</v>
      </c>
      <c r="BW230" s="160">
        <f t="shared" si="124"/>
        <v>642.82958199356915</v>
      </c>
      <c r="BX230" s="160">
        <f t="shared" si="124"/>
        <v>699.5498392282957</v>
      </c>
      <c r="BY230" s="17"/>
      <c r="BZ230" s="21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57"/>
      <c r="CO230" s="157"/>
      <c r="CP230" s="157"/>
      <c r="CQ230" s="157"/>
      <c r="CR230" s="157"/>
      <c r="CS230" s="157"/>
      <c r="CT230" s="157"/>
      <c r="CU230" s="157"/>
      <c r="CV230" s="157"/>
      <c r="CW230" s="157"/>
      <c r="CX230" s="304"/>
      <c r="CY230" s="157"/>
      <c r="CZ230" s="157"/>
      <c r="DA230" s="157"/>
      <c r="DB230" s="157"/>
      <c r="DC230" s="157"/>
      <c r="DD230" s="157"/>
      <c r="DE230" s="157"/>
      <c r="DF230" s="157"/>
      <c r="DG230" s="157"/>
      <c r="DH230" s="157"/>
      <c r="DI230" s="157"/>
      <c r="DJ230" s="157"/>
      <c r="DK230" s="157"/>
      <c r="DL230" s="157"/>
      <c r="DM230" s="157"/>
      <c r="DN230" s="157"/>
      <c r="DO230" s="157"/>
    </row>
    <row r="231" spans="1:119" ht="14.1" customHeight="1" thickBot="1" x14ac:dyDescent="0.25">
      <c r="A231" s="94">
        <v>1121</v>
      </c>
      <c r="B231" s="84" t="s">
        <v>35</v>
      </c>
      <c r="C231" s="25"/>
      <c r="D231" s="64"/>
      <c r="E231" s="25"/>
      <c r="F231" s="25"/>
      <c r="G231" s="26"/>
      <c r="H231" s="27"/>
      <c r="I231" s="24"/>
      <c r="J231" s="21"/>
      <c r="K231" s="17"/>
      <c r="L231" s="17"/>
      <c r="M231" s="17"/>
      <c r="N231" s="17"/>
      <c r="O231" s="17"/>
      <c r="P231" s="17"/>
      <c r="Q231" s="17"/>
      <c r="R231" s="17"/>
      <c r="S231" s="17">
        <v>0.1</v>
      </c>
      <c r="T231" s="17">
        <v>0.2</v>
      </c>
      <c r="U231" s="17">
        <v>0.5</v>
      </c>
      <c r="V231" s="17">
        <v>0.65</v>
      </c>
      <c r="W231" s="17">
        <v>0.7</v>
      </c>
      <c r="X231" s="17">
        <v>0.7</v>
      </c>
      <c r="Y231" s="17">
        <v>0.7</v>
      </c>
      <c r="Z231" s="17">
        <v>0.7</v>
      </c>
      <c r="AA231" s="17">
        <v>0.7</v>
      </c>
      <c r="AB231" s="17">
        <v>0.7</v>
      </c>
      <c r="AC231" s="17">
        <v>0.7</v>
      </c>
      <c r="AD231" s="17">
        <v>0.7</v>
      </c>
      <c r="AE231" s="17">
        <v>0.7</v>
      </c>
      <c r="AF231" s="17">
        <v>0.7</v>
      </c>
      <c r="AG231" s="17">
        <v>0.7</v>
      </c>
      <c r="AH231" s="17">
        <v>0.7</v>
      </c>
      <c r="AI231" s="17">
        <v>0.7</v>
      </c>
      <c r="AJ231" s="17">
        <v>0.7</v>
      </c>
      <c r="AK231" s="21">
        <v>0.7</v>
      </c>
      <c r="AL231" s="17">
        <v>0.7</v>
      </c>
      <c r="AM231" s="17">
        <v>0.7</v>
      </c>
      <c r="AN231" s="17">
        <v>0.7</v>
      </c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21"/>
      <c r="BH231" s="17"/>
      <c r="BI231" s="17">
        <v>0.1</v>
      </c>
      <c r="BJ231" s="17">
        <v>0.35</v>
      </c>
      <c r="BK231" s="17">
        <v>0.5</v>
      </c>
      <c r="BL231" s="17">
        <v>0.6</v>
      </c>
      <c r="BM231" s="17">
        <v>0.65</v>
      </c>
      <c r="BN231" s="17">
        <v>0.7</v>
      </c>
      <c r="BO231" s="17">
        <v>0.7</v>
      </c>
      <c r="BP231" s="17">
        <v>0.7</v>
      </c>
      <c r="BQ231" s="17">
        <v>0.7</v>
      </c>
      <c r="BR231" s="17">
        <v>0.7</v>
      </c>
      <c r="BS231" s="17">
        <v>0.7</v>
      </c>
      <c r="BT231" s="17">
        <v>0.7</v>
      </c>
      <c r="BU231" s="17">
        <v>0.7</v>
      </c>
      <c r="BV231" s="17">
        <v>0.7</v>
      </c>
      <c r="BW231" s="17">
        <v>0.7</v>
      </c>
      <c r="BX231" s="17">
        <v>0.7</v>
      </c>
      <c r="BY231" s="17"/>
      <c r="BZ231" s="21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21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</row>
    <row r="232" spans="1:119" s="102" customFormat="1" ht="14.1" customHeight="1" x14ac:dyDescent="0.2">
      <c r="A232" s="112">
        <v>1156</v>
      </c>
      <c r="B232" s="115" t="s">
        <v>35</v>
      </c>
      <c r="C232" s="135" t="s">
        <v>32</v>
      </c>
      <c r="D232" s="293" t="s">
        <v>41</v>
      </c>
      <c r="E232" s="135" t="s">
        <v>29</v>
      </c>
      <c r="F232" s="135">
        <v>300000</v>
      </c>
      <c r="G232" s="133">
        <f>SUM(J232:DO232)</f>
        <v>39338.174273858916</v>
      </c>
      <c r="H232" s="179">
        <f>(7.36+7.1)/2</f>
        <v>7.23</v>
      </c>
      <c r="I232" s="132">
        <v>20</v>
      </c>
      <c r="J232" s="101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  <c r="AI232" s="100"/>
      <c r="AJ232" s="100"/>
      <c r="AK232" s="101"/>
      <c r="AL232" s="100"/>
      <c r="AM232" s="100"/>
      <c r="AN232" s="100"/>
      <c r="AO232" s="100"/>
      <c r="AP232" s="100"/>
      <c r="AQ232" s="100"/>
      <c r="AR232" s="293">
        <f t="shared" ref="AR232:CA232" si="125">AR397*AR426*AR456*60/$H$232</f>
        <v>0</v>
      </c>
      <c r="AS232" s="293">
        <f t="shared" si="125"/>
        <v>0</v>
      </c>
      <c r="AT232" s="293">
        <f t="shared" si="125"/>
        <v>0</v>
      </c>
      <c r="AU232" s="293">
        <f t="shared" si="125"/>
        <v>0</v>
      </c>
      <c r="AV232" s="293">
        <f t="shared" si="125"/>
        <v>0</v>
      </c>
      <c r="AW232" s="48">
        <f t="shared" si="125"/>
        <v>153.52697095435684</v>
      </c>
      <c r="AX232" s="48">
        <f t="shared" si="125"/>
        <v>713.69294605809125</v>
      </c>
      <c r="AY232" s="48">
        <f t="shared" si="125"/>
        <v>1159.7510373443984</v>
      </c>
      <c r="AZ232" s="172">
        <f t="shared" si="125"/>
        <v>1074.6887966804979</v>
      </c>
      <c r="BA232" s="172">
        <f t="shared" si="125"/>
        <v>987.55186721991697</v>
      </c>
      <c r="BB232" s="172">
        <f t="shared" si="125"/>
        <v>1151.4522821576763</v>
      </c>
      <c r="BC232" s="177">
        <f t="shared" si="125"/>
        <v>1338.174273858921</v>
      </c>
      <c r="BD232" s="177">
        <f t="shared" si="125"/>
        <v>1338.174273858921</v>
      </c>
      <c r="BE232" s="177">
        <f t="shared" si="125"/>
        <v>1338.174273858921</v>
      </c>
      <c r="BF232" s="177">
        <f t="shared" si="125"/>
        <v>1151.4522821576763</v>
      </c>
      <c r="BG232" s="184">
        <f t="shared" si="125"/>
        <v>1128.6307053941907</v>
      </c>
      <c r="BH232" s="177">
        <f t="shared" si="125"/>
        <v>1228.2157676348547</v>
      </c>
      <c r="BI232" s="177">
        <f t="shared" si="125"/>
        <v>1228.2157676348547</v>
      </c>
      <c r="BJ232" s="177">
        <f t="shared" si="125"/>
        <v>1228.2157676348547</v>
      </c>
      <c r="BK232" s="177">
        <f t="shared" si="125"/>
        <v>1228.2157676348547</v>
      </c>
      <c r="BL232" s="177">
        <f t="shared" si="125"/>
        <v>1128.6307053941907</v>
      </c>
      <c r="BM232" s="177">
        <f t="shared" si="125"/>
        <v>1304.9792531120331</v>
      </c>
      <c r="BN232" s="177">
        <f t="shared" si="125"/>
        <v>1304.9792531120331</v>
      </c>
      <c r="BO232" s="177">
        <f t="shared" si="125"/>
        <v>1304.9792531120331</v>
      </c>
      <c r="BP232" s="177">
        <f t="shared" si="125"/>
        <v>1304.9792531120331</v>
      </c>
      <c r="BQ232" s="177">
        <f t="shared" si="125"/>
        <v>1199.1701244813278</v>
      </c>
      <c r="BR232" s="177">
        <f t="shared" si="125"/>
        <v>1304.9792531120331</v>
      </c>
      <c r="BS232" s="177">
        <f t="shared" si="125"/>
        <v>1304.9792531120331</v>
      </c>
      <c r="BT232" s="177">
        <f t="shared" si="125"/>
        <v>1304.9792531120331</v>
      </c>
      <c r="BU232" s="177">
        <f t="shared" si="125"/>
        <v>1304.9792531120331</v>
      </c>
      <c r="BV232" s="177">
        <f t="shared" si="125"/>
        <v>1199.1701244813278</v>
      </c>
      <c r="BW232" s="177">
        <f t="shared" si="125"/>
        <v>1199.1701244813278</v>
      </c>
      <c r="BX232" s="177">
        <f t="shared" si="125"/>
        <v>1304.9792531120331</v>
      </c>
      <c r="BY232" s="177">
        <f t="shared" si="125"/>
        <v>1304.9792531120331</v>
      </c>
      <c r="BZ232" s="184">
        <f t="shared" si="125"/>
        <v>1304.9792531120331</v>
      </c>
      <c r="CA232" s="177">
        <f t="shared" si="125"/>
        <v>1304.9792531120331</v>
      </c>
      <c r="CB232" s="177">
        <f>CB397*CB426*CB456*60/$H$232</f>
        <v>1304.9792531120331</v>
      </c>
      <c r="CC232" s="177">
        <f>CC397*CC426*CC456*60/$H$232</f>
        <v>0</v>
      </c>
      <c r="CD232" s="177">
        <f>CD397*CD426*CD456*60/$H$232</f>
        <v>1199.1701244813278</v>
      </c>
      <c r="CE232" s="100"/>
      <c r="CF232" s="100"/>
      <c r="CG232" s="100"/>
      <c r="CH232" s="100"/>
      <c r="CI232" s="100"/>
      <c r="CJ232" s="100"/>
      <c r="CK232" s="100"/>
      <c r="CL232" s="100"/>
      <c r="CM232" s="100"/>
      <c r="CN232" s="251"/>
      <c r="CO232" s="251"/>
      <c r="CP232" s="251"/>
      <c r="CQ232" s="251"/>
      <c r="CR232" s="251"/>
      <c r="CS232" s="251"/>
      <c r="CT232" s="251"/>
      <c r="CU232" s="251"/>
      <c r="CV232" s="251"/>
      <c r="CW232" s="251"/>
      <c r="CX232" s="303"/>
      <c r="CY232" s="251"/>
      <c r="CZ232" s="251"/>
      <c r="DA232" s="251"/>
      <c r="DB232" s="251"/>
      <c r="DC232" s="251"/>
      <c r="DD232" s="251"/>
      <c r="DE232" s="251"/>
      <c r="DF232" s="251"/>
      <c r="DG232" s="251"/>
      <c r="DH232" s="251"/>
      <c r="DI232" s="251"/>
      <c r="DJ232" s="251"/>
      <c r="DK232" s="251"/>
      <c r="DL232" s="251"/>
      <c r="DM232" s="251"/>
      <c r="DN232" s="251"/>
      <c r="DO232" s="251"/>
    </row>
    <row r="233" spans="1:119" ht="14.1" customHeight="1" x14ac:dyDescent="0.2">
      <c r="A233" s="94">
        <v>1156</v>
      </c>
      <c r="B233" s="84" t="s">
        <v>35</v>
      </c>
      <c r="C233" s="25"/>
      <c r="D233" s="64"/>
      <c r="E233" s="25"/>
      <c r="F233" s="25"/>
      <c r="G233" s="26"/>
      <c r="H233" s="27"/>
      <c r="I233" s="25"/>
      <c r="J233" s="79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/>
      <c r="AK233" s="79"/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>
        <v>0.1</v>
      </c>
      <c r="AX233" s="78">
        <v>0.4</v>
      </c>
      <c r="AY233" s="78">
        <v>0.65</v>
      </c>
      <c r="AZ233" s="78">
        <v>0.7</v>
      </c>
      <c r="BA233" s="78">
        <v>0.7</v>
      </c>
      <c r="BB233" s="78">
        <v>0.75</v>
      </c>
      <c r="BC233" s="78">
        <v>0.75</v>
      </c>
      <c r="BD233" s="78">
        <v>0.75</v>
      </c>
      <c r="BE233" s="78">
        <v>0.75</v>
      </c>
      <c r="BF233" s="78">
        <v>0.75</v>
      </c>
      <c r="BG233" s="79">
        <v>0.8</v>
      </c>
      <c r="BH233" s="78">
        <v>0.8</v>
      </c>
      <c r="BI233" s="78">
        <v>0.8</v>
      </c>
      <c r="BJ233" s="78">
        <v>0.8</v>
      </c>
      <c r="BK233" s="78">
        <v>0.8</v>
      </c>
      <c r="BL233" s="78">
        <v>0.8</v>
      </c>
      <c r="BM233" s="78">
        <v>0.85</v>
      </c>
      <c r="BN233" s="78">
        <v>0.85</v>
      </c>
      <c r="BO233" s="78">
        <v>0.85</v>
      </c>
      <c r="BP233" s="78">
        <v>0.85</v>
      </c>
      <c r="BQ233" s="78">
        <v>0.85</v>
      </c>
      <c r="BR233" s="78">
        <v>0.85</v>
      </c>
      <c r="BS233" s="78">
        <v>0.85</v>
      </c>
      <c r="BT233" s="78">
        <v>0.85</v>
      </c>
      <c r="BU233" s="78">
        <v>0.85</v>
      </c>
      <c r="BV233" s="78">
        <v>0.85</v>
      </c>
      <c r="BW233" s="78">
        <v>0.85</v>
      </c>
      <c r="BX233" s="78">
        <v>0.85</v>
      </c>
      <c r="BY233" s="78">
        <v>0.85</v>
      </c>
      <c r="BZ233" s="79">
        <v>0.85</v>
      </c>
      <c r="CA233" s="78">
        <v>0.85</v>
      </c>
      <c r="CB233" s="78">
        <v>0.85</v>
      </c>
      <c r="CC233" s="78"/>
      <c r="CD233" s="78">
        <v>0.85</v>
      </c>
      <c r="CE233" s="78"/>
      <c r="CF233" s="78"/>
      <c r="CG233" s="78"/>
      <c r="CH233" s="78"/>
      <c r="CI233" s="78"/>
      <c r="CJ233" s="78"/>
      <c r="CK233" s="78"/>
      <c r="CL233" s="78"/>
      <c r="CM233" s="78"/>
      <c r="CN233" s="78"/>
      <c r="CO233" s="78"/>
      <c r="CP233" s="78"/>
      <c r="CQ233" s="78"/>
      <c r="CR233" s="78"/>
      <c r="CS233" s="78"/>
      <c r="CT233" s="78"/>
      <c r="CU233" s="78"/>
      <c r="CV233" s="78"/>
      <c r="CW233" s="78"/>
      <c r="CX233" s="79"/>
      <c r="CY233" s="78"/>
      <c r="CZ233" s="78"/>
      <c r="DA233" s="78"/>
      <c r="DB233" s="78"/>
      <c r="DC233" s="78"/>
      <c r="DD233" s="78"/>
      <c r="DE233" s="78"/>
      <c r="DF233" s="78"/>
      <c r="DG233" s="78"/>
      <c r="DH233" s="78"/>
      <c r="DI233" s="78"/>
      <c r="DJ233" s="78"/>
      <c r="DK233" s="78"/>
      <c r="DL233" s="78"/>
      <c r="DM233" s="78"/>
      <c r="DN233" s="78"/>
      <c r="DO233" s="78"/>
    </row>
    <row r="234" spans="1:119" ht="14.1" customHeight="1" x14ac:dyDescent="0.2">
      <c r="A234" s="94">
        <v>1156</v>
      </c>
      <c r="B234" s="84" t="s">
        <v>35</v>
      </c>
      <c r="C234" s="200" t="s">
        <v>48</v>
      </c>
      <c r="D234" s="24">
        <v>128118</v>
      </c>
      <c r="E234" s="28" t="s">
        <v>29</v>
      </c>
      <c r="F234" s="28">
        <v>14918</v>
      </c>
      <c r="G234" s="26">
        <f>SUM(J234:DO234)</f>
        <v>2807.6829268292681</v>
      </c>
      <c r="H234" s="27">
        <v>24.6</v>
      </c>
      <c r="I234" s="28">
        <v>28</v>
      </c>
      <c r="J234" s="79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9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  <c r="BD234" s="78"/>
      <c r="BE234" s="78"/>
      <c r="BF234" s="78"/>
      <c r="BG234" s="79"/>
      <c r="BH234" s="78"/>
      <c r="BI234" s="78"/>
      <c r="BJ234" s="78"/>
      <c r="BK234" s="78"/>
      <c r="BL234" s="78"/>
      <c r="BM234" s="78"/>
      <c r="BN234" s="78"/>
      <c r="BO234" s="78"/>
      <c r="BP234" s="78"/>
      <c r="BQ234" s="78"/>
      <c r="BR234" s="78"/>
      <c r="BS234" s="78"/>
      <c r="BT234" s="78"/>
      <c r="BU234" s="78"/>
      <c r="BV234" s="78"/>
      <c r="BW234" s="78"/>
      <c r="BX234" s="78"/>
      <c r="BY234" s="78"/>
      <c r="BZ234" s="79"/>
      <c r="CA234" s="78"/>
      <c r="CB234" s="78"/>
      <c r="CC234" s="78"/>
      <c r="CD234" s="78"/>
      <c r="CE234" s="161">
        <f>CE397*CE426*CE456*60/$H$234</f>
        <v>63.170731707317081</v>
      </c>
      <c r="CF234" s="161">
        <f t="shared" ref="CF234:CM234" si="126">CF397*CF426*CF456*60/$H$234</f>
        <v>157.92682926829266</v>
      </c>
      <c r="CG234" s="161">
        <f t="shared" si="126"/>
        <v>221.0975609756097</v>
      </c>
      <c r="CH234" s="161">
        <f t="shared" si="126"/>
        <v>284.26829268292681</v>
      </c>
      <c r="CI234" s="161">
        <f t="shared" si="126"/>
        <v>319.26829268292681</v>
      </c>
      <c r="CJ234" s="161">
        <f t="shared" si="126"/>
        <v>410.60975609756093</v>
      </c>
      <c r="CK234" s="161">
        <f t="shared" si="126"/>
        <v>442.19512195121939</v>
      </c>
      <c r="CL234" s="161">
        <f t="shared" si="126"/>
        <v>473.78048780487802</v>
      </c>
      <c r="CM234" s="161">
        <f t="shared" si="126"/>
        <v>435.36585365853654</v>
      </c>
      <c r="CN234" s="78"/>
      <c r="CO234" s="78"/>
      <c r="CP234" s="78"/>
      <c r="CQ234" s="78"/>
      <c r="CR234" s="78"/>
      <c r="CS234" s="78"/>
      <c r="CT234" s="78"/>
      <c r="CU234" s="78"/>
      <c r="CV234" s="78"/>
      <c r="CW234" s="78"/>
      <c r="CX234" s="79"/>
      <c r="CY234" s="78"/>
      <c r="CZ234" s="78"/>
      <c r="DA234" s="78"/>
      <c r="DB234" s="78"/>
      <c r="DC234" s="78"/>
      <c r="DD234" s="78"/>
      <c r="DE234" s="78"/>
      <c r="DF234" s="78"/>
      <c r="DG234" s="78"/>
      <c r="DH234" s="78"/>
      <c r="DI234" s="78"/>
      <c r="DJ234" s="78"/>
      <c r="DK234" s="78"/>
      <c r="DL234" s="78"/>
      <c r="DM234" s="78"/>
      <c r="DN234" s="78"/>
      <c r="DO234" s="78"/>
    </row>
    <row r="235" spans="1:119" ht="14.1" customHeight="1" x14ac:dyDescent="0.2">
      <c r="A235" s="94">
        <v>1156</v>
      </c>
      <c r="B235" s="84" t="s">
        <v>35</v>
      </c>
      <c r="C235" s="25"/>
      <c r="D235" s="64"/>
      <c r="E235" s="25"/>
      <c r="F235" s="25"/>
      <c r="G235" s="26"/>
      <c r="H235" s="27"/>
      <c r="I235" s="25"/>
      <c r="J235" s="79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9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  <c r="BE235" s="78"/>
      <c r="BF235" s="78"/>
      <c r="BG235" s="79"/>
      <c r="BH235" s="78"/>
      <c r="BI235" s="78"/>
      <c r="BJ235" s="78"/>
      <c r="BK235" s="78"/>
      <c r="BL235" s="78"/>
      <c r="BM235" s="78"/>
      <c r="BN235" s="78"/>
      <c r="BO235" s="78"/>
      <c r="BP235" s="78"/>
      <c r="BQ235" s="78"/>
      <c r="BR235" s="78"/>
      <c r="BS235" s="78"/>
      <c r="BT235" s="78"/>
      <c r="BU235" s="78"/>
      <c r="BV235" s="78"/>
      <c r="BW235" s="78"/>
      <c r="BX235" s="78"/>
      <c r="BY235" s="78"/>
      <c r="BZ235" s="79"/>
      <c r="CA235" s="78"/>
      <c r="CB235" s="78"/>
      <c r="CC235" s="78"/>
      <c r="CD235" s="78"/>
      <c r="CE235" s="78">
        <v>0.1</v>
      </c>
      <c r="CF235" s="78">
        <v>0.25</v>
      </c>
      <c r="CG235" s="78">
        <v>0.35</v>
      </c>
      <c r="CH235" s="78">
        <v>0.45</v>
      </c>
      <c r="CI235" s="78">
        <v>0.55000000000000004</v>
      </c>
      <c r="CJ235" s="78">
        <v>0.65</v>
      </c>
      <c r="CK235" s="78">
        <v>0.7</v>
      </c>
      <c r="CL235" s="78">
        <v>0.75</v>
      </c>
      <c r="CM235" s="78">
        <v>0.75</v>
      </c>
      <c r="CN235" s="78"/>
      <c r="CO235" s="78"/>
      <c r="CP235" s="78"/>
      <c r="CQ235" s="78"/>
      <c r="CR235" s="78"/>
      <c r="CS235" s="78"/>
      <c r="CT235" s="78"/>
      <c r="CU235" s="78"/>
      <c r="CV235" s="78"/>
      <c r="CW235" s="78"/>
      <c r="CX235" s="79"/>
      <c r="CY235" s="78"/>
      <c r="CZ235" s="78"/>
      <c r="DA235" s="78"/>
      <c r="DB235" s="78"/>
      <c r="DC235" s="78"/>
      <c r="DD235" s="78"/>
      <c r="DE235" s="78"/>
      <c r="DF235" s="78"/>
      <c r="DG235" s="78"/>
      <c r="DH235" s="78"/>
      <c r="DI235" s="78"/>
      <c r="DJ235" s="78"/>
      <c r="DK235" s="78"/>
      <c r="DL235" s="78"/>
      <c r="DM235" s="78"/>
      <c r="DN235" s="78"/>
      <c r="DO235" s="78"/>
    </row>
    <row r="236" spans="1:119" ht="14.1" customHeight="1" x14ac:dyDescent="0.2">
      <c r="A236" s="94">
        <v>1156</v>
      </c>
      <c r="B236" s="84" t="s">
        <v>35</v>
      </c>
      <c r="C236" s="25" t="s">
        <v>48</v>
      </c>
      <c r="D236" s="24">
        <v>131300</v>
      </c>
      <c r="E236" s="28" t="s">
        <v>29</v>
      </c>
      <c r="F236" s="28">
        <v>6946</v>
      </c>
      <c r="G236" s="26">
        <f>SUM(J236:DO236)</f>
        <v>4866.1290322580635</v>
      </c>
      <c r="H236" s="27">
        <v>19.53</v>
      </c>
      <c r="I236" s="28">
        <v>21</v>
      </c>
      <c r="J236" s="34">
        <f t="shared" ref="J236:U236" si="127">J397*J426*J456*60/$H$236</f>
        <v>417.74193548387092</v>
      </c>
      <c r="K236" s="24">
        <f t="shared" si="127"/>
        <v>417.74193548387092</v>
      </c>
      <c r="L236" s="24">
        <f t="shared" si="127"/>
        <v>417.74193548387092</v>
      </c>
      <c r="M236" s="24">
        <f t="shared" si="127"/>
        <v>417.74193548387092</v>
      </c>
      <c r="N236" s="24">
        <f t="shared" si="127"/>
        <v>383.87096774193543</v>
      </c>
      <c r="O236" s="24">
        <f t="shared" si="127"/>
        <v>417.74193548387092</v>
      </c>
      <c r="P236" s="24">
        <f t="shared" si="127"/>
        <v>417.74193548387092</v>
      </c>
      <c r="Q236" s="24">
        <f t="shared" si="127"/>
        <v>417.74193548387092</v>
      </c>
      <c r="R236" s="24">
        <f t="shared" si="127"/>
        <v>383.87096774193543</v>
      </c>
      <c r="S236" s="24">
        <f t="shared" si="127"/>
        <v>270.96774193548379</v>
      </c>
      <c r="T236" s="24">
        <f t="shared" si="127"/>
        <v>417.74193548387092</v>
      </c>
      <c r="U236" s="24">
        <f t="shared" si="127"/>
        <v>485.48387096774189</v>
      </c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9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  <c r="BD236" s="78"/>
      <c r="BE236" s="78"/>
      <c r="BF236" s="78"/>
      <c r="BG236" s="79"/>
      <c r="BH236" s="78"/>
      <c r="BI236" s="78"/>
      <c r="BJ236" s="78"/>
      <c r="BK236" s="78"/>
      <c r="BL236" s="78"/>
      <c r="BM236" s="78"/>
      <c r="BN236" s="78"/>
      <c r="BO236" s="78"/>
      <c r="BP236" s="78"/>
      <c r="BQ236" s="78"/>
      <c r="BR236" s="78"/>
      <c r="BS236" s="78"/>
      <c r="BT236" s="78"/>
      <c r="BU236" s="78"/>
      <c r="BV236" s="78"/>
      <c r="BW236" s="78"/>
      <c r="BX236" s="78"/>
      <c r="BY236" s="78"/>
      <c r="BZ236" s="79"/>
      <c r="CA236" s="78"/>
      <c r="CB236" s="78"/>
      <c r="CC236" s="78"/>
      <c r="CD236" s="78"/>
      <c r="CE236" s="78"/>
      <c r="CF236" s="78"/>
      <c r="CG236" s="78"/>
      <c r="CH236" s="78"/>
      <c r="CI236" s="78"/>
      <c r="CJ236" s="78"/>
      <c r="CK236" s="78"/>
      <c r="CL236" s="78"/>
      <c r="CM236" s="78"/>
      <c r="CN236" s="78"/>
      <c r="CO236" s="78"/>
      <c r="CP236" s="78"/>
      <c r="CQ236" s="78"/>
      <c r="CR236" s="78"/>
      <c r="CS236" s="78"/>
      <c r="CT236" s="78"/>
      <c r="CU236" s="78"/>
      <c r="CV236" s="78"/>
      <c r="CW236" s="78"/>
      <c r="CX236" s="79"/>
      <c r="CY236" s="78"/>
      <c r="CZ236" s="78"/>
      <c r="DA236" s="78"/>
      <c r="DB236" s="78"/>
      <c r="DC236" s="78"/>
      <c r="DD236" s="78"/>
      <c r="DE236" s="78"/>
      <c r="DF236" s="78"/>
      <c r="DG236" s="78"/>
      <c r="DH236" s="78"/>
      <c r="DI236" s="78"/>
      <c r="DJ236" s="78"/>
      <c r="DK236" s="78"/>
      <c r="DL236" s="78"/>
      <c r="DM236" s="78"/>
      <c r="DN236" s="78"/>
      <c r="DO236" s="78"/>
    </row>
    <row r="237" spans="1:119" ht="14.1" customHeight="1" x14ac:dyDescent="0.2">
      <c r="A237" s="94">
        <v>1156</v>
      </c>
      <c r="B237" s="84" t="s">
        <v>35</v>
      </c>
      <c r="C237" s="25"/>
      <c r="D237" s="64"/>
      <c r="E237" s="25"/>
      <c r="F237" s="25"/>
      <c r="G237" s="26"/>
      <c r="H237" s="27"/>
      <c r="I237" s="25"/>
      <c r="J237" s="79">
        <v>0.7</v>
      </c>
      <c r="K237" s="78">
        <v>0.7</v>
      </c>
      <c r="L237" s="78">
        <v>0.7</v>
      </c>
      <c r="M237" s="78">
        <v>0.7</v>
      </c>
      <c r="N237" s="78">
        <v>0.7</v>
      </c>
      <c r="O237" s="78">
        <v>0.7</v>
      </c>
      <c r="P237" s="78">
        <v>0.7</v>
      </c>
      <c r="Q237" s="78">
        <v>0.7</v>
      </c>
      <c r="R237" s="78">
        <v>0.7</v>
      </c>
      <c r="S237" s="78">
        <v>0.7</v>
      </c>
      <c r="T237" s="78">
        <v>0.7</v>
      </c>
      <c r="U237" s="78">
        <v>0.7</v>
      </c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9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9"/>
      <c r="BH237" s="78"/>
      <c r="BI237" s="78"/>
      <c r="BJ237" s="78"/>
      <c r="BK237" s="78"/>
      <c r="BL237" s="78"/>
      <c r="BM237" s="78"/>
      <c r="BN237" s="78"/>
      <c r="BO237" s="78"/>
      <c r="BP237" s="78"/>
      <c r="BQ237" s="78"/>
      <c r="BR237" s="78"/>
      <c r="BS237" s="78"/>
      <c r="BT237" s="78"/>
      <c r="BU237" s="78"/>
      <c r="BV237" s="78"/>
      <c r="BW237" s="78"/>
      <c r="BX237" s="78"/>
      <c r="BY237" s="78"/>
      <c r="BZ237" s="79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78"/>
      <c r="CS237" s="78"/>
      <c r="CT237" s="78"/>
      <c r="CU237" s="78"/>
      <c r="CV237" s="78"/>
      <c r="CW237" s="78"/>
      <c r="CX237" s="79"/>
      <c r="CY237" s="78"/>
      <c r="CZ237" s="78"/>
      <c r="DA237" s="78"/>
      <c r="DB237" s="78"/>
      <c r="DC237" s="78"/>
      <c r="DD237" s="78"/>
      <c r="DE237" s="78"/>
      <c r="DF237" s="78"/>
      <c r="DG237" s="78"/>
      <c r="DH237" s="78"/>
      <c r="DI237" s="78"/>
      <c r="DJ237" s="78"/>
      <c r="DK237" s="78"/>
      <c r="DL237" s="78"/>
      <c r="DM237" s="78"/>
      <c r="DN237" s="78"/>
      <c r="DO237" s="78"/>
    </row>
    <row r="238" spans="1:119" ht="14.1" customHeight="1" x14ac:dyDescent="0.2">
      <c r="A238" s="94">
        <v>1156</v>
      </c>
      <c r="B238" s="84" t="s">
        <v>35</v>
      </c>
      <c r="C238" s="198" t="s">
        <v>48</v>
      </c>
      <c r="D238" s="24">
        <v>126022</v>
      </c>
      <c r="E238" s="25" t="s">
        <v>29</v>
      </c>
      <c r="F238" s="28">
        <v>9700</v>
      </c>
      <c r="G238" s="26">
        <f>SUM(J238:DO238)</f>
        <v>12245.792079207919</v>
      </c>
      <c r="H238" s="27">
        <v>13.13</v>
      </c>
      <c r="I238" s="25">
        <v>23</v>
      </c>
      <c r="J238" s="79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24">
        <f t="shared" ref="V238:AJ238" si="128">V397*V426*V456*60/$H$238</f>
        <v>112.98552932216298</v>
      </c>
      <c r="W238" s="24">
        <f t="shared" si="128"/>
        <v>282.46382330540746</v>
      </c>
      <c r="X238" s="24">
        <f t="shared" si="128"/>
        <v>312.68088347296265</v>
      </c>
      <c r="Y238" s="24">
        <f t="shared" si="128"/>
        <v>283.77760853008374</v>
      </c>
      <c r="Z238" s="24">
        <f t="shared" si="128"/>
        <v>534.71058644325967</v>
      </c>
      <c r="AA238" s="24">
        <f t="shared" si="128"/>
        <v>677.91317593297788</v>
      </c>
      <c r="AB238" s="24">
        <f t="shared" si="128"/>
        <v>734.40594059405942</v>
      </c>
      <c r="AC238" s="24">
        <f t="shared" si="128"/>
        <v>790.89870525514084</v>
      </c>
      <c r="AD238" s="24">
        <f t="shared" si="128"/>
        <v>625.3617669459253</v>
      </c>
      <c r="AE238" s="24">
        <f t="shared" si="128"/>
        <v>441.43183549124143</v>
      </c>
      <c r="AF238" s="24">
        <f t="shared" si="128"/>
        <v>680.54074638233033</v>
      </c>
      <c r="AG238" s="24">
        <f t="shared" si="128"/>
        <v>790.89870525514084</v>
      </c>
      <c r="AH238" s="24">
        <f t="shared" si="128"/>
        <v>790.89870525514084</v>
      </c>
      <c r="AI238" s="24">
        <f t="shared" si="128"/>
        <v>790.89870525514084</v>
      </c>
      <c r="AJ238" s="24">
        <f t="shared" si="128"/>
        <v>625.3617669459253</v>
      </c>
      <c r="AK238" s="34">
        <f t="shared" ref="AK238:AQ238" si="129">AK397*AK426*AK456*60/$H$238</f>
        <v>441.43183549124143</v>
      </c>
      <c r="AL238" s="24">
        <f t="shared" si="129"/>
        <v>680.54074638233033</v>
      </c>
      <c r="AM238" s="24">
        <f t="shared" si="129"/>
        <v>790.89870525514084</v>
      </c>
      <c r="AN238" s="24">
        <f t="shared" si="129"/>
        <v>790.89870525514084</v>
      </c>
      <c r="AO238" s="24">
        <f t="shared" si="129"/>
        <v>0</v>
      </c>
      <c r="AP238" s="178">
        <f t="shared" si="129"/>
        <v>625.3617669459253</v>
      </c>
      <c r="AQ238" s="178">
        <f t="shared" si="129"/>
        <v>441.43183549124143</v>
      </c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9"/>
      <c r="BH238" s="78"/>
      <c r="BI238" s="78"/>
      <c r="BJ238" s="78"/>
      <c r="BK238" s="78"/>
      <c r="BL238" s="78"/>
      <c r="BM238" s="78"/>
      <c r="BN238" s="78"/>
      <c r="BO238" s="78"/>
      <c r="BP238" s="78"/>
      <c r="BQ238" s="78"/>
      <c r="BR238" s="78"/>
      <c r="BS238" s="78"/>
      <c r="BT238" s="78"/>
      <c r="BU238" s="78"/>
      <c r="BV238" s="78"/>
      <c r="BW238" s="78"/>
      <c r="BX238" s="78"/>
      <c r="BY238" s="78"/>
      <c r="BZ238" s="79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/>
      <c r="CS238" s="78"/>
      <c r="CT238" s="78"/>
      <c r="CU238" s="78"/>
      <c r="CV238" s="78"/>
      <c r="CW238" s="78"/>
      <c r="CX238" s="79"/>
      <c r="CY238" s="78"/>
      <c r="CZ238" s="78"/>
      <c r="DA238" s="78"/>
      <c r="DB238" s="78"/>
      <c r="DC238" s="78"/>
      <c r="DD238" s="78"/>
      <c r="DE238" s="78"/>
      <c r="DF238" s="78"/>
      <c r="DG238" s="78"/>
      <c r="DH238" s="78"/>
      <c r="DI238" s="78"/>
      <c r="DJ238" s="78"/>
      <c r="DK238" s="78"/>
      <c r="DL238" s="78"/>
      <c r="DM238" s="78"/>
      <c r="DN238" s="78"/>
      <c r="DO238" s="78"/>
    </row>
    <row r="239" spans="1:119" ht="14.1" customHeight="1" x14ac:dyDescent="0.2">
      <c r="A239" s="94">
        <v>1156</v>
      </c>
      <c r="B239" s="84" t="s">
        <v>35</v>
      </c>
      <c r="C239" s="25"/>
      <c r="D239" s="64"/>
      <c r="E239" s="25"/>
      <c r="F239" s="25"/>
      <c r="G239" s="26"/>
      <c r="H239" s="27"/>
      <c r="I239" s="25"/>
      <c r="J239" s="79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>
        <v>0.1</v>
      </c>
      <c r="W239" s="78">
        <v>0.25</v>
      </c>
      <c r="X239" s="78">
        <v>0.35</v>
      </c>
      <c r="Y239" s="78">
        <v>0.45</v>
      </c>
      <c r="Z239" s="78">
        <v>0.55000000000000004</v>
      </c>
      <c r="AA239" s="78">
        <v>0.6</v>
      </c>
      <c r="AB239" s="78">
        <v>0.65</v>
      </c>
      <c r="AC239" s="78">
        <v>0.7</v>
      </c>
      <c r="AD239" s="78">
        <v>0.7</v>
      </c>
      <c r="AE239" s="78">
        <v>0.7</v>
      </c>
      <c r="AF239" s="78">
        <v>0.7</v>
      </c>
      <c r="AG239" s="78">
        <v>0.7</v>
      </c>
      <c r="AH239" s="78">
        <v>0.7</v>
      </c>
      <c r="AI239" s="78">
        <v>0.7</v>
      </c>
      <c r="AJ239" s="78">
        <v>0.7</v>
      </c>
      <c r="AK239" s="79">
        <v>0.7</v>
      </c>
      <c r="AL239" s="78">
        <v>0.7</v>
      </c>
      <c r="AM239" s="78">
        <v>0.7</v>
      </c>
      <c r="AN239" s="78">
        <v>0.7</v>
      </c>
      <c r="AO239" s="78"/>
      <c r="AP239" s="78">
        <v>0.7</v>
      </c>
      <c r="AQ239" s="78">
        <v>0.7</v>
      </c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9"/>
      <c r="BH239" s="78"/>
      <c r="BI239" s="78"/>
      <c r="BJ239" s="78"/>
      <c r="BK239" s="78"/>
      <c r="BL239" s="78"/>
      <c r="BM239" s="78"/>
      <c r="BN239" s="78"/>
      <c r="BO239" s="78"/>
      <c r="BP239" s="78"/>
      <c r="BQ239" s="78"/>
      <c r="BR239" s="78"/>
      <c r="BS239" s="78"/>
      <c r="BT239" s="78"/>
      <c r="BU239" s="78"/>
      <c r="BV239" s="78"/>
      <c r="BW239" s="78"/>
      <c r="BX239" s="78"/>
      <c r="BY239" s="78"/>
      <c r="BZ239" s="79"/>
      <c r="CA239" s="78"/>
      <c r="CB239" s="78"/>
      <c r="CC239" s="78"/>
      <c r="CD239" s="78"/>
      <c r="CE239" s="78"/>
      <c r="CF239" s="78"/>
      <c r="CG239" s="78"/>
      <c r="CH239" s="78"/>
      <c r="CI239" s="78"/>
      <c r="CJ239" s="78"/>
      <c r="CK239" s="78"/>
      <c r="CL239" s="78"/>
      <c r="CM239" s="78"/>
      <c r="CN239" s="78"/>
      <c r="CO239" s="78"/>
      <c r="CP239" s="78"/>
      <c r="CQ239" s="78"/>
      <c r="CR239" s="78"/>
      <c r="CS239" s="78"/>
      <c r="CT239" s="78"/>
      <c r="CU239" s="78"/>
      <c r="CV239" s="78"/>
      <c r="CW239" s="78"/>
      <c r="CX239" s="79"/>
      <c r="CY239" s="78"/>
      <c r="CZ239" s="78"/>
      <c r="DA239" s="78"/>
      <c r="DB239" s="78"/>
      <c r="DC239" s="78"/>
      <c r="DD239" s="78"/>
      <c r="DE239" s="78"/>
      <c r="DF239" s="78"/>
      <c r="DG239" s="78"/>
      <c r="DH239" s="78"/>
      <c r="DI239" s="78"/>
      <c r="DJ239" s="78"/>
      <c r="DK239" s="78"/>
      <c r="DL239" s="78"/>
      <c r="DM239" s="78"/>
      <c r="DN239" s="78"/>
      <c r="DO239" s="78"/>
    </row>
    <row r="240" spans="1:119" ht="14.1" customHeight="1" x14ac:dyDescent="0.2">
      <c r="A240" s="94">
        <v>1156</v>
      </c>
      <c r="B240" s="84" t="s">
        <v>35</v>
      </c>
      <c r="C240" s="25" t="s">
        <v>32</v>
      </c>
      <c r="D240" s="24">
        <v>103779</v>
      </c>
      <c r="E240" s="25" t="s">
        <v>29</v>
      </c>
      <c r="F240" s="25">
        <f>18660+8040+8040+1140+1020</f>
        <v>36900</v>
      </c>
      <c r="G240" s="26">
        <f>SUM(J240:DO240)</f>
        <v>0</v>
      </c>
      <c r="H240" s="27">
        <v>11.44</v>
      </c>
      <c r="I240" s="25">
        <v>20</v>
      </c>
      <c r="J240" s="79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9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  <c r="BE240" s="78"/>
      <c r="BF240" s="78"/>
      <c r="BG240" s="79"/>
      <c r="BH240" s="78"/>
      <c r="BI240" s="78"/>
      <c r="BJ240" s="78"/>
      <c r="BK240" s="78"/>
      <c r="BL240" s="78"/>
      <c r="BM240" s="78"/>
      <c r="BN240" s="78"/>
      <c r="BO240" s="78"/>
      <c r="BP240" s="78"/>
      <c r="BQ240" s="78"/>
      <c r="BR240" s="78"/>
      <c r="BS240" s="78"/>
      <c r="BT240" s="78"/>
      <c r="BU240" s="78"/>
      <c r="BV240" s="78"/>
      <c r="BW240" s="78"/>
      <c r="BX240" s="78"/>
      <c r="BY240" s="78"/>
      <c r="BZ240" s="79"/>
      <c r="CA240" s="78"/>
      <c r="CB240" s="78"/>
      <c r="CC240" s="78"/>
      <c r="CD240" s="78"/>
      <c r="CE240" s="78"/>
      <c r="CF240" s="78"/>
      <c r="CG240" s="78"/>
      <c r="CH240" s="78"/>
      <c r="CI240" s="78"/>
      <c r="CJ240" s="78"/>
      <c r="CK240" s="78"/>
      <c r="CL240" s="78"/>
      <c r="CM240" s="78"/>
      <c r="CN240" s="78"/>
      <c r="CO240" s="78"/>
      <c r="CP240" s="78"/>
      <c r="CQ240" s="78"/>
      <c r="CR240" s="78"/>
      <c r="CS240" s="78"/>
      <c r="CT240" s="78"/>
      <c r="CU240" s="78"/>
      <c r="CV240" s="78"/>
      <c r="CW240" s="78"/>
      <c r="CX240" s="79"/>
      <c r="CY240" s="78"/>
      <c r="CZ240" s="78"/>
      <c r="DA240" s="78"/>
      <c r="DB240" s="78"/>
      <c r="DC240" s="78"/>
      <c r="DD240" s="78"/>
      <c r="DE240" s="78"/>
      <c r="DF240" s="78"/>
      <c r="DG240" s="78"/>
      <c r="DH240" s="78"/>
      <c r="DI240" s="78"/>
      <c r="DJ240" s="78"/>
      <c r="DK240" s="78"/>
      <c r="DL240" s="78"/>
      <c r="DM240" s="78"/>
      <c r="DN240" s="78"/>
      <c r="DO240" s="78"/>
    </row>
    <row r="241" spans="1:119" ht="14.1" customHeight="1" thickBot="1" x14ac:dyDescent="0.25">
      <c r="A241" s="94">
        <v>1156</v>
      </c>
      <c r="B241" s="84" t="s">
        <v>35</v>
      </c>
      <c r="C241" s="25"/>
      <c r="D241" s="64"/>
      <c r="E241" s="25"/>
      <c r="F241" s="25"/>
      <c r="G241" s="26"/>
      <c r="H241" s="27"/>
      <c r="I241" s="25"/>
      <c r="J241" s="79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9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  <c r="BE241" s="78"/>
      <c r="BF241" s="78"/>
      <c r="BG241" s="79"/>
      <c r="BH241" s="78"/>
      <c r="BI241" s="78"/>
      <c r="BJ241" s="78"/>
      <c r="BK241" s="78"/>
      <c r="BL241" s="78"/>
      <c r="BM241" s="78"/>
      <c r="BN241" s="78"/>
      <c r="BO241" s="78"/>
      <c r="BP241" s="78"/>
      <c r="BQ241" s="78"/>
      <c r="BR241" s="78"/>
      <c r="BS241" s="78"/>
      <c r="BT241" s="78"/>
      <c r="BU241" s="78"/>
      <c r="BV241" s="78"/>
      <c r="BW241" s="78"/>
      <c r="BX241" s="78"/>
      <c r="BY241" s="78"/>
      <c r="BZ241" s="79"/>
      <c r="CA241" s="78"/>
      <c r="CB241" s="78"/>
      <c r="CC241" s="78"/>
      <c r="CD241" s="78"/>
      <c r="CE241" s="78"/>
      <c r="CF241" s="78"/>
      <c r="CG241" s="78"/>
      <c r="CH241" s="78"/>
      <c r="CI241" s="78"/>
      <c r="CJ241" s="78"/>
      <c r="CK241" s="78"/>
      <c r="CL241" s="78"/>
      <c r="CM241" s="78"/>
      <c r="CN241" s="78"/>
      <c r="CO241" s="78"/>
      <c r="CP241" s="78"/>
      <c r="CQ241" s="78"/>
      <c r="CR241" s="78"/>
      <c r="CS241" s="78"/>
      <c r="CT241" s="78"/>
      <c r="CU241" s="78"/>
      <c r="CV241" s="78"/>
      <c r="CW241" s="78"/>
      <c r="CX241" s="79"/>
      <c r="CY241" s="78"/>
      <c r="CZ241" s="78"/>
      <c r="DA241" s="78"/>
      <c r="DB241" s="78"/>
      <c r="DC241" s="78"/>
      <c r="DD241" s="78"/>
      <c r="DE241" s="78"/>
      <c r="DF241" s="78"/>
      <c r="DG241" s="78"/>
      <c r="DH241" s="78"/>
      <c r="DI241" s="78"/>
      <c r="DJ241" s="78"/>
      <c r="DK241" s="78"/>
      <c r="DL241" s="78"/>
      <c r="DM241" s="78"/>
      <c r="DN241" s="78"/>
      <c r="DO241" s="78"/>
    </row>
    <row r="242" spans="1:119" s="102" customFormat="1" ht="14.1" customHeight="1" x14ac:dyDescent="0.2">
      <c r="A242" s="112" t="s">
        <v>50</v>
      </c>
      <c r="B242" s="115" t="s">
        <v>35</v>
      </c>
      <c r="C242" s="132" t="s">
        <v>32</v>
      </c>
      <c r="D242" s="48">
        <v>106073</v>
      </c>
      <c r="E242" s="132" t="s">
        <v>36</v>
      </c>
      <c r="F242" s="132">
        <v>109778</v>
      </c>
      <c r="G242" s="133">
        <f>SUM(J242:DO242)</f>
        <v>333564.89361702086</v>
      </c>
      <c r="H242" s="132">
        <v>2.35</v>
      </c>
      <c r="I242" s="132">
        <v>15</v>
      </c>
      <c r="J242" s="109">
        <f t="shared" ref="J242:BU242" si="130">J391*J420*J450*60/$H$242</f>
        <v>3188.2978723404253</v>
      </c>
      <c r="K242" s="48">
        <f t="shared" si="130"/>
        <v>3188.2978723404253</v>
      </c>
      <c r="L242" s="48">
        <f t="shared" si="130"/>
        <v>3188.2978723404253</v>
      </c>
      <c r="M242" s="48">
        <f t="shared" si="130"/>
        <v>3188.2978723404253</v>
      </c>
      <c r="N242" s="48">
        <f t="shared" si="130"/>
        <v>2929.7872340425529</v>
      </c>
      <c r="O242" s="48">
        <f t="shared" si="130"/>
        <v>3188.2978723404253</v>
      </c>
      <c r="P242" s="48">
        <f t="shared" si="130"/>
        <v>3188.2978723404253</v>
      </c>
      <c r="Q242" s="48">
        <f t="shared" si="130"/>
        <v>3188.2978723404253</v>
      </c>
      <c r="R242" s="48">
        <f t="shared" si="130"/>
        <v>2929.7872340425529</v>
      </c>
      <c r="S242" s="48">
        <f t="shared" si="130"/>
        <v>2068.0851063829787</v>
      </c>
      <c r="T242" s="48">
        <f t="shared" si="130"/>
        <v>3188.2978723404253</v>
      </c>
      <c r="U242" s="48">
        <f t="shared" si="130"/>
        <v>3705.3191489361702</v>
      </c>
      <c r="V242" s="48">
        <f t="shared" si="130"/>
        <v>3705.3191489361702</v>
      </c>
      <c r="W242" s="48">
        <f t="shared" si="130"/>
        <v>3705.3191489361702</v>
      </c>
      <c r="X242" s="48">
        <f t="shared" si="130"/>
        <v>2929.7872340425529</v>
      </c>
      <c r="Y242" s="48">
        <f t="shared" si="130"/>
        <v>2068.0851063829787</v>
      </c>
      <c r="Z242" s="201">
        <f t="shared" si="130"/>
        <v>3188.2978723404253</v>
      </c>
      <c r="AA242" s="201">
        <f t="shared" si="130"/>
        <v>3705.3191489361702</v>
      </c>
      <c r="AB242" s="201">
        <f t="shared" si="130"/>
        <v>3705.3191489361702</v>
      </c>
      <c r="AC242" s="201">
        <f t="shared" si="130"/>
        <v>3705.3191489361702</v>
      </c>
      <c r="AD242" s="201">
        <f t="shared" si="130"/>
        <v>2929.7872340425529</v>
      </c>
      <c r="AE242" s="201">
        <f t="shared" si="130"/>
        <v>2068.0851063829787</v>
      </c>
      <c r="AF242" s="201">
        <f t="shared" si="130"/>
        <v>3188.2978723404253</v>
      </c>
      <c r="AG242" s="201">
        <f t="shared" si="130"/>
        <v>3705.3191489361702</v>
      </c>
      <c r="AH242" s="201">
        <f t="shared" si="130"/>
        <v>3705.3191489361702</v>
      </c>
      <c r="AI242" s="201">
        <f t="shared" si="130"/>
        <v>3705.3191489361702</v>
      </c>
      <c r="AJ242" s="201">
        <f t="shared" si="130"/>
        <v>2929.7872340425529</v>
      </c>
      <c r="AK242" s="228">
        <f t="shared" si="130"/>
        <v>2068.0851063829787</v>
      </c>
      <c r="AL242" s="201">
        <f t="shared" si="130"/>
        <v>3188.2978723404253</v>
      </c>
      <c r="AM242" s="201">
        <f t="shared" si="130"/>
        <v>3705.3191489361702</v>
      </c>
      <c r="AN242" s="201">
        <f t="shared" si="130"/>
        <v>3705.3191489361702</v>
      </c>
      <c r="AO242" s="201">
        <f t="shared" si="130"/>
        <v>0</v>
      </c>
      <c r="AP242" s="201">
        <f t="shared" si="130"/>
        <v>2929.7872340425529</v>
      </c>
      <c r="AQ242" s="201">
        <f t="shared" si="130"/>
        <v>2068.0851063829787</v>
      </c>
      <c r="AR242" s="201">
        <f t="shared" si="130"/>
        <v>3188.2978723404253</v>
      </c>
      <c r="AS242" s="201">
        <f t="shared" si="130"/>
        <v>3705.3191489361702</v>
      </c>
      <c r="AT242" s="201">
        <f t="shared" si="130"/>
        <v>3705.3191489361702</v>
      </c>
      <c r="AU242" s="201">
        <f t="shared" si="130"/>
        <v>3705.3191489361702</v>
      </c>
      <c r="AV242" s="201">
        <f t="shared" si="130"/>
        <v>2929.7872340425529</v>
      </c>
      <c r="AW242" s="201">
        <f t="shared" si="130"/>
        <v>3188.2978723404253</v>
      </c>
      <c r="AX242" s="201">
        <f t="shared" si="130"/>
        <v>3705.3191489361702</v>
      </c>
      <c r="AY242" s="201">
        <f t="shared" si="130"/>
        <v>3705.3191489361702</v>
      </c>
      <c r="AZ242" s="201">
        <f t="shared" si="130"/>
        <v>3188.2978723404253</v>
      </c>
      <c r="BA242" s="201">
        <f t="shared" si="130"/>
        <v>2929.7872340425529</v>
      </c>
      <c r="BB242" s="201">
        <f t="shared" si="130"/>
        <v>3188.2978723404253</v>
      </c>
      <c r="BC242" s="201">
        <f t="shared" si="130"/>
        <v>3705.3191489361702</v>
      </c>
      <c r="BD242" s="201">
        <f t="shared" si="130"/>
        <v>3705.3191489361702</v>
      </c>
      <c r="BE242" s="201">
        <f t="shared" si="130"/>
        <v>3705.3191489361702</v>
      </c>
      <c r="BF242" s="201">
        <f t="shared" si="130"/>
        <v>3188.2978723404253</v>
      </c>
      <c r="BG242" s="228">
        <f t="shared" si="130"/>
        <v>2929.7872340425529</v>
      </c>
      <c r="BH242" s="201">
        <f t="shared" si="130"/>
        <v>3188.2978723404253</v>
      </c>
      <c r="BI242" s="201">
        <f t="shared" si="130"/>
        <v>3188.2978723404253</v>
      </c>
      <c r="BJ242" s="201">
        <f t="shared" si="130"/>
        <v>3188.2978723404253</v>
      </c>
      <c r="BK242" s="201">
        <f t="shared" si="130"/>
        <v>3188.2978723404253</v>
      </c>
      <c r="BL242" s="201">
        <f t="shared" si="130"/>
        <v>2929.7872340425529</v>
      </c>
      <c r="BM242" s="251">
        <f t="shared" si="130"/>
        <v>3188.2978723404253</v>
      </c>
      <c r="BN242" s="251">
        <f t="shared" si="130"/>
        <v>3188.2978723404253</v>
      </c>
      <c r="BO242" s="251">
        <f t="shared" si="130"/>
        <v>3188.2978723404253</v>
      </c>
      <c r="BP242" s="251">
        <f t="shared" si="130"/>
        <v>3188.2978723404253</v>
      </c>
      <c r="BQ242" s="251">
        <f t="shared" si="130"/>
        <v>2929.7872340425529</v>
      </c>
      <c r="BR242" s="251">
        <f t="shared" si="130"/>
        <v>3188.2978723404253</v>
      </c>
      <c r="BS242" s="251">
        <f t="shared" si="130"/>
        <v>3188.2978723404253</v>
      </c>
      <c r="BT242" s="251">
        <f t="shared" si="130"/>
        <v>3188.2978723404253</v>
      </c>
      <c r="BU242" s="251">
        <f t="shared" si="130"/>
        <v>3188.2978723404253</v>
      </c>
      <c r="BV242" s="251">
        <f t="shared" ref="BV242:CW242" si="131">BV391*BV420*BV450*60/$H$242</f>
        <v>2929.7872340425529</v>
      </c>
      <c r="BW242" s="251">
        <f t="shared" si="131"/>
        <v>2929.7872340425529</v>
      </c>
      <c r="BX242" s="251">
        <f t="shared" si="131"/>
        <v>3188.2978723404253</v>
      </c>
      <c r="BY242" s="251">
        <f t="shared" si="131"/>
        <v>3188.2978723404253</v>
      </c>
      <c r="BZ242" s="228">
        <f t="shared" si="131"/>
        <v>3188.2978723404253</v>
      </c>
      <c r="CA242" s="201">
        <f t="shared" si="131"/>
        <v>3188.2978723404253</v>
      </c>
      <c r="CB242" s="201">
        <f t="shared" si="131"/>
        <v>3188.2978723404253</v>
      </c>
      <c r="CC242" s="201">
        <f t="shared" si="131"/>
        <v>0</v>
      </c>
      <c r="CD242" s="201">
        <f t="shared" si="131"/>
        <v>2929.7872340425529</v>
      </c>
      <c r="CE242" s="201">
        <f t="shared" si="131"/>
        <v>3188.2978723404253</v>
      </c>
      <c r="CF242" s="201">
        <f t="shared" si="131"/>
        <v>3188.2978723404253</v>
      </c>
      <c r="CG242" s="201">
        <f t="shared" si="131"/>
        <v>3188.2978723404253</v>
      </c>
      <c r="CH242" s="201">
        <f t="shared" si="131"/>
        <v>3188.2978723404253</v>
      </c>
      <c r="CI242" s="201">
        <f t="shared" si="131"/>
        <v>2929.7872340425529</v>
      </c>
      <c r="CJ242" s="201">
        <f t="shared" si="131"/>
        <v>3188.2978723404253</v>
      </c>
      <c r="CK242" s="201">
        <f t="shared" si="131"/>
        <v>3188.2978723404253</v>
      </c>
      <c r="CL242" s="201">
        <f t="shared" si="131"/>
        <v>3188.2978723404253</v>
      </c>
      <c r="CM242" s="201">
        <f t="shared" si="131"/>
        <v>2929.7872340425529</v>
      </c>
      <c r="CN242" s="201">
        <f t="shared" si="131"/>
        <v>3188.2978723404253</v>
      </c>
      <c r="CO242" s="201">
        <f t="shared" si="131"/>
        <v>3188.2978723404253</v>
      </c>
      <c r="CP242" s="201">
        <f t="shared" si="131"/>
        <v>3188.2978723404253</v>
      </c>
      <c r="CQ242" s="201">
        <f t="shared" si="131"/>
        <v>3188.2978723404253</v>
      </c>
      <c r="CR242" s="201">
        <f t="shared" si="131"/>
        <v>2929.7872340425529</v>
      </c>
      <c r="CS242" s="201">
        <f t="shared" si="131"/>
        <v>3188.2978723404253</v>
      </c>
      <c r="CT242" s="201">
        <f t="shared" si="131"/>
        <v>3188.2978723404253</v>
      </c>
      <c r="CU242" s="201">
        <f t="shared" si="131"/>
        <v>3188.2978723404253</v>
      </c>
      <c r="CV242" s="201">
        <f t="shared" si="131"/>
        <v>3188.2978723404253</v>
      </c>
      <c r="CW242" s="201">
        <f t="shared" si="131"/>
        <v>2929.7872340425529</v>
      </c>
      <c r="CX242" s="228">
        <f t="shared" ref="CX242:DL242" si="132">CX391*CX420*CX450*60/$H$242</f>
        <v>3188.2978723404253</v>
      </c>
      <c r="CY242" s="201">
        <f t="shared" si="132"/>
        <v>3188.2978723404253</v>
      </c>
      <c r="CZ242" s="201">
        <f>CZ391*CZ420*CZ450*60/$H$242</f>
        <v>2929.7872340425529</v>
      </c>
      <c r="DA242" s="201">
        <f t="shared" si="132"/>
        <v>3188.2978723404253</v>
      </c>
      <c r="DB242" s="201">
        <f t="shared" si="132"/>
        <v>3188.2978723404253</v>
      </c>
      <c r="DC242" s="201">
        <f t="shared" si="132"/>
        <v>3188.2978723404253</v>
      </c>
      <c r="DD242" s="201">
        <f t="shared" si="132"/>
        <v>3188.2978723404253</v>
      </c>
      <c r="DE242" s="201">
        <f t="shared" si="132"/>
        <v>2929.7872340425529</v>
      </c>
      <c r="DF242" s="201">
        <f t="shared" si="132"/>
        <v>3188.2978723404253</v>
      </c>
      <c r="DG242" s="201">
        <f t="shared" si="132"/>
        <v>3188.2978723404253</v>
      </c>
      <c r="DH242" s="201">
        <f t="shared" si="132"/>
        <v>3188.2978723404253</v>
      </c>
      <c r="DI242" s="201">
        <f t="shared" si="132"/>
        <v>3188.2978723404253</v>
      </c>
      <c r="DJ242" s="201">
        <f t="shared" si="132"/>
        <v>2929.7872340425529</v>
      </c>
      <c r="DK242" s="201">
        <f t="shared" si="132"/>
        <v>3188.2978723404253</v>
      </c>
      <c r="DL242" s="201">
        <f t="shared" si="132"/>
        <v>3188.2978723404253</v>
      </c>
      <c r="DM242" s="251"/>
      <c r="DN242" s="251"/>
      <c r="DO242" s="251"/>
    </row>
    <row r="243" spans="1:119" ht="14.1" customHeight="1" x14ac:dyDescent="0.2">
      <c r="A243" s="94" t="s">
        <v>50</v>
      </c>
      <c r="B243" s="84" t="s">
        <v>35</v>
      </c>
      <c r="C243" s="25"/>
      <c r="D243" s="24"/>
      <c r="E243" s="25"/>
      <c r="F243" s="25"/>
      <c r="G243" s="25"/>
      <c r="H243" s="25"/>
      <c r="I243" s="25"/>
      <c r="J243" s="21">
        <v>0.9</v>
      </c>
      <c r="K243" s="17">
        <v>0.9</v>
      </c>
      <c r="L243" s="17">
        <v>0.9</v>
      </c>
      <c r="M243" s="17">
        <v>0.9</v>
      </c>
      <c r="N243" s="17">
        <v>0.9</v>
      </c>
      <c r="O243" s="17">
        <v>0.9</v>
      </c>
      <c r="P243" s="17">
        <v>0.9</v>
      </c>
      <c r="Q243" s="17">
        <v>0.9</v>
      </c>
      <c r="R243" s="17">
        <v>0.9</v>
      </c>
      <c r="S243" s="17">
        <v>0.9</v>
      </c>
      <c r="T243" s="17">
        <v>0.9</v>
      </c>
      <c r="U243" s="17">
        <v>0.9</v>
      </c>
      <c r="V243" s="17">
        <v>0.9</v>
      </c>
      <c r="W243" s="17">
        <v>0.9</v>
      </c>
      <c r="X243" s="17">
        <v>0.9</v>
      </c>
      <c r="Y243" s="17">
        <v>0.9</v>
      </c>
      <c r="Z243" s="17">
        <v>0.9</v>
      </c>
      <c r="AA243" s="17">
        <v>0.9</v>
      </c>
      <c r="AB243" s="17">
        <v>0.9</v>
      </c>
      <c r="AC243" s="17">
        <v>0.9</v>
      </c>
      <c r="AD243" s="17">
        <v>0.9</v>
      </c>
      <c r="AE243" s="17">
        <v>0.9</v>
      </c>
      <c r="AF243" s="17">
        <v>0.9</v>
      </c>
      <c r="AG243" s="17">
        <v>0.9</v>
      </c>
      <c r="AH243" s="17">
        <v>0.9</v>
      </c>
      <c r="AI243" s="17">
        <v>0.9</v>
      </c>
      <c r="AJ243" s="17">
        <v>0.9</v>
      </c>
      <c r="AK243" s="21">
        <v>0.9</v>
      </c>
      <c r="AL243" s="17">
        <v>0.9</v>
      </c>
      <c r="AM243" s="17">
        <v>0.9</v>
      </c>
      <c r="AN243" s="17">
        <v>0.9</v>
      </c>
      <c r="AO243" s="17"/>
      <c r="AP243" s="17">
        <v>0.9</v>
      </c>
      <c r="AQ243" s="17">
        <v>0.9</v>
      </c>
      <c r="AR243" s="17">
        <v>0.9</v>
      </c>
      <c r="AS243" s="17">
        <v>0.9</v>
      </c>
      <c r="AT243" s="17">
        <v>0.9</v>
      </c>
      <c r="AU243" s="17">
        <v>0.9</v>
      </c>
      <c r="AV243" s="17">
        <v>0.9</v>
      </c>
      <c r="AW243" s="17">
        <v>0.9</v>
      </c>
      <c r="AX243" s="17">
        <v>0.9</v>
      </c>
      <c r="AY243" s="17">
        <v>0.9</v>
      </c>
      <c r="AZ243" s="17">
        <v>0.9</v>
      </c>
      <c r="BA243" s="17">
        <v>0.9</v>
      </c>
      <c r="BB243" s="17">
        <v>0.9</v>
      </c>
      <c r="BC243" s="17">
        <v>0.9</v>
      </c>
      <c r="BD243" s="17">
        <v>0.9</v>
      </c>
      <c r="BE243" s="17">
        <v>0.9</v>
      </c>
      <c r="BF243" s="17">
        <v>0.9</v>
      </c>
      <c r="BG243" s="21">
        <v>0.9</v>
      </c>
      <c r="BH243" s="17">
        <v>0.9</v>
      </c>
      <c r="BI243" s="17">
        <v>0.9</v>
      </c>
      <c r="BJ243" s="17">
        <v>0.9</v>
      </c>
      <c r="BK243" s="17">
        <v>0.9</v>
      </c>
      <c r="BL243" s="17">
        <v>0.9</v>
      </c>
      <c r="BM243" s="17">
        <v>0.9</v>
      </c>
      <c r="BN243" s="17">
        <v>0.9</v>
      </c>
      <c r="BO243" s="17">
        <v>0.9</v>
      </c>
      <c r="BP243" s="17">
        <v>0.9</v>
      </c>
      <c r="BQ243" s="17">
        <v>0.9</v>
      </c>
      <c r="BR243" s="17">
        <v>0.9</v>
      </c>
      <c r="BS243" s="17">
        <v>0.9</v>
      </c>
      <c r="BT243" s="17">
        <v>0.9</v>
      </c>
      <c r="BU243" s="17">
        <v>0.9</v>
      </c>
      <c r="BV243" s="17">
        <v>0.9</v>
      </c>
      <c r="BW243" s="17">
        <v>0.9</v>
      </c>
      <c r="BX243" s="17">
        <v>0.9</v>
      </c>
      <c r="BY243" s="17">
        <v>0.9</v>
      </c>
      <c r="BZ243" s="21">
        <v>0.9</v>
      </c>
      <c r="CA243" s="17">
        <v>0.9</v>
      </c>
      <c r="CB243" s="17">
        <v>0.9</v>
      </c>
      <c r="CC243" s="17"/>
      <c r="CD243" s="17">
        <v>0.9</v>
      </c>
      <c r="CE243" s="17">
        <v>0.9</v>
      </c>
      <c r="CF243" s="17">
        <v>0.9</v>
      </c>
      <c r="CG243" s="17">
        <v>0.9</v>
      </c>
      <c r="CH243" s="17">
        <v>0.9</v>
      </c>
      <c r="CI243" s="17">
        <v>0.9</v>
      </c>
      <c r="CJ243" s="17">
        <v>0.9</v>
      </c>
      <c r="CK243" s="17">
        <v>0.9</v>
      </c>
      <c r="CL243" s="17">
        <v>0.9</v>
      </c>
      <c r="CM243" s="17">
        <v>0.9</v>
      </c>
      <c r="CN243" s="17">
        <v>0.9</v>
      </c>
      <c r="CO243" s="17">
        <v>0.9</v>
      </c>
      <c r="CP243" s="17">
        <v>0.9</v>
      </c>
      <c r="CQ243" s="17">
        <v>0.9</v>
      </c>
      <c r="CR243" s="17">
        <v>0.9</v>
      </c>
      <c r="CS243" s="17">
        <v>0.9</v>
      </c>
      <c r="CT243" s="17">
        <v>0.9</v>
      </c>
      <c r="CU243" s="17">
        <v>0.9</v>
      </c>
      <c r="CV243" s="17">
        <v>0.9</v>
      </c>
      <c r="CW243" s="17">
        <v>0.9</v>
      </c>
      <c r="CX243" s="21">
        <v>0.9</v>
      </c>
      <c r="CY243" s="17">
        <v>0.9</v>
      </c>
      <c r="CZ243" s="17">
        <v>0.9</v>
      </c>
      <c r="DA243" s="17">
        <v>0.9</v>
      </c>
      <c r="DB243" s="17">
        <v>0.9</v>
      </c>
      <c r="DC243" s="17">
        <v>0.9</v>
      </c>
      <c r="DD243" s="17">
        <v>0.9</v>
      </c>
      <c r="DE243" s="17">
        <v>0.9</v>
      </c>
      <c r="DF243" s="17">
        <v>0.9</v>
      </c>
      <c r="DG243" s="17">
        <v>0.9</v>
      </c>
      <c r="DH243" s="17">
        <v>0.9</v>
      </c>
      <c r="DI243" s="17">
        <v>0.9</v>
      </c>
      <c r="DJ243" s="17">
        <v>0.9</v>
      </c>
      <c r="DK243" s="17">
        <v>0.9</v>
      </c>
      <c r="DL243" s="17">
        <v>0.9</v>
      </c>
      <c r="DM243" s="17"/>
      <c r="DN243" s="17"/>
      <c r="DO243" s="17"/>
    </row>
    <row r="244" spans="1:119" ht="14.1" customHeight="1" x14ac:dyDescent="0.2">
      <c r="A244" s="94" t="s">
        <v>50</v>
      </c>
      <c r="B244" s="84" t="s">
        <v>35</v>
      </c>
      <c r="C244" s="174" t="s">
        <v>75</v>
      </c>
      <c r="D244" s="24" t="s">
        <v>76</v>
      </c>
      <c r="E244" s="28" t="s">
        <v>29</v>
      </c>
      <c r="F244" s="26">
        <v>6000</v>
      </c>
      <c r="G244" s="26">
        <f>SUM(J244:DO244)</f>
        <v>0</v>
      </c>
      <c r="H244" s="27">
        <v>7.26</v>
      </c>
      <c r="I244" s="153">
        <v>12</v>
      </c>
      <c r="J244" s="21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21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21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21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21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</row>
    <row r="245" spans="1:119" ht="14.1" customHeight="1" thickBot="1" x14ac:dyDescent="0.25">
      <c r="A245" s="94" t="s">
        <v>50</v>
      </c>
      <c r="B245" s="84" t="s">
        <v>35</v>
      </c>
      <c r="C245" s="25"/>
      <c r="D245" s="24"/>
      <c r="E245" s="25"/>
      <c r="F245" s="25"/>
      <c r="G245" s="25"/>
      <c r="H245" s="25"/>
      <c r="I245" s="25"/>
      <c r="J245" s="21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21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21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21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21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</row>
    <row r="246" spans="1:119" s="102" customFormat="1" ht="13.5" customHeight="1" x14ac:dyDescent="0.2">
      <c r="A246" s="112">
        <v>1114</v>
      </c>
      <c r="B246" s="114" t="s">
        <v>33</v>
      </c>
      <c r="C246" s="132" t="s">
        <v>59</v>
      </c>
      <c r="D246" s="132" t="s">
        <v>80</v>
      </c>
      <c r="E246" s="132" t="s">
        <v>57</v>
      </c>
      <c r="F246" s="132">
        <f>11378</f>
        <v>11378</v>
      </c>
      <c r="G246" s="133">
        <f>SUM(J246:DO246)</f>
        <v>0</v>
      </c>
      <c r="H246" s="132">
        <v>18.48</v>
      </c>
      <c r="I246" s="48">
        <v>30</v>
      </c>
      <c r="J246" s="101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0"/>
      <c r="AI246" s="100"/>
      <c r="AJ246" s="100"/>
      <c r="AK246" s="101"/>
      <c r="AL246" s="100"/>
      <c r="AM246" s="100"/>
      <c r="AN246" s="100"/>
      <c r="AO246" s="100"/>
      <c r="AP246" s="100"/>
      <c r="AQ246" s="100"/>
      <c r="AR246" s="100"/>
      <c r="AS246" s="100"/>
      <c r="AT246" s="100"/>
      <c r="AU246" s="100"/>
      <c r="AV246" s="100"/>
      <c r="AW246" s="100"/>
      <c r="AX246" s="100"/>
      <c r="AY246" s="100"/>
      <c r="AZ246" s="100"/>
      <c r="BA246" s="100"/>
      <c r="BB246" s="100"/>
      <c r="BC246" s="100"/>
      <c r="BD246" s="100"/>
      <c r="BE246" s="100"/>
      <c r="BF246" s="100"/>
      <c r="BG246" s="101"/>
      <c r="BH246" s="100"/>
      <c r="BI246" s="100"/>
      <c r="BJ246" s="100"/>
      <c r="BK246" s="100"/>
      <c r="BL246" s="100"/>
      <c r="BM246" s="100"/>
      <c r="BN246" s="100"/>
      <c r="BO246" s="100"/>
      <c r="BP246" s="100"/>
      <c r="BQ246" s="100"/>
      <c r="BR246" s="100"/>
      <c r="BS246" s="100"/>
      <c r="BT246" s="100"/>
      <c r="BU246" s="100"/>
      <c r="BV246" s="100"/>
      <c r="BW246" s="100"/>
      <c r="BX246" s="100"/>
      <c r="BY246" s="100"/>
      <c r="BZ246" s="101"/>
      <c r="CA246" s="100"/>
      <c r="CB246" s="100"/>
      <c r="CC246" s="100"/>
      <c r="CD246" s="100"/>
      <c r="CE246" s="100"/>
      <c r="CF246" s="100"/>
      <c r="CG246" s="100"/>
      <c r="CH246" s="100"/>
      <c r="CI246" s="100"/>
      <c r="CJ246" s="100"/>
      <c r="CK246" s="100"/>
      <c r="CL246" s="100"/>
      <c r="CM246" s="100"/>
      <c r="CN246" s="100"/>
      <c r="CO246" s="100"/>
      <c r="CP246" s="100"/>
      <c r="CQ246" s="100"/>
      <c r="CR246" s="100"/>
      <c r="CS246" s="100"/>
      <c r="CT246" s="100"/>
      <c r="CU246" s="100"/>
      <c r="CV246" s="100"/>
      <c r="CW246" s="100"/>
      <c r="CX246" s="101"/>
      <c r="CY246" s="100"/>
      <c r="CZ246" s="100"/>
      <c r="DA246" s="100"/>
      <c r="DB246" s="100"/>
      <c r="DC246" s="100"/>
      <c r="DD246" s="100"/>
      <c r="DE246" s="100"/>
      <c r="DF246" s="100"/>
      <c r="DG246" s="100"/>
      <c r="DH246" s="100"/>
      <c r="DI246" s="100"/>
      <c r="DJ246" s="100"/>
      <c r="DK246" s="100"/>
      <c r="DL246" s="100"/>
      <c r="DM246" s="100"/>
      <c r="DN246" s="100"/>
      <c r="DO246" s="100"/>
    </row>
    <row r="247" spans="1:119" ht="13.5" customHeight="1" x14ac:dyDescent="0.2">
      <c r="A247" s="94">
        <v>1114</v>
      </c>
      <c r="B247" s="80" t="s">
        <v>33</v>
      </c>
      <c r="C247" s="25"/>
      <c r="D247" s="25"/>
      <c r="E247" s="25"/>
      <c r="F247" s="25"/>
      <c r="G247" s="26"/>
      <c r="H247" s="25"/>
      <c r="I247" s="24"/>
      <c r="J247" s="21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21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21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21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21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</row>
    <row r="248" spans="1:119" ht="13.5" customHeight="1" x14ac:dyDescent="0.2">
      <c r="A248" s="94">
        <v>1114</v>
      </c>
      <c r="B248" s="80" t="s">
        <v>33</v>
      </c>
      <c r="C248" s="25" t="s">
        <v>59</v>
      </c>
      <c r="D248" s="25" t="s">
        <v>74</v>
      </c>
      <c r="E248" s="25" t="s">
        <v>57</v>
      </c>
      <c r="F248" s="25">
        <f>11159+2459</f>
        <v>13618</v>
      </c>
      <c r="G248" s="26">
        <f>SUM(J248:DO248)</f>
        <v>3301.0339342523862</v>
      </c>
      <c r="H248" s="25">
        <v>18.86</v>
      </c>
      <c r="I248" s="25">
        <v>30</v>
      </c>
      <c r="J248" s="34">
        <f t="shared" ref="J248:O248" si="133">J386*J415*J445*60/$H$248</f>
        <v>353.12831389183458</v>
      </c>
      <c r="K248" s="24">
        <f t="shared" si="133"/>
        <v>485.55143160127255</v>
      </c>
      <c r="L248" s="24">
        <f t="shared" si="133"/>
        <v>573.83351007423119</v>
      </c>
      <c r="M248" s="24">
        <f t="shared" si="133"/>
        <v>617.97454931071047</v>
      </c>
      <c r="N248" s="24">
        <f t="shared" si="133"/>
        <v>608.43054082714741</v>
      </c>
      <c r="O248" s="24">
        <f t="shared" si="133"/>
        <v>662.11558854718987</v>
      </c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21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21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21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21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</row>
    <row r="249" spans="1:119" ht="13.5" customHeight="1" x14ac:dyDescent="0.2">
      <c r="A249" s="94">
        <v>1114</v>
      </c>
      <c r="B249" s="80" t="s">
        <v>33</v>
      </c>
      <c r="C249" s="25"/>
      <c r="D249" s="25"/>
      <c r="E249" s="25"/>
      <c r="F249" s="25"/>
      <c r="G249" s="26"/>
      <c r="H249" s="25"/>
      <c r="I249" s="24"/>
      <c r="J249" s="79">
        <v>0.4</v>
      </c>
      <c r="K249" s="78">
        <v>0.55000000000000004</v>
      </c>
      <c r="L249" s="78">
        <v>0.65</v>
      </c>
      <c r="M249" s="78">
        <v>0.7</v>
      </c>
      <c r="N249" s="78">
        <v>0.75</v>
      </c>
      <c r="O249" s="78">
        <v>0.75</v>
      </c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21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21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21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21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</row>
    <row r="250" spans="1:119" ht="13.5" customHeight="1" x14ac:dyDescent="0.2">
      <c r="A250" s="94">
        <v>1114</v>
      </c>
      <c r="B250" s="80" t="s">
        <v>33</v>
      </c>
      <c r="C250" s="185" t="s">
        <v>48</v>
      </c>
      <c r="D250" s="25">
        <v>130414</v>
      </c>
      <c r="E250" s="25" t="s">
        <v>38</v>
      </c>
      <c r="F250" s="25">
        <f>17185+11457</f>
        <v>28642</v>
      </c>
      <c r="G250" s="26">
        <f>SUM(J250:DO250)</f>
        <v>9020.1693227091637</v>
      </c>
      <c r="H250" s="27">
        <v>20.079999999999998</v>
      </c>
      <c r="I250" s="24">
        <v>30</v>
      </c>
      <c r="J250" s="21"/>
      <c r="K250" s="17"/>
      <c r="L250" s="17"/>
      <c r="M250" s="17"/>
      <c r="N250" s="17"/>
      <c r="O250" s="17"/>
      <c r="P250" s="157">
        <f t="shared" ref="P250:X250" si="134">P386*P415*P445*60/$H$250</f>
        <v>0</v>
      </c>
      <c r="Q250" s="157">
        <f t="shared" si="134"/>
        <v>0</v>
      </c>
      <c r="R250" s="157">
        <f t="shared" si="134"/>
        <v>0</v>
      </c>
      <c r="S250" s="24">
        <f t="shared" si="134"/>
        <v>53.78486055776893</v>
      </c>
      <c r="T250" s="24">
        <f t="shared" si="134"/>
        <v>207.29581673306774</v>
      </c>
      <c r="U250" s="24">
        <f t="shared" si="134"/>
        <v>337.27589641434264</v>
      </c>
      <c r="V250" s="24">
        <f t="shared" si="134"/>
        <v>433.64043824701201</v>
      </c>
      <c r="W250" s="24">
        <f t="shared" si="134"/>
        <v>530.00498007968133</v>
      </c>
      <c r="X250" s="24">
        <f t="shared" si="134"/>
        <v>457.17131474103587</v>
      </c>
      <c r="Y250" s="24">
        <f t="shared" ref="Y250:AJ250" si="135">Y386*Y415*Y445*60/$H$250</f>
        <v>349.60159362549803</v>
      </c>
      <c r="Z250" s="24">
        <f t="shared" si="135"/>
        <v>580.42828685258974</v>
      </c>
      <c r="AA250" s="24">
        <f t="shared" si="135"/>
        <v>674.55179282868528</v>
      </c>
      <c r="AB250" s="24">
        <f t="shared" si="135"/>
        <v>674.55179282868528</v>
      </c>
      <c r="AC250" s="24">
        <f t="shared" si="135"/>
        <v>674.55179282868528</v>
      </c>
      <c r="AD250" s="24">
        <f t="shared" si="135"/>
        <v>533.36653386454191</v>
      </c>
      <c r="AE250" s="24">
        <f t="shared" si="135"/>
        <v>376.49402390438252</v>
      </c>
      <c r="AF250" s="24">
        <f t="shared" si="135"/>
        <v>580.42828685258974</v>
      </c>
      <c r="AG250" s="24">
        <f t="shared" si="135"/>
        <v>674.55179282868528</v>
      </c>
      <c r="AH250" s="24">
        <f t="shared" si="135"/>
        <v>674.55179282868528</v>
      </c>
      <c r="AI250" s="24">
        <f t="shared" si="135"/>
        <v>674.55179282868528</v>
      </c>
      <c r="AJ250" s="24">
        <f t="shared" si="135"/>
        <v>533.36653386454191</v>
      </c>
      <c r="AK250" s="21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21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21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21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</row>
    <row r="251" spans="1:119" ht="13.5" customHeight="1" x14ac:dyDescent="0.2">
      <c r="A251" s="94">
        <v>1114</v>
      </c>
      <c r="B251" s="80" t="s">
        <v>33</v>
      </c>
      <c r="C251" s="25"/>
      <c r="D251" s="24"/>
      <c r="E251" s="28"/>
      <c r="F251" s="28"/>
      <c r="G251" s="26"/>
      <c r="H251" s="28"/>
      <c r="I251" s="24"/>
      <c r="J251" s="21"/>
      <c r="K251" s="17"/>
      <c r="L251" s="17"/>
      <c r="M251" s="17"/>
      <c r="N251" s="17"/>
      <c r="O251" s="17"/>
      <c r="P251" s="21"/>
      <c r="Q251" s="17"/>
      <c r="R251" s="17"/>
      <c r="S251" s="21">
        <v>0.1</v>
      </c>
      <c r="T251" s="17">
        <v>0.25</v>
      </c>
      <c r="U251" s="17">
        <v>0.35</v>
      </c>
      <c r="V251" s="17">
        <v>0.45</v>
      </c>
      <c r="W251" s="17">
        <v>0.55000000000000004</v>
      </c>
      <c r="X251" s="17">
        <v>0.6</v>
      </c>
      <c r="Y251" s="17">
        <v>0.65</v>
      </c>
      <c r="Z251" s="17">
        <v>0.7</v>
      </c>
      <c r="AA251" s="17">
        <v>0.7</v>
      </c>
      <c r="AB251" s="17">
        <v>0.7</v>
      </c>
      <c r="AC251" s="17">
        <v>0.7</v>
      </c>
      <c r="AD251" s="17">
        <v>0.7</v>
      </c>
      <c r="AE251" s="17">
        <v>0.7</v>
      </c>
      <c r="AF251" s="17">
        <v>0.7</v>
      </c>
      <c r="AG251" s="17">
        <v>0.7</v>
      </c>
      <c r="AH251" s="17">
        <v>0.7</v>
      </c>
      <c r="AI251" s="17">
        <v>0.7</v>
      </c>
      <c r="AJ251" s="17">
        <v>0.7</v>
      </c>
      <c r="AK251" s="21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21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21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21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</row>
    <row r="252" spans="1:119" ht="13.5" customHeight="1" x14ac:dyDescent="0.2">
      <c r="A252" s="94">
        <v>1114</v>
      </c>
      <c r="B252" s="80" t="s">
        <v>33</v>
      </c>
      <c r="C252" s="193" t="s">
        <v>48</v>
      </c>
      <c r="D252" s="24">
        <v>126045</v>
      </c>
      <c r="E252" s="28" t="s">
        <v>38</v>
      </c>
      <c r="F252" s="28">
        <v>7510</v>
      </c>
      <c r="G252" s="26">
        <f>SUM(J252:DO252)</f>
        <v>3163.4584791600378</v>
      </c>
      <c r="H252" s="55">
        <v>31.43</v>
      </c>
      <c r="I252" s="24">
        <v>30</v>
      </c>
      <c r="J252" s="21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34">
        <f t="shared" ref="AK252:AU252" si="136">AK386*AK415*AK445*60/$H$252</f>
        <v>34.362074451161313</v>
      </c>
      <c r="AL252" s="24">
        <f t="shared" si="136"/>
        <v>132.43716194718422</v>
      </c>
      <c r="AM252" s="24">
        <f t="shared" si="136"/>
        <v>246.26153356665606</v>
      </c>
      <c r="AN252" s="24">
        <f t="shared" si="136"/>
        <v>369.39230034998411</v>
      </c>
      <c r="AO252" s="24">
        <f t="shared" si="136"/>
        <v>0</v>
      </c>
      <c r="AP252" s="24">
        <f t="shared" si="136"/>
        <v>340.75723830734967</v>
      </c>
      <c r="AQ252" s="24">
        <f t="shared" si="136"/>
        <v>257.71555838370983</v>
      </c>
      <c r="AR252" s="24">
        <f t="shared" si="136"/>
        <v>397.31148584155267</v>
      </c>
      <c r="AS252" s="24">
        <f t="shared" si="136"/>
        <v>461.74037543748011</v>
      </c>
      <c r="AT252" s="24">
        <f t="shared" si="136"/>
        <v>461.74037543748011</v>
      </c>
      <c r="AU252" s="24">
        <f t="shared" si="136"/>
        <v>461.74037543748011</v>
      </c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21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21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21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</row>
    <row r="253" spans="1:119" ht="13.5" customHeight="1" x14ac:dyDescent="0.2">
      <c r="A253" s="94">
        <v>1114</v>
      </c>
      <c r="B253" s="80" t="s">
        <v>33</v>
      </c>
      <c r="C253" s="25"/>
      <c r="D253" s="24"/>
      <c r="E253" s="28"/>
      <c r="F253" s="28"/>
      <c r="G253" s="26"/>
      <c r="H253" s="28"/>
      <c r="I253" s="24"/>
      <c r="J253" s="21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21">
        <v>0.1</v>
      </c>
      <c r="AL253" s="17">
        <v>0.25</v>
      </c>
      <c r="AM253" s="17">
        <v>0.4</v>
      </c>
      <c r="AN253" s="17">
        <v>0.6</v>
      </c>
      <c r="AO253" s="17"/>
      <c r="AP253" s="17">
        <v>0.7</v>
      </c>
      <c r="AQ253" s="17">
        <v>0.75</v>
      </c>
      <c r="AR253" s="17">
        <v>0.75</v>
      </c>
      <c r="AS253" s="17">
        <v>0.75</v>
      </c>
      <c r="AT253" s="17">
        <v>0.75</v>
      </c>
      <c r="AU253" s="17">
        <v>0.75</v>
      </c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21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21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21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</row>
    <row r="254" spans="1:119" ht="13.5" customHeight="1" x14ac:dyDescent="0.2">
      <c r="A254" s="94">
        <v>1114</v>
      </c>
      <c r="B254" s="80" t="s">
        <v>33</v>
      </c>
      <c r="C254" s="25" t="s">
        <v>32</v>
      </c>
      <c r="D254" s="178">
        <v>101857</v>
      </c>
      <c r="E254" s="25" t="s">
        <v>29</v>
      </c>
      <c r="F254" s="25">
        <v>222754</v>
      </c>
      <c r="G254" s="26">
        <f>SUM(J254:DO254)</f>
        <v>68208.966565349489</v>
      </c>
      <c r="H254" s="27">
        <v>9.8699999999999992</v>
      </c>
      <c r="I254" s="25">
        <v>30</v>
      </c>
      <c r="J254" s="21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21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21"/>
      <c r="BH254" s="17"/>
      <c r="BI254" s="24">
        <f t="shared" ref="BI254:CW254" si="137">BI386*BI415*BI445*60/$H$254</f>
        <v>168.69300911854106</v>
      </c>
      <c r="BJ254" s="24">
        <f t="shared" si="137"/>
        <v>421.73252279635261</v>
      </c>
      <c r="BK254" s="24">
        <f t="shared" si="137"/>
        <v>590.42553191489367</v>
      </c>
      <c r="BL254" s="24">
        <f t="shared" si="137"/>
        <v>697.56838905775078</v>
      </c>
      <c r="BM254" s="24">
        <f t="shared" si="137"/>
        <v>927.81155015197578</v>
      </c>
      <c r="BN254" s="24">
        <f t="shared" si="137"/>
        <v>1012.1580547112463</v>
      </c>
      <c r="BO254" s="24">
        <f t="shared" si="137"/>
        <v>1096.5045592705169</v>
      </c>
      <c r="BP254" s="24">
        <f t="shared" si="137"/>
        <v>1265.1975683890578</v>
      </c>
      <c r="BQ254" s="24">
        <f t="shared" si="137"/>
        <v>1162.613981762918</v>
      </c>
      <c r="BR254" s="24">
        <f t="shared" si="137"/>
        <v>1265.1975683890578</v>
      </c>
      <c r="BS254" s="24">
        <f t="shared" si="137"/>
        <v>1265.1975683890578</v>
      </c>
      <c r="BT254" s="24">
        <f t="shared" si="137"/>
        <v>1265.1975683890578</v>
      </c>
      <c r="BU254" s="24">
        <f t="shared" si="137"/>
        <v>1265.1975683890578</v>
      </c>
      <c r="BV254" s="24">
        <f t="shared" si="137"/>
        <v>1162.613981762918</v>
      </c>
      <c r="BW254" s="24">
        <f t="shared" si="137"/>
        <v>1162.613981762918</v>
      </c>
      <c r="BX254" s="24">
        <f t="shared" si="137"/>
        <v>1265.1975683890578</v>
      </c>
      <c r="BY254" s="24">
        <f t="shared" si="137"/>
        <v>1265.1975683890578</v>
      </c>
      <c r="BZ254" s="34">
        <f t="shared" si="137"/>
        <v>1265.1975683890578</v>
      </c>
      <c r="CA254" s="24">
        <f t="shared" si="137"/>
        <v>1265.1975683890578</v>
      </c>
      <c r="CB254" s="24">
        <f t="shared" si="137"/>
        <v>1265.1975683890578</v>
      </c>
      <c r="CC254" s="24">
        <f t="shared" si="137"/>
        <v>0</v>
      </c>
      <c r="CD254" s="24">
        <f t="shared" si="137"/>
        <v>1162.613981762918</v>
      </c>
      <c r="CE254" s="24">
        <f t="shared" si="137"/>
        <v>1265.1975683890578</v>
      </c>
      <c r="CF254" s="24">
        <f t="shared" si="137"/>
        <v>1265.1975683890578</v>
      </c>
      <c r="CG254" s="24">
        <f t="shared" si="137"/>
        <v>1265.1975683890578</v>
      </c>
      <c r="CH254" s="24">
        <f t="shared" si="137"/>
        <v>1265.1975683890578</v>
      </c>
      <c r="CI254" s="24">
        <f t="shared" si="137"/>
        <v>1162.613981762918</v>
      </c>
      <c r="CJ254" s="24">
        <f t="shared" si="137"/>
        <v>1265.1975683890578</v>
      </c>
      <c r="CK254" s="24">
        <f t="shared" si="137"/>
        <v>1265.1975683890578</v>
      </c>
      <c r="CL254" s="24">
        <f t="shared" si="137"/>
        <v>1265.1975683890578</v>
      </c>
      <c r="CM254" s="24">
        <f t="shared" si="137"/>
        <v>1162.613981762918</v>
      </c>
      <c r="CN254" s="24">
        <f t="shared" si="137"/>
        <v>1265.1975683890578</v>
      </c>
      <c r="CO254" s="24">
        <f t="shared" si="137"/>
        <v>1265.1975683890578</v>
      </c>
      <c r="CP254" s="24">
        <f t="shared" si="137"/>
        <v>1265.1975683890578</v>
      </c>
      <c r="CQ254" s="24">
        <f t="shared" si="137"/>
        <v>1265.1975683890578</v>
      </c>
      <c r="CR254" s="24">
        <f t="shared" si="137"/>
        <v>1162.613981762918</v>
      </c>
      <c r="CS254" s="24">
        <f t="shared" si="137"/>
        <v>1265.1975683890578</v>
      </c>
      <c r="CT254" s="24">
        <f t="shared" si="137"/>
        <v>1265.1975683890578</v>
      </c>
      <c r="CU254" s="24">
        <f t="shared" si="137"/>
        <v>1265.1975683890578</v>
      </c>
      <c r="CV254" s="24">
        <f t="shared" si="137"/>
        <v>1265.1975683890578</v>
      </c>
      <c r="CW254" s="24">
        <f t="shared" si="137"/>
        <v>1162.613981762918</v>
      </c>
      <c r="CX254" s="34">
        <f t="shared" ref="CX254:DO254" si="138">CX386*CX415*CX445*60/$H$254</f>
        <v>1265.1975683890578</v>
      </c>
      <c r="CY254" s="24">
        <f t="shared" si="138"/>
        <v>1265.1975683890578</v>
      </c>
      <c r="CZ254" s="24">
        <f>CZ386*CZ415*CZ445*60/$H$254</f>
        <v>1162.613981762918</v>
      </c>
      <c r="DA254" s="24">
        <f t="shared" si="138"/>
        <v>1265.1975683890578</v>
      </c>
      <c r="DB254" s="24">
        <f t="shared" si="138"/>
        <v>1265.1975683890578</v>
      </c>
      <c r="DC254" s="24">
        <f t="shared" si="138"/>
        <v>1265.1975683890578</v>
      </c>
      <c r="DD254" s="24">
        <f t="shared" si="138"/>
        <v>1265.1975683890578</v>
      </c>
      <c r="DE254" s="24">
        <f t="shared" si="138"/>
        <v>1162.613981762918</v>
      </c>
      <c r="DF254" s="24">
        <f t="shared" si="138"/>
        <v>1265.1975683890578</v>
      </c>
      <c r="DG254" s="24">
        <f t="shared" si="138"/>
        <v>1265.1975683890578</v>
      </c>
      <c r="DH254" s="24">
        <f t="shared" si="138"/>
        <v>1265.1975683890578</v>
      </c>
      <c r="DI254" s="24">
        <f t="shared" si="138"/>
        <v>1265.1975683890578</v>
      </c>
      <c r="DJ254" s="24">
        <f t="shared" si="138"/>
        <v>1162.613981762918</v>
      </c>
      <c r="DK254" s="24">
        <f t="shared" si="138"/>
        <v>1265.1975683890578</v>
      </c>
      <c r="DL254" s="24">
        <f t="shared" si="138"/>
        <v>1265.1975683890578</v>
      </c>
      <c r="DM254" s="24">
        <f t="shared" si="138"/>
        <v>1265.1975683890578</v>
      </c>
      <c r="DN254" s="24">
        <f t="shared" si="138"/>
        <v>1265.1975683890578</v>
      </c>
      <c r="DO254" s="24">
        <f t="shared" si="138"/>
        <v>1162.613981762918</v>
      </c>
    </row>
    <row r="255" spans="1:119" ht="13.5" customHeight="1" x14ac:dyDescent="0.2">
      <c r="A255" s="94">
        <v>1114</v>
      </c>
      <c r="B255" s="80" t="s">
        <v>33</v>
      </c>
      <c r="C255" s="25"/>
      <c r="D255" s="24"/>
      <c r="E255" s="28"/>
      <c r="F255" s="28"/>
      <c r="G255" s="26"/>
      <c r="H255" s="28"/>
      <c r="I255" s="24"/>
      <c r="J255" s="21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21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21"/>
      <c r="BH255" s="17"/>
      <c r="BI255" s="17">
        <v>0.1</v>
      </c>
      <c r="BJ255" s="17">
        <v>0.25</v>
      </c>
      <c r="BK255" s="17">
        <v>0.35</v>
      </c>
      <c r="BL255" s="17">
        <v>0.45</v>
      </c>
      <c r="BM255" s="17">
        <v>0.55000000000000004</v>
      </c>
      <c r="BN255" s="17">
        <v>0.6</v>
      </c>
      <c r="BO255" s="17">
        <v>0.65</v>
      </c>
      <c r="BP255" s="17">
        <v>0.75</v>
      </c>
      <c r="BQ255" s="17">
        <v>0.75</v>
      </c>
      <c r="BR255" s="17">
        <v>0.75</v>
      </c>
      <c r="BS255" s="17">
        <v>0.75</v>
      </c>
      <c r="BT255" s="17">
        <v>0.75</v>
      </c>
      <c r="BU255" s="17">
        <v>0.75</v>
      </c>
      <c r="BV255" s="17">
        <v>0.75</v>
      </c>
      <c r="BW255" s="17">
        <v>0.75</v>
      </c>
      <c r="BX255" s="17">
        <v>0.75</v>
      </c>
      <c r="BY255" s="17">
        <v>0.75</v>
      </c>
      <c r="BZ255" s="21">
        <v>0.75</v>
      </c>
      <c r="CA255" s="17">
        <v>0.75</v>
      </c>
      <c r="CB255" s="17">
        <v>0.75</v>
      </c>
      <c r="CC255" s="17"/>
      <c r="CD255" s="17">
        <v>0.75</v>
      </c>
      <c r="CE255" s="17">
        <v>0.75</v>
      </c>
      <c r="CF255" s="17">
        <v>0.75</v>
      </c>
      <c r="CG255" s="17">
        <v>0.75</v>
      </c>
      <c r="CH255" s="17">
        <v>0.75</v>
      </c>
      <c r="CI255" s="17">
        <v>0.75</v>
      </c>
      <c r="CJ255" s="17">
        <v>0.75</v>
      </c>
      <c r="CK255" s="17">
        <v>0.75</v>
      </c>
      <c r="CL255" s="17">
        <v>0.75</v>
      </c>
      <c r="CM255" s="17">
        <v>0.75</v>
      </c>
      <c r="CN255" s="17">
        <v>0.75</v>
      </c>
      <c r="CO255" s="17">
        <v>0.75</v>
      </c>
      <c r="CP255" s="17">
        <v>0.75</v>
      </c>
      <c r="CQ255" s="17">
        <v>0.75</v>
      </c>
      <c r="CR255" s="17">
        <v>0.75</v>
      </c>
      <c r="CS255" s="17">
        <v>0.75</v>
      </c>
      <c r="CT255" s="17">
        <v>0.75</v>
      </c>
      <c r="CU255" s="17">
        <v>0.75</v>
      </c>
      <c r="CV255" s="17">
        <v>0.75</v>
      </c>
      <c r="CW255" s="17">
        <v>0.75</v>
      </c>
      <c r="CX255" s="21">
        <v>0.75</v>
      </c>
      <c r="CY255" s="17">
        <v>0.75</v>
      </c>
      <c r="CZ255" s="17">
        <v>0.75</v>
      </c>
      <c r="DA255" s="17">
        <v>0.75</v>
      </c>
      <c r="DB255" s="17">
        <v>0.75</v>
      </c>
      <c r="DC255" s="17">
        <v>0.75</v>
      </c>
      <c r="DD255" s="17">
        <v>0.75</v>
      </c>
      <c r="DE255" s="17">
        <v>0.75</v>
      </c>
      <c r="DF255" s="17">
        <v>0.75</v>
      </c>
      <c r="DG255" s="17">
        <v>0.75</v>
      </c>
      <c r="DH255" s="17">
        <v>0.75</v>
      </c>
      <c r="DI255" s="17">
        <v>0.75</v>
      </c>
      <c r="DJ255" s="17">
        <v>0.75</v>
      </c>
      <c r="DK255" s="17">
        <v>0.75</v>
      </c>
      <c r="DL255" s="17">
        <v>0.75</v>
      </c>
      <c r="DM255" s="17">
        <v>0.75</v>
      </c>
      <c r="DN255" s="17">
        <v>0.75</v>
      </c>
      <c r="DO255" s="17">
        <v>0.75</v>
      </c>
    </row>
    <row r="256" spans="1:119" ht="13.5" customHeight="1" x14ac:dyDescent="0.2">
      <c r="A256" s="94">
        <v>1114</v>
      </c>
      <c r="B256" s="80" t="s">
        <v>33</v>
      </c>
      <c r="C256" s="200" t="s">
        <v>89</v>
      </c>
      <c r="D256" s="24" t="s">
        <v>100</v>
      </c>
      <c r="E256" s="25" t="s">
        <v>29</v>
      </c>
      <c r="F256" s="25">
        <v>21526</v>
      </c>
      <c r="G256" s="26">
        <f>SUM(J256:DO256)</f>
        <v>3945.7669478288039</v>
      </c>
      <c r="H256" s="27">
        <v>24.0075</v>
      </c>
      <c r="I256" s="25">
        <v>28</v>
      </c>
      <c r="J256" s="21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21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61">
        <f t="shared" ref="AV256:BH256" si="139">AV386*AV415*AV445*60/$H$256</f>
        <v>31.865042174320525</v>
      </c>
      <c r="AW256" s="161">
        <f t="shared" si="139"/>
        <v>34.67666354264292</v>
      </c>
      <c r="AX256" s="161">
        <f t="shared" si="139"/>
        <v>80.599812558575451</v>
      </c>
      <c r="AY256" s="161">
        <f t="shared" si="139"/>
        <v>161.1996251171509</v>
      </c>
      <c r="AZ256" s="161">
        <f t="shared" si="139"/>
        <v>242.73664479850046</v>
      </c>
      <c r="BA256" s="161">
        <f t="shared" si="139"/>
        <v>286.78537956888471</v>
      </c>
      <c r="BB256" s="161">
        <f t="shared" si="139"/>
        <v>356.01374570446745</v>
      </c>
      <c r="BC256" s="161">
        <f t="shared" si="139"/>
        <v>451.3589503280225</v>
      </c>
      <c r="BD256" s="161">
        <f t="shared" si="139"/>
        <v>488.97219618869104</v>
      </c>
      <c r="BE256" s="161">
        <f t="shared" si="139"/>
        <v>488.97219618869104</v>
      </c>
      <c r="BF256" s="161">
        <f t="shared" si="139"/>
        <v>453.10840362386745</v>
      </c>
      <c r="BG256" s="168">
        <f t="shared" si="139"/>
        <v>416.36988441112152</v>
      </c>
      <c r="BH256" s="161">
        <f t="shared" si="139"/>
        <v>453.10840362386745</v>
      </c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21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21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</row>
    <row r="257" spans="1:119" ht="13.5" customHeight="1" thickBot="1" x14ac:dyDescent="0.25">
      <c r="A257" s="94">
        <v>1114</v>
      </c>
      <c r="B257" s="80" t="s">
        <v>33</v>
      </c>
      <c r="C257" s="25"/>
      <c r="D257" s="24"/>
      <c r="E257" s="28"/>
      <c r="F257" s="28"/>
      <c r="G257" s="26"/>
      <c r="H257" s="28"/>
      <c r="I257" s="24"/>
      <c r="J257" s="21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21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>
        <v>0.05</v>
      </c>
      <c r="AW257" s="17">
        <v>0.05</v>
      </c>
      <c r="AX257" s="17">
        <v>0.1</v>
      </c>
      <c r="AY257" s="17">
        <v>0.2</v>
      </c>
      <c r="AZ257" s="17">
        <v>0.35</v>
      </c>
      <c r="BA257" s="17">
        <v>0.45</v>
      </c>
      <c r="BB257" s="17">
        <v>0.55000000000000004</v>
      </c>
      <c r="BC257" s="17">
        <v>0.6</v>
      </c>
      <c r="BD257" s="17">
        <v>0.65</v>
      </c>
      <c r="BE257" s="17">
        <v>0.65</v>
      </c>
      <c r="BF257" s="17">
        <v>0.7</v>
      </c>
      <c r="BG257" s="21">
        <v>0.7</v>
      </c>
      <c r="BH257" s="17">
        <v>0.7</v>
      </c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21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21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</row>
    <row r="258" spans="1:119" s="102" customFormat="1" ht="14.1" customHeight="1" x14ac:dyDescent="0.2">
      <c r="A258" s="112">
        <v>1169</v>
      </c>
      <c r="B258" s="114" t="s">
        <v>33</v>
      </c>
      <c r="C258" s="132" t="s">
        <v>32</v>
      </c>
      <c r="D258" s="293">
        <v>60398</v>
      </c>
      <c r="E258" s="135" t="s">
        <v>37</v>
      </c>
      <c r="F258" s="135">
        <v>73600</v>
      </c>
      <c r="G258" s="133">
        <f>SUM(J258:DO258)</f>
        <v>32732.142857142851</v>
      </c>
      <c r="H258" s="134">
        <v>7.42</v>
      </c>
      <c r="I258" s="132">
        <v>26</v>
      </c>
      <c r="J258" s="101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  <c r="AI258" s="100"/>
      <c r="AJ258" s="100"/>
      <c r="AK258" s="101"/>
      <c r="AL258" s="100"/>
      <c r="AM258" s="100"/>
      <c r="AN258" s="100"/>
      <c r="AO258" s="100"/>
      <c r="AP258" s="100"/>
      <c r="AQ258" s="100"/>
      <c r="AR258" s="100"/>
      <c r="AS258" s="100"/>
      <c r="AT258" s="100"/>
      <c r="AU258" s="100"/>
      <c r="AV258" s="100"/>
      <c r="AW258" s="100"/>
      <c r="AX258" s="100"/>
      <c r="AY258" s="100"/>
      <c r="AZ258" s="100"/>
      <c r="BA258" s="100"/>
      <c r="BB258" s="100"/>
      <c r="BC258" s="100"/>
      <c r="BD258" s="100"/>
      <c r="BE258" s="100"/>
      <c r="BF258" s="100"/>
      <c r="BG258" s="101"/>
      <c r="BH258" s="100"/>
      <c r="BI258" s="100"/>
      <c r="BJ258" s="177">
        <f t="shared" ref="BJ258:BW258" si="140">BJ371*BJ400*BJ429*60/$H$258</f>
        <v>194.4743935309973</v>
      </c>
      <c r="BK258" s="177">
        <f t="shared" si="140"/>
        <v>486.18598382749326</v>
      </c>
      <c r="BL258" s="177">
        <f t="shared" si="140"/>
        <v>625.47169811320759</v>
      </c>
      <c r="BM258" s="177">
        <f t="shared" si="140"/>
        <v>875.13477088948798</v>
      </c>
      <c r="BN258" s="177">
        <f t="shared" si="140"/>
        <v>1069.6091644204853</v>
      </c>
      <c r="BO258" s="177">
        <f t="shared" si="140"/>
        <v>1166.8463611859836</v>
      </c>
      <c r="BP258" s="177">
        <f t="shared" si="140"/>
        <v>1264.0835579514828</v>
      </c>
      <c r="BQ258" s="177">
        <f t="shared" si="140"/>
        <v>1250.9433962264152</v>
      </c>
      <c r="BR258" s="177">
        <f t="shared" si="140"/>
        <v>1361.3207547169811</v>
      </c>
      <c r="BS258" s="177">
        <f t="shared" si="140"/>
        <v>1361.3207547169811</v>
      </c>
      <c r="BT258" s="177">
        <f t="shared" si="140"/>
        <v>1361.3207547169811</v>
      </c>
      <c r="BU258" s="177">
        <f t="shared" si="140"/>
        <v>1361.3207547169811</v>
      </c>
      <c r="BV258" s="177">
        <f t="shared" si="140"/>
        <v>1250.9433962264152</v>
      </c>
      <c r="BW258" s="177">
        <f t="shared" si="140"/>
        <v>1250.9433962264152</v>
      </c>
      <c r="BX258" s="177">
        <f>BX371*BX400*BX429*60/$H$258</f>
        <v>1361.3207547169811</v>
      </c>
      <c r="BY258" s="177">
        <f>BY371*BY400*BY429*60/$H$258</f>
        <v>1361.3207547169811</v>
      </c>
      <c r="BZ258" s="101"/>
      <c r="CA258" s="100"/>
      <c r="CB258" s="100"/>
      <c r="CC258" s="100"/>
      <c r="CD258" s="100"/>
      <c r="CE258" s="100"/>
      <c r="CF258" s="100"/>
      <c r="CG258" s="100"/>
      <c r="CH258" s="100"/>
      <c r="CI258" s="100"/>
      <c r="CJ258" s="100"/>
      <c r="CK258" s="100"/>
      <c r="CL258" s="100"/>
      <c r="CM258" s="100"/>
      <c r="CN258" s="177">
        <f t="shared" ref="CN258:CZ258" si="141">CN371*CN400*CN429*60/$H$258</f>
        <v>194.4743935309973</v>
      </c>
      <c r="CO258" s="177">
        <f t="shared" si="141"/>
        <v>680.66037735849056</v>
      </c>
      <c r="CP258" s="177">
        <f t="shared" si="141"/>
        <v>1069.6091644204853</v>
      </c>
      <c r="CQ258" s="177">
        <f t="shared" si="141"/>
        <v>1264.0835579514828</v>
      </c>
      <c r="CR258" s="177">
        <f t="shared" si="141"/>
        <v>1250.9433962264152</v>
      </c>
      <c r="CS258" s="177">
        <f t="shared" si="141"/>
        <v>1361.3207547169811</v>
      </c>
      <c r="CT258" s="177">
        <f t="shared" si="141"/>
        <v>1361.3207547169811</v>
      </c>
      <c r="CU258" s="177">
        <f t="shared" si="141"/>
        <v>1361.3207547169811</v>
      </c>
      <c r="CV258" s="177">
        <f t="shared" si="141"/>
        <v>1361.3207547169811</v>
      </c>
      <c r="CW258" s="177">
        <f t="shared" si="141"/>
        <v>1250.9433962264152</v>
      </c>
      <c r="CX258" s="184">
        <f t="shared" si="141"/>
        <v>1361.3207547169811</v>
      </c>
      <c r="CY258" s="177">
        <f t="shared" si="141"/>
        <v>1361.3207547169811</v>
      </c>
      <c r="CZ258" s="177">
        <f t="shared" si="141"/>
        <v>1250.9433962264152</v>
      </c>
      <c r="DA258" s="251"/>
      <c r="DB258" s="251"/>
      <c r="DC258" s="251"/>
      <c r="DD258" s="251"/>
      <c r="DE258" s="251"/>
      <c r="DF258" s="251"/>
      <c r="DG258" s="251"/>
      <c r="DH258" s="251"/>
      <c r="DI258" s="251"/>
      <c r="DJ258" s="251"/>
      <c r="DK258" s="251"/>
      <c r="DL258" s="251"/>
      <c r="DM258" s="251"/>
      <c r="DN258" s="251"/>
      <c r="DO258" s="251"/>
    </row>
    <row r="259" spans="1:119" ht="14.1" customHeight="1" x14ac:dyDescent="0.2">
      <c r="A259" s="94">
        <v>1169</v>
      </c>
      <c r="B259" s="80" t="s">
        <v>33</v>
      </c>
      <c r="C259" s="25"/>
      <c r="D259" s="154"/>
      <c r="E259" s="28"/>
      <c r="F259" s="28"/>
      <c r="G259" s="28"/>
      <c r="H259" s="27"/>
      <c r="I259" s="25"/>
      <c r="J259" s="21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21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21"/>
      <c r="BH259" s="17"/>
      <c r="BI259" s="17"/>
      <c r="BJ259" s="17">
        <v>0.1</v>
      </c>
      <c r="BK259" s="17">
        <v>0.25</v>
      </c>
      <c r="BL259" s="17">
        <v>0.35</v>
      </c>
      <c r="BM259" s="17">
        <v>0.45</v>
      </c>
      <c r="BN259" s="17">
        <v>0.55000000000000004</v>
      </c>
      <c r="BO259" s="17">
        <v>0.6</v>
      </c>
      <c r="BP259" s="17">
        <v>0.65</v>
      </c>
      <c r="BQ259" s="17">
        <v>0.7</v>
      </c>
      <c r="BR259" s="17">
        <v>0.7</v>
      </c>
      <c r="BS259" s="17">
        <v>0.7</v>
      </c>
      <c r="BT259" s="17">
        <v>0.7</v>
      </c>
      <c r="BU259" s="17">
        <v>0.7</v>
      </c>
      <c r="BV259" s="17">
        <v>0.7</v>
      </c>
      <c r="BW259" s="17">
        <v>0.7</v>
      </c>
      <c r="BX259" s="17">
        <v>0.7</v>
      </c>
      <c r="BY259" s="17">
        <v>0.7</v>
      </c>
      <c r="BZ259" s="21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>
        <v>0.1</v>
      </c>
      <c r="CO259" s="17">
        <v>0.35</v>
      </c>
      <c r="CP259" s="17">
        <v>0.55000000000000004</v>
      </c>
      <c r="CQ259" s="17">
        <v>0.65</v>
      </c>
      <c r="CR259" s="17">
        <v>0.7</v>
      </c>
      <c r="CS259" s="17">
        <v>0.7</v>
      </c>
      <c r="CT259" s="17">
        <v>0.7</v>
      </c>
      <c r="CU259" s="17">
        <v>0.7</v>
      </c>
      <c r="CV259" s="17">
        <v>0.7</v>
      </c>
      <c r="CW259" s="17">
        <v>0.7</v>
      </c>
      <c r="CX259" s="21">
        <v>0.7</v>
      </c>
      <c r="CY259" s="17">
        <v>0.7</v>
      </c>
      <c r="CZ259" s="17">
        <v>0.7</v>
      </c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</row>
    <row r="260" spans="1:119" ht="14.1" customHeight="1" x14ac:dyDescent="0.2">
      <c r="A260" s="94">
        <v>1169</v>
      </c>
      <c r="B260" s="80" t="s">
        <v>33</v>
      </c>
      <c r="C260" s="200" t="s">
        <v>48</v>
      </c>
      <c r="D260" s="24">
        <v>128118</v>
      </c>
      <c r="E260" s="28" t="s">
        <v>29</v>
      </c>
      <c r="F260" s="28">
        <v>14918</v>
      </c>
      <c r="G260" s="26">
        <f>SUM(J260:DO260)</f>
        <v>4574.7560975609758</v>
      </c>
      <c r="H260" s="27">
        <v>24.6</v>
      </c>
      <c r="I260" s="28">
        <v>28</v>
      </c>
      <c r="J260" s="21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21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21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68">
        <f>BZ371*BZ400*BZ429*60/$H$260</f>
        <v>63.170731707317081</v>
      </c>
      <c r="CA260" s="161">
        <f>CA371*CA400*CA429*60/$H$260</f>
        <v>157.92682926829266</v>
      </c>
      <c r="CB260" s="161">
        <f>CB371*CB400*CB429*60/$H$260</f>
        <v>221.0975609756097</v>
      </c>
      <c r="CC260" s="161">
        <f>CC371*CC400*CC429*60/$H$260</f>
        <v>0</v>
      </c>
      <c r="CD260" s="161">
        <f>CD371*CD400*CD429*60/$H$260</f>
        <v>261.21951219512192</v>
      </c>
      <c r="CE260" s="161">
        <f t="shared" ref="CE260:CM260" si="142">CE371*CE400*CE429*60/$H$260</f>
        <v>347.43902439024396</v>
      </c>
      <c r="CF260" s="161">
        <f t="shared" si="142"/>
        <v>379.02439024390242</v>
      </c>
      <c r="CG260" s="161">
        <f t="shared" si="142"/>
        <v>410.60975609756093</v>
      </c>
      <c r="CH260" s="161">
        <f t="shared" si="142"/>
        <v>442.19512195121939</v>
      </c>
      <c r="CI260" s="161">
        <f t="shared" si="142"/>
        <v>435.36585365853654</v>
      </c>
      <c r="CJ260" s="161">
        <f t="shared" si="142"/>
        <v>473.78048780487802</v>
      </c>
      <c r="CK260" s="161">
        <f t="shared" si="142"/>
        <v>473.78048780487802</v>
      </c>
      <c r="CL260" s="161">
        <f t="shared" si="142"/>
        <v>473.78048780487802</v>
      </c>
      <c r="CM260" s="161">
        <f t="shared" si="142"/>
        <v>435.36585365853654</v>
      </c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21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</row>
    <row r="261" spans="1:119" ht="14.1" customHeight="1" x14ac:dyDescent="0.2">
      <c r="A261" s="94">
        <v>1169</v>
      </c>
      <c r="B261" s="80" t="s">
        <v>33</v>
      </c>
      <c r="C261" s="25"/>
      <c r="D261" s="154"/>
      <c r="E261" s="28"/>
      <c r="F261" s="28"/>
      <c r="G261" s="28"/>
      <c r="H261" s="27"/>
      <c r="I261" s="25"/>
      <c r="J261" s="21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21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21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21">
        <v>0.1</v>
      </c>
      <c r="CA261" s="17">
        <v>0.25</v>
      </c>
      <c r="CB261" s="17">
        <v>0.35</v>
      </c>
      <c r="CC261" s="17"/>
      <c r="CD261" s="17">
        <v>0.45</v>
      </c>
      <c r="CE261" s="17">
        <v>0.55000000000000004</v>
      </c>
      <c r="CF261" s="17">
        <v>0.6</v>
      </c>
      <c r="CG261" s="17">
        <v>0.65</v>
      </c>
      <c r="CH261" s="17">
        <v>0.7</v>
      </c>
      <c r="CI261" s="17">
        <v>0.75</v>
      </c>
      <c r="CJ261" s="17">
        <v>0.75</v>
      </c>
      <c r="CK261" s="17">
        <v>0.75</v>
      </c>
      <c r="CL261" s="17">
        <v>0.75</v>
      </c>
      <c r="CM261" s="17">
        <v>0.75</v>
      </c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21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</row>
    <row r="262" spans="1:119" ht="14.1" customHeight="1" x14ac:dyDescent="0.2">
      <c r="A262" s="94">
        <v>1169</v>
      </c>
      <c r="B262" s="80" t="s">
        <v>33</v>
      </c>
      <c r="C262" s="180" t="s">
        <v>48</v>
      </c>
      <c r="D262" s="25" t="s">
        <v>91</v>
      </c>
      <c r="E262" s="25" t="s">
        <v>38</v>
      </c>
      <c r="F262" s="25">
        <v>694</v>
      </c>
      <c r="G262" s="26">
        <f>SUM(J262:DO262)</f>
        <v>607.5</v>
      </c>
      <c r="H262" s="27">
        <v>4</v>
      </c>
      <c r="I262" s="25">
        <v>8</v>
      </c>
      <c r="J262" s="21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68">
        <f>AK371*AK400*AK429*60/$H$262</f>
        <v>107.99999999999999</v>
      </c>
      <c r="AL262" s="161">
        <f>AL371*AL400*AL429*60/$H$262</f>
        <v>499.50000000000006</v>
      </c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21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21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21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</row>
    <row r="263" spans="1:119" ht="14.1" customHeight="1" x14ac:dyDescent="0.2">
      <c r="A263" s="94">
        <v>1169</v>
      </c>
      <c r="B263" s="80" t="s">
        <v>33</v>
      </c>
      <c r="C263" s="25"/>
      <c r="D263" s="154"/>
      <c r="E263" s="28"/>
      <c r="F263" s="28"/>
      <c r="G263" s="28"/>
      <c r="H263" s="27"/>
      <c r="I263" s="25"/>
      <c r="J263" s="21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21">
        <v>0.15</v>
      </c>
      <c r="AL263" s="17">
        <v>0.45</v>
      </c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21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21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21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</row>
    <row r="264" spans="1:119" ht="14.1" customHeight="1" x14ac:dyDescent="0.2">
      <c r="A264" s="94">
        <v>1169</v>
      </c>
      <c r="B264" s="80" t="s">
        <v>33</v>
      </c>
      <c r="C264" s="180" t="s">
        <v>48</v>
      </c>
      <c r="D264" s="25" t="s">
        <v>92</v>
      </c>
      <c r="E264" s="25" t="s">
        <v>38</v>
      </c>
      <c r="F264" s="25">
        <v>6988</v>
      </c>
      <c r="G264" s="26">
        <f>SUM(J264:DO264)</f>
        <v>7144.5</v>
      </c>
      <c r="H264" s="27">
        <v>4</v>
      </c>
      <c r="I264" s="25">
        <v>11</v>
      </c>
      <c r="J264" s="21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21"/>
      <c r="AL264" s="17"/>
      <c r="AM264" s="161">
        <f t="shared" ref="AM264:AS264" si="143">AM371*AM400*AM429*60/$H$264</f>
        <v>1064.25</v>
      </c>
      <c r="AN264" s="161">
        <f t="shared" si="143"/>
        <v>1241.6249999999998</v>
      </c>
      <c r="AO264" s="161">
        <f t="shared" si="143"/>
        <v>0</v>
      </c>
      <c r="AP264" s="161">
        <f t="shared" si="143"/>
        <v>1192.125</v>
      </c>
      <c r="AQ264" s="161">
        <f t="shared" si="143"/>
        <v>841.49999999999989</v>
      </c>
      <c r="AR264" s="161">
        <f t="shared" si="143"/>
        <v>1297.3125</v>
      </c>
      <c r="AS264" s="161">
        <f t="shared" si="143"/>
        <v>1507.6875</v>
      </c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21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21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21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</row>
    <row r="265" spans="1:119" ht="14.1" customHeight="1" x14ac:dyDescent="0.2">
      <c r="A265" s="94">
        <v>1169</v>
      </c>
      <c r="B265" s="80" t="s">
        <v>33</v>
      </c>
      <c r="C265" s="25"/>
      <c r="D265" s="154"/>
      <c r="E265" s="28"/>
      <c r="F265" s="28"/>
      <c r="G265" s="28"/>
      <c r="H265" s="27"/>
      <c r="I265" s="25"/>
      <c r="J265" s="21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21"/>
      <c r="AL265" s="17"/>
      <c r="AM265" s="17">
        <v>0.6</v>
      </c>
      <c r="AN265" s="17">
        <v>0.7</v>
      </c>
      <c r="AO265" s="17"/>
      <c r="AP265" s="17">
        <v>0.85</v>
      </c>
      <c r="AQ265" s="17">
        <v>0.85</v>
      </c>
      <c r="AR265" s="17">
        <v>0.85</v>
      </c>
      <c r="AS265" s="17">
        <v>0.85</v>
      </c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21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21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21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</row>
    <row r="266" spans="1:119" ht="14.1" customHeight="1" x14ac:dyDescent="0.2">
      <c r="A266" s="94">
        <v>1169</v>
      </c>
      <c r="B266" s="80" t="s">
        <v>33</v>
      </c>
      <c r="C266" s="200" t="s">
        <v>89</v>
      </c>
      <c r="D266" s="24" t="s">
        <v>101</v>
      </c>
      <c r="E266" s="25" t="s">
        <v>93</v>
      </c>
      <c r="F266" s="25">
        <v>43526</v>
      </c>
      <c r="G266" s="26">
        <f>SUM(J266:DO266)</f>
        <v>42848.484848484848</v>
      </c>
      <c r="H266" s="55">
        <v>5.94</v>
      </c>
      <c r="I266" s="24">
        <v>40</v>
      </c>
      <c r="J266" s="21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21"/>
      <c r="AL266" s="17"/>
      <c r="AM266" s="17"/>
      <c r="AN266" s="17"/>
      <c r="AO266" s="17"/>
      <c r="AP266" s="17"/>
      <c r="AQ266" s="17"/>
      <c r="AR266" s="17"/>
      <c r="AS266" s="17"/>
      <c r="AT266" s="161">
        <f>AT371*AT400*AT429*60/$H$266</f>
        <v>434.3434343434343</v>
      </c>
      <c r="AU266" s="161">
        <f>AU371*AU400*AU429*60/$H$266</f>
        <v>1737.3737373737372</v>
      </c>
      <c r="AV266" s="161">
        <f>AV371*AV400*AV429*60/$H$266</f>
        <v>1888.8888888888887</v>
      </c>
      <c r="AW266" s="161">
        <f t="shared" ref="AW266:BI266" si="144">AW371*AW400*AW429*60/$H$266</f>
        <v>2242.4242424242425</v>
      </c>
      <c r="AX266" s="161">
        <f t="shared" si="144"/>
        <v>2823.2323232323229</v>
      </c>
      <c r="AY266" s="161">
        <f t="shared" si="144"/>
        <v>3040.4040404040402</v>
      </c>
      <c r="AZ266" s="161">
        <f t="shared" si="144"/>
        <v>2803.030303030303</v>
      </c>
      <c r="BA266" s="161">
        <f t="shared" si="144"/>
        <v>2747.4747474747473</v>
      </c>
      <c r="BB266" s="161">
        <f t="shared" si="144"/>
        <v>2989.8989898989898</v>
      </c>
      <c r="BC266" s="161">
        <f t="shared" si="144"/>
        <v>3474.7474747474744</v>
      </c>
      <c r="BD266" s="161">
        <f t="shared" si="144"/>
        <v>3474.7474747474744</v>
      </c>
      <c r="BE266" s="161">
        <f t="shared" si="144"/>
        <v>3474.7474747474744</v>
      </c>
      <c r="BF266" s="161">
        <f t="shared" si="144"/>
        <v>2989.8989898989898</v>
      </c>
      <c r="BG266" s="168">
        <f t="shared" si="144"/>
        <v>2747.4747474747473</v>
      </c>
      <c r="BH266" s="161">
        <f t="shared" si="144"/>
        <v>2989.8989898989898</v>
      </c>
      <c r="BI266" s="161">
        <f t="shared" si="144"/>
        <v>2989.8989898989898</v>
      </c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21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21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</row>
    <row r="267" spans="1:119" ht="14.1" customHeight="1" x14ac:dyDescent="0.2">
      <c r="A267" s="94">
        <v>1169</v>
      </c>
      <c r="B267" s="80" t="s">
        <v>33</v>
      </c>
      <c r="C267" s="25"/>
      <c r="D267" s="154"/>
      <c r="E267" s="28"/>
      <c r="F267" s="28"/>
      <c r="G267" s="28"/>
      <c r="H267" s="27"/>
      <c r="I267" s="25"/>
      <c r="J267" s="21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21"/>
      <c r="AL267" s="17"/>
      <c r="AM267" s="17"/>
      <c r="AN267" s="17"/>
      <c r="AO267" s="17"/>
      <c r="AP267" s="17"/>
      <c r="AQ267" s="17"/>
      <c r="AR267" s="17"/>
      <c r="AS267" s="17"/>
      <c r="AT267" s="17">
        <v>0.1</v>
      </c>
      <c r="AU267" s="17">
        <v>0.4</v>
      </c>
      <c r="AV267" s="17">
        <v>0.55000000000000004</v>
      </c>
      <c r="AW267" s="17">
        <v>0.6</v>
      </c>
      <c r="AX267" s="17">
        <v>0.65</v>
      </c>
      <c r="AY267" s="17">
        <v>0.7</v>
      </c>
      <c r="AZ267" s="17">
        <v>0.75</v>
      </c>
      <c r="BA267" s="17">
        <v>0.8</v>
      </c>
      <c r="BB267" s="17">
        <v>0.8</v>
      </c>
      <c r="BC267" s="17">
        <v>0.8</v>
      </c>
      <c r="BD267" s="17">
        <v>0.8</v>
      </c>
      <c r="BE267" s="17">
        <v>0.8</v>
      </c>
      <c r="BF267" s="17">
        <v>0.8</v>
      </c>
      <c r="BG267" s="21">
        <v>0.8</v>
      </c>
      <c r="BH267" s="17">
        <v>0.8</v>
      </c>
      <c r="BI267" s="17">
        <v>0.8</v>
      </c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21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21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</row>
    <row r="268" spans="1:119" ht="14.1" customHeight="1" x14ac:dyDescent="0.2">
      <c r="A268" s="94">
        <v>1169</v>
      </c>
      <c r="B268" s="80" t="s">
        <v>33</v>
      </c>
      <c r="C268" s="25" t="s">
        <v>32</v>
      </c>
      <c r="D268" s="25">
        <v>67950</v>
      </c>
      <c r="E268" s="25" t="s">
        <v>29</v>
      </c>
      <c r="F268" s="25">
        <v>22000</v>
      </c>
      <c r="G268" s="26">
        <f>SUM(J268:DO268)</f>
        <v>0</v>
      </c>
      <c r="H268" s="51">
        <v>7.13</v>
      </c>
      <c r="I268" s="25">
        <v>18</v>
      </c>
      <c r="J268" s="205"/>
      <c r="K268" s="204"/>
      <c r="L268" s="204"/>
      <c r="M268" s="204"/>
      <c r="N268" s="204"/>
      <c r="O268" s="204"/>
      <c r="P268" s="204"/>
      <c r="Q268" s="204"/>
      <c r="R268" s="204"/>
      <c r="S268" s="204"/>
      <c r="T268" s="204"/>
      <c r="U268" s="204"/>
      <c r="V268" s="204"/>
      <c r="W268" s="204"/>
      <c r="X268" s="204"/>
      <c r="Y268" s="204"/>
      <c r="Z268" s="204"/>
      <c r="AA268" s="204"/>
      <c r="AB268" s="204"/>
      <c r="AC268" s="204"/>
      <c r="AD268" s="204"/>
      <c r="AE268" s="204"/>
      <c r="AF268" s="204"/>
      <c r="AG268" s="204"/>
      <c r="AH268" s="204"/>
      <c r="AI268" s="204"/>
      <c r="AJ268" s="204"/>
      <c r="AK268" s="21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21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21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21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</row>
    <row r="269" spans="1:119" ht="14.1" customHeight="1" thickBot="1" x14ac:dyDescent="0.25">
      <c r="A269" s="94">
        <v>1169</v>
      </c>
      <c r="B269" s="80" t="s">
        <v>33</v>
      </c>
      <c r="C269" s="25"/>
      <c r="D269" s="154"/>
      <c r="E269" s="28"/>
      <c r="F269" s="28"/>
      <c r="G269" s="28"/>
      <c r="H269" s="27"/>
      <c r="I269" s="25"/>
      <c r="J269" s="21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21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21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21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21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</row>
    <row r="270" spans="1:119" s="102" customFormat="1" ht="14.1" customHeight="1" x14ac:dyDescent="0.2">
      <c r="A270" s="112">
        <v>1159</v>
      </c>
      <c r="B270" s="114" t="s">
        <v>33</v>
      </c>
      <c r="C270" s="239" t="s">
        <v>32</v>
      </c>
      <c r="D270" s="293">
        <v>60398</v>
      </c>
      <c r="E270" s="135" t="s">
        <v>37</v>
      </c>
      <c r="F270" s="135">
        <v>73600</v>
      </c>
      <c r="G270" s="133">
        <f>SUM(J270:DO270)</f>
        <v>24085.916442048514</v>
      </c>
      <c r="H270" s="134">
        <v>7.42</v>
      </c>
      <c r="I270" s="164">
        <v>26</v>
      </c>
      <c r="J270" s="101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  <c r="AI270" s="100"/>
      <c r="AJ270" s="100"/>
      <c r="AK270" s="101"/>
      <c r="AL270" s="100"/>
      <c r="AM270" s="100"/>
      <c r="AN270" s="100"/>
      <c r="AO270" s="100"/>
      <c r="AP270" s="100"/>
      <c r="AQ270" s="100"/>
      <c r="AR270" s="100"/>
      <c r="AS270" s="100"/>
      <c r="AT270" s="100"/>
      <c r="AU270" s="100"/>
      <c r="AV270" s="100"/>
      <c r="AW270" s="100"/>
      <c r="AX270" s="100"/>
      <c r="AY270" s="100"/>
      <c r="AZ270" s="100"/>
      <c r="BA270" s="100"/>
      <c r="BB270" s="100"/>
      <c r="BC270" s="100"/>
      <c r="BD270" s="100"/>
      <c r="BE270" s="100"/>
      <c r="BF270" s="100"/>
      <c r="BG270" s="101"/>
      <c r="BH270" s="100"/>
      <c r="BI270" s="177">
        <f t="shared" ref="BI270:BX270" si="145">BI385*BI414*BI444*60/$H$270</f>
        <v>194.4743935309973</v>
      </c>
      <c r="BJ270" s="177">
        <f t="shared" si="145"/>
        <v>486.18598382749326</v>
      </c>
      <c r="BK270" s="177">
        <f t="shared" si="145"/>
        <v>680.66037735849056</v>
      </c>
      <c r="BL270" s="177">
        <f t="shared" si="145"/>
        <v>804.17789757412402</v>
      </c>
      <c r="BM270" s="177">
        <f t="shared" si="145"/>
        <v>1069.6091644204853</v>
      </c>
      <c r="BN270" s="177">
        <f t="shared" si="145"/>
        <v>1166.8463611859836</v>
      </c>
      <c r="BO270" s="177">
        <f t="shared" si="145"/>
        <v>1264.0835579514828</v>
      </c>
      <c r="BP270" s="177">
        <f t="shared" si="145"/>
        <v>1361.3207547169811</v>
      </c>
      <c r="BQ270" s="177">
        <f t="shared" si="145"/>
        <v>1250.9433962264152</v>
      </c>
      <c r="BR270" s="177">
        <f t="shared" si="145"/>
        <v>1458.5579514824799</v>
      </c>
      <c r="BS270" s="177">
        <f t="shared" si="145"/>
        <v>1458.5579514824799</v>
      </c>
      <c r="BT270" s="177">
        <f t="shared" si="145"/>
        <v>1458.5579514824799</v>
      </c>
      <c r="BU270" s="177">
        <f t="shared" si="145"/>
        <v>1458.5579514824799</v>
      </c>
      <c r="BV270" s="177">
        <f t="shared" si="145"/>
        <v>1340.2964959568733</v>
      </c>
      <c r="BW270" s="177">
        <f t="shared" si="145"/>
        <v>1340.2964959568733</v>
      </c>
      <c r="BX270" s="177">
        <f t="shared" si="145"/>
        <v>1458.5579514824799</v>
      </c>
      <c r="BY270" s="177">
        <f>BY385*BY414*BY444*60/$H$270</f>
        <v>1458.5579514824799</v>
      </c>
      <c r="BZ270" s="184">
        <f>BZ385*BZ414*BZ444*60/$H$270</f>
        <v>1458.5579514824799</v>
      </c>
      <c r="CA270" s="177">
        <f>CA385*CA414*CA444*60/$H$270</f>
        <v>1458.5579514824799</v>
      </c>
      <c r="CB270" s="177">
        <f>CB385*CB414*CB444*60/$H$270</f>
        <v>1458.5579514824799</v>
      </c>
      <c r="CC270" s="177">
        <f>CC385*CC414*CC444*60/$H$270</f>
        <v>0</v>
      </c>
      <c r="CD270" s="100"/>
      <c r="CE270" s="100"/>
      <c r="CF270" s="100"/>
      <c r="CG270" s="100"/>
      <c r="CH270" s="100"/>
      <c r="CI270" s="100"/>
      <c r="CJ270" s="100"/>
      <c r="CK270" s="100"/>
      <c r="CL270" s="100"/>
      <c r="CM270" s="100"/>
      <c r="CN270" s="100"/>
      <c r="CO270" s="100"/>
      <c r="CP270" s="100"/>
      <c r="CQ270" s="100"/>
      <c r="CR270" s="100"/>
      <c r="CS270" s="100"/>
      <c r="CT270" s="100"/>
      <c r="CU270" s="100"/>
      <c r="CV270" s="100"/>
      <c r="CW270" s="100"/>
      <c r="CX270" s="101"/>
      <c r="CY270" s="100"/>
      <c r="CZ270" s="100"/>
      <c r="DA270" s="100"/>
      <c r="DB270" s="100"/>
      <c r="DC270" s="100"/>
      <c r="DD270" s="100"/>
      <c r="DE270" s="100"/>
      <c r="DF270" s="100"/>
      <c r="DG270" s="100"/>
      <c r="DH270" s="100"/>
      <c r="DI270" s="100"/>
      <c r="DJ270" s="100"/>
      <c r="DK270" s="100"/>
      <c r="DL270" s="100"/>
      <c r="DM270" s="100"/>
      <c r="DN270" s="100"/>
      <c r="DO270" s="100"/>
    </row>
    <row r="271" spans="1:119" ht="14.1" customHeight="1" x14ac:dyDescent="0.2">
      <c r="A271" s="94">
        <v>1159</v>
      </c>
      <c r="B271" s="80" t="s">
        <v>33</v>
      </c>
      <c r="C271" s="28"/>
      <c r="D271" s="24"/>
      <c r="E271" s="28"/>
      <c r="F271" s="28"/>
      <c r="G271" s="26"/>
      <c r="H271" s="28"/>
      <c r="I271" s="28"/>
      <c r="J271" s="21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21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21"/>
      <c r="BH271" s="17"/>
      <c r="BI271" s="21">
        <v>0.1</v>
      </c>
      <c r="BJ271" s="17">
        <v>0.25</v>
      </c>
      <c r="BK271" s="17">
        <v>0.35</v>
      </c>
      <c r="BL271" s="17">
        <v>0.45</v>
      </c>
      <c r="BM271" s="17">
        <v>0.55000000000000004</v>
      </c>
      <c r="BN271" s="17">
        <v>0.6</v>
      </c>
      <c r="BO271" s="17">
        <v>0.65</v>
      </c>
      <c r="BP271" s="17">
        <v>0.7</v>
      </c>
      <c r="BQ271" s="17">
        <v>0.7</v>
      </c>
      <c r="BR271" s="17">
        <v>0.75</v>
      </c>
      <c r="BS271" s="17">
        <v>0.75</v>
      </c>
      <c r="BT271" s="17">
        <v>0.75</v>
      </c>
      <c r="BU271" s="17">
        <v>0.75</v>
      </c>
      <c r="BV271" s="17">
        <v>0.75</v>
      </c>
      <c r="BW271" s="17">
        <v>0.75</v>
      </c>
      <c r="BX271" s="17">
        <v>0.75</v>
      </c>
      <c r="BY271" s="17">
        <v>0.75</v>
      </c>
      <c r="BZ271" s="21">
        <v>0.75</v>
      </c>
      <c r="CA271" s="17">
        <v>0.75</v>
      </c>
      <c r="CB271" s="17">
        <v>0.75</v>
      </c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21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</row>
    <row r="272" spans="1:119" ht="14.1" customHeight="1" x14ac:dyDescent="0.2">
      <c r="A272" s="94">
        <v>1159</v>
      </c>
      <c r="B272" s="80" t="s">
        <v>33</v>
      </c>
      <c r="C272" s="295" t="s">
        <v>48</v>
      </c>
      <c r="D272" s="24">
        <v>128123</v>
      </c>
      <c r="E272" s="28" t="s">
        <v>29</v>
      </c>
      <c r="F272" s="28">
        <v>22246</v>
      </c>
      <c r="G272" s="26">
        <f>SUM(J272:DO272)</f>
        <v>7006.9148936170222</v>
      </c>
      <c r="H272" s="55">
        <v>28.2</v>
      </c>
      <c r="I272" s="24">
        <v>30</v>
      </c>
      <c r="J272" s="21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21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21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21"/>
      <c r="CA272" s="17"/>
      <c r="CB272" s="17"/>
      <c r="CC272" s="17"/>
      <c r="CD272" s="161">
        <f t="shared" ref="CD272:CM272" si="146">CD385*CD414*CD444*60/$H$272</f>
        <v>54.255319148936174</v>
      </c>
      <c r="CE272" s="161">
        <f t="shared" si="146"/>
        <v>147.60638297872342</v>
      </c>
      <c r="CF272" s="161">
        <f t="shared" si="146"/>
        <v>206.64893617021278</v>
      </c>
      <c r="CG272" s="161">
        <f t="shared" si="146"/>
        <v>265.69148936170211</v>
      </c>
      <c r="CH272" s="161">
        <f t="shared" si="146"/>
        <v>324.7340425531915</v>
      </c>
      <c r="CI272" s="161">
        <f t="shared" si="146"/>
        <v>352.65957446808511</v>
      </c>
      <c r="CJ272" s="161">
        <f t="shared" si="146"/>
        <v>413.29787234042556</v>
      </c>
      <c r="CK272" s="161">
        <f t="shared" si="146"/>
        <v>442.81914893617022</v>
      </c>
      <c r="CL272" s="161">
        <f t="shared" si="146"/>
        <v>442.81914893617022</v>
      </c>
      <c r="CM272" s="161">
        <f t="shared" si="146"/>
        <v>406.91489361702128</v>
      </c>
      <c r="CN272" s="161">
        <f t="shared" ref="CN272:CV272" si="147">CN385*CN414*CN444*60/$H$272</f>
        <v>442.81914893617022</v>
      </c>
      <c r="CO272" s="161">
        <f t="shared" si="147"/>
        <v>442.81914893617022</v>
      </c>
      <c r="CP272" s="161">
        <f t="shared" si="147"/>
        <v>442.81914893617022</v>
      </c>
      <c r="CQ272" s="161">
        <f t="shared" si="147"/>
        <v>442.81914893617022</v>
      </c>
      <c r="CR272" s="161">
        <f t="shared" si="147"/>
        <v>406.91489361702128</v>
      </c>
      <c r="CS272" s="161">
        <f t="shared" si="147"/>
        <v>442.81914893617022</v>
      </c>
      <c r="CT272" s="161">
        <f t="shared" si="147"/>
        <v>442.81914893617022</v>
      </c>
      <c r="CU272" s="161">
        <f t="shared" si="147"/>
        <v>442.81914893617022</v>
      </c>
      <c r="CV272" s="161">
        <f t="shared" si="147"/>
        <v>442.81914893617022</v>
      </c>
      <c r="CW272" s="157"/>
      <c r="CX272" s="304"/>
      <c r="CY272" s="157"/>
      <c r="CZ272" s="157"/>
      <c r="DA272" s="157"/>
      <c r="DB272" s="157"/>
      <c r="DC272" s="157"/>
      <c r="DD272" s="157"/>
      <c r="DE272" s="157"/>
      <c r="DF272" s="157"/>
      <c r="DG272" s="157"/>
      <c r="DH272" s="157"/>
      <c r="DI272" s="157"/>
      <c r="DJ272" s="157"/>
      <c r="DK272" s="157"/>
      <c r="DL272" s="157"/>
      <c r="DM272" s="157"/>
      <c r="DN272" s="157"/>
      <c r="DO272" s="157"/>
    </row>
    <row r="273" spans="1:119" ht="14.1" customHeight="1" x14ac:dyDescent="0.2">
      <c r="A273" s="94">
        <v>1159</v>
      </c>
      <c r="B273" s="80" t="s">
        <v>33</v>
      </c>
      <c r="C273" s="28"/>
      <c r="D273" s="24"/>
      <c r="E273" s="28"/>
      <c r="F273" s="28"/>
      <c r="G273" s="26"/>
      <c r="H273" s="28"/>
      <c r="I273" s="28"/>
      <c r="J273" s="21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21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21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21"/>
      <c r="CA273" s="17"/>
      <c r="CB273" s="17"/>
      <c r="CC273" s="17"/>
      <c r="CD273" s="17">
        <v>0.1</v>
      </c>
      <c r="CE273" s="21">
        <v>0.25</v>
      </c>
      <c r="CF273" s="17">
        <v>0.35</v>
      </c>
      <c r="CG273" s="17">
        <v>0.45</v>
      </c>
      <c r="CH273" s="17">
        <v>0.55000000000000004</v>
      </c>
      <c r="CI273" s="17">
        <v>0.65</v>
      </c>
      <c r="CJ273" s="17">
        <v>0.7</v>
      </c>
      <c r="CK273" s="17">
        <v>0.75</v>
      </c>
      <c r="CL273" s="17">
        <v>0.75</v>
      </c>
      <c r="CM273" s="17">
        <v>0.75</v>
      </c>
      <c r="CN273" s="17">
        <v>0.75</v>
      </c>
      <c r="CO273" s="17">
        <v>0.75</v>
      </c>
      <c r="CP273" s="17">
        <v>0.75</v>
      </c>
      <c r="CQ273" s="17">
        <v>0.75</v>
      </c>
      <c r="CR273" s="17">
        <v>0.75</v>
      </c>
      <c r="CS273" s="17">
        <v>0.75</v>
      </c>
      <c r="CT273" s="17">
        <v>0.75</v>
      </c>
      <c r="CU273" s="17">
        <v>0.75</v>
      </c>
      <c r="CV273" s="17">
        <v>0.75</v>
      </c>
      <c r="CW273" s="17"/>
      <c r="CX273" s="21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</row>
    <row r="274" spans="1:119" ht="14.1" customHeight="1" x14ac:dyDescent="0.2">
      <c r="A274" s="94">
        <v>1159</v>
      </c>
      <c r="B274" s="80" t="s">
        <v>33</v>
      </c>
      <c r="C274" s="25" t="s">
        <v>32</v>
      </c>
      <c r="D274" s="25">
        <v>71028</v>
      </c>
      <c r="E274" s="25" t="s">
        <v>37</v>
      </c>
      <c r="F274" s="25"/>
      <c r="G274" s="26">
        <f>SUM(J274:DO274)</f>
        <v>0</v>
      </c>
      <c r="H274" s="51">
        <v>11.47</v>
      </c>
      <c r="I274" s="28">
        <v>26</v>
      </c>
      <c r="J274" s="21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21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21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21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21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</row>
    <row r="275" spans="1:119" ht="14.1" customHeight="1" x14ac:dyDescent="0.2">
      <c r="A275" s="94">
        <v>1159</v>
      </c>
      <c r="B275" s="80" t="s">
        <v>33</v>
      </c>
      <c r="C275" s="28"/>
      <c r="D275" s="24"/>
      <c r="E275" s="28"/>
      <c r="F275" s="28"/>
      <c r="G275" s="26"/>
      <c r="H275" s="28"/>
      <c r="I275" s="28"/>
      <c r="J275" s="21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21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21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21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21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</row>
    <row r="276" spans="1:119" ht="14.1" customHeight="1" x14ac:dyDescent="0.2">
      <c r="A276" s="94">
        <v>1159</v>
      </c>
      <c r="B276" s="80" t="s">
        <v>33</v>
      </c>
      <c r="C276" s="180" t="s">
        <v>48</v>
      </c>
      <c r="D276" s="25">
        <v>42207</v>
      </c>
      <c r="E276" s="25" t="s">
        <v>38</v>
      </c>
      <c r="F276" s="25">
        <v>101891</v>
      </c>
      <c r="G276" s="26">
        <f>SUM(J276:DO276)</f>
        <v>12438.52623147777</v>
      </c>
      <c r="H276" s="27">
        <v>24.97</v>
      </c>
      <c r="I276" s="153">
        <v>30</v>
      </c>
      <c r="J276" s="34">
        <f t="shared" ref="J276:AJ276" si="148">J385*J414*J444*60/$H$276</f>
        <v>433.42010412494994</v>
      </c>
      <c r="K276" s="24">
        <f t="shared" si="148"/>
        <v>433.42010412494994</v>
      </c>
      <c r="L276" s="24">
        <f t="shared" si="148"/>
        <v>433.42010412494994</v>
      </c>
      <c r="M276" s="24">
        <f t="shared" si="148"/>
        <v>433.42010412494994</v>
      </c>
      <c r="N276" s="24">
        <f t="shared" si="148"/>
        <v>398.27793352022428</v>
      </c>
      <c r="O276" s="24">
        <f t="shared" si="148"/>
        <v>466.7601121345615</v>
      </c>
      <c r="P276" s="24">
        <f t="shared" si="148"/>
        <v>466.7601121345615</v>
      </c>
      <c r="Q276" s="24">
        <f t="shared" si="148"/>
        <v>466.7601121345615</v>
      </c>
      <c r="R276" s="24">
        <f t="shared" si="148"/>
        <v>428.91469763716464</v>
      </c>
      <c r="S276" s="24">
        <f t="shared" si="148"/>
        <v>302.76331597917505</v>
      </c>
      <c r="T276" s="24">
        <f t="shared" si="148"/>
        <v>466.7601121345615</v>
      </c>
      <c r="U276" s="24">
        <f t="shared" si="148"/>
        <v>542.45094112935521</v>
      </c>
      <c r="V276" s="24">
        <f t="shared" si="148"/>
        <v>542.45094112935521</v>
      </c>
      <c r="W276" s="24">
        <f t="shared" si="148"/>
        <v>542.45094112935521</v>
      </c>
      <c r="X276" s="24">
        <f t="shared" si="148"/>
        <v>428.91469763716464</v>
      </c>
      <c r="Y276" s="24">
        <f t="shared" si="148"/>
        <v>302.76331597917505</v>
      </c>
      <c r="Z276" s="24">
        <f t="shared" si="148"/>
        <v>466.7601121345615</v>
      </c>
      <c r="AA276" s="24">
        <f t="shared" si="148"/>
        <v>542.45094112935521</v>
      </c>
      <c r="AB276" s="24">
        <f t="shared" si="148"/>
        <v>542.45094112935521</v>
      </c>
      <c r="AC276" s="24">
        <f t="shared" si="148"/>
        <v>542.45094112935521</v>
      </c>
      <c r="AD276" s="24">
        <f t="shared" si="148"/>
        <v>428.91469763716464</v>
      </c>
      <c r="AE276" s="24">
        <f t="shared" si="148"/>
        <v>302.76331597917505</v>
      </c>
      <c r="AF276" s="24">
        <f t="shared" si="148"/>
        <v>466.7601121345615</v>
      </c>
      <c r="AG276" s="24">
        <f t="shared" si="148"/>
        <v>542.45094112935521</v>
      </c>
      <c r="AH276" s="24">
        <f t="shared" si="148"/>
        <v>542.45094112935521</v>
      </c>
      <c r="AI276" s="24">
        <f t="shared" si="148"/>
        <v>542.45094112935521</v>
      </c>
      <c r="AJ276" s="24">
        <f t="shared" si="148"/>
        <v>428.91469763716464</v>
      </c>
      <c r="AK276" s="21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21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21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21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</row>
    <row r="277" spans="1:119" ht="14.1" customHeight="1" x14ac:dyDescent="0.2">
      <c r="A277" s="94">
        <v>1159</v>
      </c>
      <c r="B277" s="80" t="s">
        <v>33</v>
      </c>
      <c r="C277" s="28"/>
      <c r="D277" s="24"/>
      <c r="E277" s="28"/>
      <c r="F277" s="28"/>
      <c r="G277" s="26"/>
      <c r="H277" s="28"/>
      <c r="I277" s="28"/>
      <c r="J277" s="21">
        <v>0.65</v>
      </c>
      <c r="K277" s="17">
        <v>0.65</v>
      </c>
      <c r="L277" s="17">
        <v>0.65</v>
      </c>
      <c r="M277" s="17">
        <v>0.65</v>
      </c>
      <c r="N277" s="17">
        <v>0.65</v>
      </c>
      <c r="O277" s="17">
        <v>0.7</v>
      </c>
      <c r="P277" s="17">
        <v>0.7</v>
      </c>
      <c r="Q277" s="17">
        <v>0.7</v>
      </c>
      <c r="R277" s="17">
        <v>0.7</v>
      </c>
      <c r="S277" s="17">
        <v>0.7</v>
      </c>
      <c r="T277" s="17">
        <v>0.7</v>
      </c>
      <c r="U277" s="17">
        <v>0.7</v>
      </c>
      <c r="V277" s="17">
        <v>0.7</v>
      </c>
      <c r="W277" s="17">
        <v>0.7</v>
      </c>
      <c r="X277" s="17">
        <v>0.7</v>
      </c>
      <c r="Y277" s="17">
        <v>0.7</v>
      </c>
      <c r="Z277" s="17">
        <v>0.7</v>
      </c>
      <c r="AA277" s="17">
        <v>0.7</v>
      </c>
      <c r="AB277" s="17">
        <v>0.7</v>
      </c>
      <c r="AC277" s="17">
        <v>0.7</v>
      </c>
      <c r="AD277" s="17">
        <v>0.7</v>
      </c>
      <c r="AE277" s="17">
        <v>0.7</v>
      </c>
      <c r="AF277" s="17">
        <v>0.7</v>
      </c>
      <c r="AG277" s="17">
        <v>0.7</v>
      </c>
      <c r="AH277" s="17">
        <v>0.7</v>
      </c>
      <c r="AI277" s="17">
        <v>0.7</v>
      </c>
      <c r="AJ277" s="17">
        <v>0.7</v>
      </c>
      <c r="AK277" s="21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21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21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21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</row>
    <row r="278" spans="1:119" ht="14.1" customHeight="1" x14ac:dyDescent="0.2">
      <c r="A278" s="94">
        <v>1159</v>
      </c>
      <c r="B278" s="80" t="s">
        <v>33</v>
      </c>
      <c r="C278" s="224" t="s">
        <v>48</v>
      </c>
      <c r="D278" s="25">
        <v>107241</v>
      </c>
      <c r="E278" s="25" t="s">
        <v>38</v>
      </c>
      <c r="F278" s="26">
        <f>31891*1.03</f>
        <v>32847.730000000003</v>
      </c>
      <c r="G278" s="26">
        <f>SUM(J278:DO278)</f>
        <v>3696</v>
      </c>
      <c r="H278" s="27">
        <v>18.25</v>
      </c>
      <c r="I278" s="24">
        <v>30</v>
      </c>
      <c r="J278" s="21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229">
        <f t="shared" ref="AK278:AS278" si="149">AK385*AK414*AK444*60/$H$278</f>
        <v>27.616438356164384</v>
      </c>
      <c r="AL278" s="227">
        <f t="shared" si="149"/>
        <v>255.45205479452054</v>
      </c>
      <c r="AM278" s="227">
        <f t="shared" si="149"/>
        <v>445.31506849315065</v>
      </c>
      <c r="AN278" s="227">
        <f t="shared" si="149"/>
        <v>544.27397260273972</v>
      </c>
      <c r="AO278" s="227">
        <f t="shared" si="149"/>
        <v>359.01369863013696</v>
      </c>
      <c r="AP278" s="227">
        <f t="shared" si="149"/>
        <v>508.60273972602738</v>
      </c>
      <c r="AQ278" s="227">
        <f t="shared" si="149"/>
        <v>359.01369863013696</v>
      </c>
      <c r="AR278" s="227">
        <f t="shared" si="149"/>
        <v>553.47945205479448</v>
      </c>
      <c r="AS278" s="227">
        <f t="shared" si="149"/>
        <v>643.23287671232879</v>
      </c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21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21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21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</row>
    <row r="279" spans="1:119" ht="14.1" customHeight="1" x14ac:dyDescent="0.2">
      <c r="A279" s="94">
        <v>1159</v>
      </c>
      <c r="B279" s="80" t="s">
        <v>33</v>
      </c>
      <c r="C279" s="28"/>
      <c r="D279" s="24"/>
      <c r="E279" s="28"/>
      <c r="F279" s="28"/>
      <c r="G279" s="26"/>
      <c r="H279" s="28"/>
      <c r="I279" s="28"/>
      <c r="J279" s="21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21">
        <v>0.05</v>
      </c>
      <c r="AL279" s="17">
        <v>0.3</v>
      </c>
      <c r="AM279" s="17">
        <v>0.45</v>
      </c>
      <c r="AN279" s="17">
        <v>0.55000000000000004</v>
      </c>
      <c r="AO279" s="17">
        <v>0.65</v>
      </c>
      <c r="AP279" s="17">
        <v>0.65</v>
      </c>
      <c r="AQ279" s="17">
        <v>0.65</v>
      </c>
      <c r="AR279" s="17">
        <v>0.65</v>
      </c>
      <c r="AS279" s="17">
        <v>0.65</v>
      </c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21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21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21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</row>
    <row r="280" spans="1:119" ht="14.1" customHeight="1" x14ac:dyDescent="0.2">
      <c r="A280" s="94">
        <v>1159</v>
      </c>
      <c r="B280" s="80" t="s">
        <v>33</v>
      </c>
      <c r="C280" s="200" t="s">
        <v>89</v>
      </c>
      <c r="D280" s="24" t="s">
        <v>99</v>
      </c>
      <c r="E280" s="25" t="s">
        <v>29</v>
      </c>
      <c r="F280" s="25">
        <v>22000</v>
      </c>
      <c r="G280" s="26">
        <f>SUM(J280:DO280)</f>
        <v>5594.8673711451365</v>
      </c>
      <c r="H280" s="27">
        <v>23.184999999999999</v>
      </c>
      <c r="I280" s="25">
        <v>28</v>
      </c>
      <c r="J280" s="21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21"/>
      <c r="AL280" s="17"/>
      <c r="AM280" s="17"/>
      <c r="AN280" s="17"/>
      <c r="AO280" s="17"/>
      <c r="AP280" s="17"/>
      <c r="AQ280" s="17"/>
      <c r="AR280" s="17"/>
      <c r="AS280" s="17"/>
      <c r="AT280" s="161">
        <f t="shared" ref="AT280:BH280" si="150">AT385*AT414*AT444*60/$H$280</f>
        <v>38.9475954280785</v>
      </c>
      <c r="AU280" s="161">
        <f t="shared" si="150"/>
        <v>77.895190856157001</v>
      </c>
      <c r="AV280" s="161">
        <f t="shared" si="150"/>
        <v>123.1830925167134</v>
      </c>
      <c r="AW280" s="161">
        <f t="shared" si="150"/>
        <v>234.5913306016821</v>
      </c>
      <c r="AX280" s="161">
        <f t="shared" si="150"/>
        <v>350.52835885270645</v>
      </c>
      <c r="AY280" s="161">
        <f t="shared" si="150"/>
        <v>428.4235497088635</v>
      </c>
      <c r="AZ280" s="161">
        <f t="shared" si="150"/>
        <v>402.1565667457408</v>
      </c>
      <c r="BA280" s="161">
        <f t="shared" si="150"/>
        <v>400.34505067931855</v>
      </c>
      <c r="BB280" s="161">
        <f t="shared" si="150"/>
        <v>435.66961397455253</v>
      </c>
      <c r="BC280" s="161">
        <f t="shared" si="150"/>
        <v>545.26633599309901</v>
      </c>
      <c r="BD280" s="161">
        <f t="shared" si="150"/>
        <v>545.26633599309901</v>
      </c>
      <c r="BE280" s="161">
        <f t="shared" si="150"/>
        <v>545.26633599309901</v>
      </c>
      <c r="BF280" s="161">
        <f t="shared" si="150"/>
        <v>502.69570843217599</v>
      </c>
      <c r="BG280" s="168">
        <f t="shared" si="150"/>
        <v>461.93659693767523</v>
      </c>
      <c r="BH280" s="161">
        <f t="shared" si="150"/>
        <v>502.69570843217599</v>
      </c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21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21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</row>
    <row r="281" spans="1:119" ht="14.1" customHeight="1" thickBot="1" x14ac:dyDescent="0.25">
      <c r="A281" s="94">
        <v>1159</v>
      </c>
      <c r="B281" s="80" t="s">
        <v>33</v>
      </c>
      <c r="C281" s="28"/>
      <c r="D281" s="24"/>
      <c r="E281" s="28"/>
      <c r="F281" s="28"/>
      <c r="G281" s="26"/>
      <c r="H281" s="28"/>
      <c r="I281" s="28"/>
      <c r="J281" s="21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21"/>
      <c r="AL281" s="17"/>
      <c r="AM281" s="17"/>
      <c r="AN281" s="17"/>
      <c r="AO281" s="17"/>
      <c r="AP281" s="17"/>
      <c r="AQ281" s="17"/>
      <c r="AR281" s="17"/>
      <c r="AS281" s="17"/>
      <c r="AT281" s="17">
        <v>0.05</v>
      </c>
      <c r="AU281" s="17">
        <v>0.1</v>
      </c>
      <c r="AV281" s="17">
        <v>0.2</v>
      </c>
      <c r="AW281" s="17">
        <v>0.35</v>
      </c>
      <c r="AX281" s="17">
        <v>0.45</v>
      </c>
      <c r="AY281" s="17">
        <v>0.55000000000000004</v>
      </c>
      <c r="AZ281" s="17">
        <v>0.6</v>
      </c>
      <c r="BA281" s="17">
        <v>0.65</v>
      </c>
      <c r="BB281" s="17">
        <v>0.65</v>
      </c>
      <c r="BC281" s="17">
        <v>0.7</v>
      </c>
      <c r="BD281" s="17">
        <v>0.7</v>
      </c>
      <c r="BE281" s="17">
        <v>0.7</v>
      </c>
      <c r="BF281" s="17">
        <v>0.75</v>
      </c>
      <c r="BG281" s="21">
        <v>0.75</v>
      </c>
      <c r="BH281" s="17">
        <v>0.75</v>
      </c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21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21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</row>
    <row r="282" spans="1:119" s="102" customFormat="1" ht="14.1" customHeight="1" x14ac:dyDescent="0.2">
      <c r="A282" s="112" t="s">
        <v>90</v>
      </c>
      <c r="B282" s="114" t="s">
        <v>33</v>
      </c>
      <c r="C282" s="132" t="s">
        <v>48</v>
      </c>
      <c r="D282" s="48" t="s">
        <v>79</v>
      </c>
      <c r="E282" s="135" t="s">
        <v>78</v>
      </c>
      <c r="F282" s="135"/>
      <c r="G282" s="133">
        <f>SUM(J282:DO282)</f>
        <v>0</v>
      </c>
      <c r="H282" s="175">
        <v>19.899999999999999</v>
      </c>
      <c r="I282" s="132">
        <v>79</v>
      </c>
      <c r="J282" s="101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  <c r="AI282" s="100"/>
      <c r="AJ282" s="100"/>
      <c r="AK282" s="101"/>
      <c r="AL282" s="100"/>
      <c r="AM282" s="100"/>
      <c r="AN282" s="100"/>
      <c r="AO282" s="100"/>
      <c r="AP282" s="100"/>
      <c r="AQ282" s="100"/>
      <c r="AR282" s="100"/>
      <c r="AS282" s="100"/>
      <c r="AT282" s="100"/>
      <c r="AU282" s="100"/>
      <c r="AV282" s="100"/>
      <c r="AW282" s="100"/>
      <c r="AX282" s="100"/>
      <c r="AY282" s="100"/>
      <c r="AZ282" s="100"/>
      <c r="BA282" s="100"/>
      <c r="BB282" s="100"/>
      <c r="BC282" s="100"/>
      <c r="BD282" s="100"/>
      <c r="BE282" s="100"/>
      <c r="BF282" s="100"/>
      <c r="BG282" s="101"/>
      <c r="BH282" s="100"/>
      <c r="BI282" s="100"/>
      <c r="BJ282" s="100"/>
      <c r="BK282" s="100"/>
      <c r="BL282" s="100"/>
      <c r="BM282" s="100"/>
      <c r="BN282" s="100"/>
      <c r="BO282" s="100"/>
      <c r="BP282" s="100"/>
      <c r="BQ282" s="100"/>
      <c r="BR282" s="100"/>
      <c r="BS282" s="100"/>
      <c r="BT282" s="100"/>
      <c r="BU282" s="100"/>
      <c r="BV282" s="100"/>
      <c r="BW282" s="100"/>
      <c r="BX282" s="100"/>
      <c r="BY282" s="100"/>
      <c r="BZ282" s="101"/>
      <c r="CA282" s="100"/>
      <c r="CB282" s="100"/>
      <c r="CC282" s="100"/>
      <c r="CD282" s="100"/>
      <c r="CE282" s="100"/>
      <c r="CF282" s="100"/>
      <c r="CG282" s="100"/>
      <c r="CH282" s="100"/>
      <c r="CI282" s="100"/>
      <c r="CJ282" s="100"/>
      <c r="CK282" s="100"/>
      <c r="CL282" s="100"/>
      <c r="CM282" s="100"/>
      <c r="CN282" s="100"/>
      <c r="CO282" s="100"/>
      <c r="CP282" s="100"/>
      <c r="CQ282" s="100"/>
      <c r="CR282" s="100"/>
      <c r="CS282" s="100"/>
      <c r="CT282" s="100"/>
      <c r="CU282" s="100"/>
      <c r="CV282" s="100"/>
      <c r="CW282" s="100"/>
      <c r="CX282" s="101"/>
      <c r="CY282" s="100"/>
      <c r="CZ282" s="100"/>
      <c r="DA282" s="100"/>
      <c r="DB282" s="100"/>
      <c r="DC282" s="100"/>
      <c r="DD282" s="100"/>
      <c r="DE282" s="100"/>
      <c r="DF282" s="100"/>
      <c r="DG282" s="100"/>
      <c r="DH282" s="100"/>
      <c r="DI282" s="100"/>
      <c r="DJ282" s="100"/>
      <c r="DK282" s="100"/>
      <c r="DL282" s="100"/>
      <c r="DM282" s="100"/>
      <c r="DN282" s="100"/>
      <c r="DO282" s="100"/>
    </row>
    <row r="283" spans="1:119" ht="14.1" customHeight="1" x14ac:dyDescent="0.2">
      <c r="A283" s="94" t="s">
        <v>90</v>
      </c>
      <c r="B283" s="80" t="s">
        <v>33</v>
      </c>
      <c r="C283" s="25"/>
      <c r="D283" s="24"/>
      <c r="E283" s="25"/>
      <c r="F283" s="25"/>
      <c r="G283" s="26"/>
      <c r="H283" s="27"/>
      <c r="I283" s="25"/>
      <c r="J283" s="21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21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21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21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21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</row>
    <row r="284" spans="1:119" ht="14.1" customHeight="1" x14ac:dyDescent="0.2">
      <c r="A284" s="94" t="s">
        <v>90</v>
      </c>
      <c r="B284" s="80" t="s">
        <v>33</v>
      </c>
      <c r="C284" s="301" t="s">
        <v>48</v>
      </c>
      <c r="D284" s="47" t="s">
        <v>105</v>
      </c>
      <c r="E284" s="180" t="s">
        <v>29</v>
      </c>
      <c r="F284" s="180">
        <v>38074</v>
      </c>
      <c r="G284" s="26">
        <f>SUM(J284:DO284)</f>
        <v>41081.25</v>
      </c>
      <c r="H284" s="302">
        <v>1</v>
      </c>
      <c r="I284" s="301">
        <v>5</v>
      </c>
      <c r="J284" s="21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21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21"/>
      <c r="BH284" s="17"/>
      <c r="BI284" s="47">
        <f>BI379*BI408*BI438*60/$H$284</f>
        <v>277.5</v>
      </c>
      <c r="BJ284" s="47">
        <f t="shared" ref="BJ284:BQ284" si="151">BJ379*BJ408*BJ438*60/$H$284</f>
        <v>971.25</v>
      </c>
      <c r="BK284" s="47">
        <f t="shared" si="151"/>
        <v>1387.5</v>
      </c>
      <c r="BL284" s="47">
        <f t="shared" si="151"/>
        <v>1657.5</v>
      </c>
      <c r="BM284" s="47">
        <f t="shared" si="151"/>
        <v>2081.25</v>
      </c>
      <c r="BN284" s="47">
        <f t="shared" si="151"/>
        <v>2081.25</v>
      </c>
      <c r="BO284" s="47">
        <f t="shared" si="151"/>
        <v>2081.25</v>
      </c>
      <c r="BP284" s="47">
        <f t="shared" si="151"/>
        <v>2081.25</v>
      </c>
      <c r="BQ284" s="47">
        <f t="shared" si="151"/>
        <v>1912.5</v>
      </c>
      <c r="BR284" s="47">
        <f t="shared" ref="BR284:CE284" si="152">BR379*BR408*BR438*60/$H$284</f>
        <v>2081.25</v>
      </c>
      <c r="BS284" s="47">
        <f t="shared" si="152"/>
        <v>2081.25</v>
      </c>
      <c r="BT284" s="47">
        <f t="shared" si="152"/>
        <v>2081.25</v>
      </c>
      <c r="BU284" s="47">
        <f t="shared" si="152"/>
        <v>2081.25</v>
      </c>
      <c r="BV284" s="47">
        <f t="shared" si="152"/>
        <v>1912.5</v>
      </c>
      <c r="BW284" s="47">
        <f t="shared" si="152"/>
        <v>1912.5</v>
      </c>
      <c r="BX284" s="47">
        <f t="shared" si="152"/>
        <v>2081.25</v>
      </c>
      <c r="BY284" s="47">
        <f t="shared" si="152"/>
        <v>2081.25</v>
      </c>
      <c r="BZ284" s="158">
        <f t="shared" si="152"/>
        <v>2081.25</v>
      </c>
      <c r="CA284" s="47">
        <f t="shared" si="152"/>
        <v>2081.25</v>
      </c>
      <c r="CB284" s="47">
        <f t="shared" si="152"/>
        <v>2081.25</v>
      </c>
      <c r="CC284" s="47">
        <f t="shared" si="152"/>
        <v>0</v>
      </c>
      <c r="CD284" s="47">
        <f t="shared" si="152"/>
        <v>1912.5</v>
      </c>
      <c r="CE284" s="47">
        <f t="shared" si="152"/>
        <v>2081.25</v>
      </c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21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</row>
    <row r="285" spans="1:119" ht="14.1" customHeight="1" x14ac:dyDescent="0.2">
      <c r="A285" s="94" t="s">
        <v>90</v>
      </c>
      <c r="B285" s="80" t="s">
        <v>33</v>
      </c>
      <c r="C285" s="25"/>
      <c r="D285" s="24"/>
      <c r="E285" s="25"/>
      <c r="F285" s="25"/>
      <c r="G285" s="26"/>
      <c r="H285" s="27"/>
      <c r="I285" s="25"/>
      <c r="J285" s="21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21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21"/>
      <c r="BH285" s="17"/>
      <c r="BI285" s="21">
        <v>0.1</v>
      </c>
      <c r="BJ285" s="17">
        <v>0.35</v>
      </c>
      <c r="BK285" s="17">
        <v>0.5</v>
      </c>
      <c r="BL285" s="17">
        <v>0.65</v>
      </c>
      <c r="BM285" s="17">
        <v>0.75</v>
      </c>
      <c r="BN285" s="17">
        <v>0.75</v>
      </c>
      <c r="BO285" s="17">
        <v>0.75</v>
      </c>
      <c r="BP285" s="17">
        <v>0.75</v>
      </c>
      <c r="BQ285" s="17">
        <v>0.75</v>
      </c>
      <c r="BR285" s="17">
        <v>0.75</v>
      </c>
      <c r="BS285" s="17">
        <v>0.75</v>
      </c>
      <c r="BT285" s="17">
        <v>0.75</v>
      </c>
      <c r="BU285" s="17">
        <v>0.75</v>
      </c>
      <c r="BV285" s="17">
        <v>0.75</v>
      </c>
      <c r="BW285" s="17">
        <v>0.75</v>
      </c>
      <c r="BX285" s="17">
        <v>0.75</v>
      </c>
      <c r="BY285" s="17">
        <v>0.75</v>
      </c>
      <c r="BZ285" s="21">
        <v>0.75</v>
      </c>
      <c r="CA285" s="17">
        <v>0.75</v>
      </c>
      <c r="CB285" s="17">
        <v>0.75</v>
      </c>
      <c r="CC285" s="17"/>
      <c r="CD285" s="17">
        <v>0.75</v>
      </c>
      <c r="CE285" s="17">
        <v>0.75</v>
      </c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21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</row>
    <row r="286" spans="1:119" ht="14.1" customHeight="1" x14ac:dyDescent="0.2">
      <c r="A286" s="94" t="s">
        <v>90</v>
      </c>
      <c r="B286" s="80" t="s">
        <v>33</v>
      </c>
      <c r="C286" s="28" t="s">
        <v>32</v>
      </c>
      <c r="D286" s="47" t="s">
        <v>41</v>
      </c>
      <c r="E286" s="28" t="s">
        <v>29</v>
      </c>
      <c r="F286" s="28">
        <v>300000</v>
      </c>
      <c r="G286" s="26">
        <f>SUM(J286:DO286)</f>
        <v>0</v>
      </c>
      <c r="H286" s="149">
        <f>(7.36+7.1)/2</f>
        <v>7.23</v>
      </c>
      <c r="I286" s="24">
        <v>18</v>
      </c>
      <c r="J286" s="205"/>
      <c r="K286" s="204"/>
      <c r="L286" s="204"/>
      <c r="M286" s="204"/>
      <c r="N286" s="204"/>
      <c r="O286" s="204"/>
      <c r="P286" s="204"/>
      <c r="Q286" s="204"/>
      <c r="R286" s="204"/>
      <c r="S286" s="204"/>
      <c r="T286" s="204"/>
      <c r="U286" s="204"/>
      <c r="V286" s="204"/>
      <c r="W286" s="204"/>
      <c r="X286" s="204"/>
      <c r="Y286" s="204"/>
      <c r="Z286" s="204"/>
      <c r="AA286" s="204"/>
      <c r="AB286" s="204"/>
      <c r="AC286" s="204"/>
      <c r="AD286" s="204"/>
      <c r="AE286" s="204"/>
      <c r="AF286" s="204"/>
      <c r="AG286" s="204"/>
      <c r="AH286" s="204"/>
      <c r="AI286" s="204"/>
      <c r="AJ286" s="204"/>
      <c r="AK286" s="205"/>
      <c r="AL286" s="204"/>
      <c r="AM286" s="204"/>
      <c r="AN286" s="204"/>
      <c r="AO286" s="204"/>
      <c r="AP286" s="204"/>
      <c r="AQ286" s="204"/>
      <c r="AR286" s="204"/>
      <c r="AS286" s="204"/>
      <c r="AT286" s="204"/>
      <c r="AU286" s="204"/>
      <c r="AV286" s="204"/>
      <c r="AW286" s="204"/>
      <c r="AX286" s="204"/>
      <c r="AY286" s="204"/>
      <c r="AZ286" s="204"/>
      <c r="BA286" s="204"/>
      <c r="BB286" s="204"/>
      <c r="BC286" s="204"/>
      <c r="BD286" s="204"/>
      <c r="BE286" s="204"/>
      <c r="BF286" s="204"/>
      <c r="BG286" s="205"/>
      <c r="BH286" s="204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21"/>
      <c r="CA286" s="17"/>
      <c r="CB286" s="17"/>
      <c r="CC286" s="17"/>
      <c r="CD286" s="17"/>
      <c r="CE286" s="17"/>
      <c r="CF286" s="204"/>
      <c r="CG286" s="204"/>
      <c r="CH286" s="204"/>
      <c r="CI286" s="204"/>
      <c r="CJ286" s="204"/>
      <c r="CK286" s="204"/>
      <c r="CL286" s="204"/>
      <c r="CM286" s="204"/>
      <c r="CN286" s="204"/>
      <c r="CO286" s="204"/>
      <c r="CP286" s="204"/>
      <c r="CQ286" s="204"/>
      <c r="CR286" s="204"/>
      <c r="CS286" s="204"/>
      <c r="CT286" s="204"/>
      <c r="CU286" s="204"/>
      <c r="CV286" s="204"/>
      <c r="CW286" s="204"/>
      <c r="CX286" s="205"/>
      <c r="CY286" s="204"/>
      <c r="CZ286" s="204"/>
      <c r="DA286" s="204"/>
      <c r="DB286" s="204"/>
      <c r="DC286" s="204"/>
      <c r="DD286" s="204"/>
      <c r="DE286" s="204"/>
      <c r="DF286" s="204"/>
      <c r="DG286" s="204"/>
      <c r="DH286" s="204"/>
      <c r="DI286" s="204"/>
      <c r="DJ286" s="204"/>
      <c r="DK286" s="204"/>
      <c r="DL286" s="204"/>
      <c r="DM286" s="204"/>
      <c r="DN286" s="204"/>
      <c r="DO286" s="204"/>
    </row>
    <row r="287" spans="1:119" ht="14.1" customHeight="1" thickBot="1" x14ac:dyDescent="0.25">
      <c r="A287" s="94" t="s">
        <v>90</v>
      </c>
      <c r="B287" s="80" t="s">
        <v>33</v>
      </c>
      <c r="C287" s="25"/>
      <c r="D287" s="24"/>
      <c r="E287" s="25"/>
      <c r="F287" s="25"/>
      <c r="G287" s="26"/>
      <c r="H287" s="27"/>
      <c r="I287" s="25"/>
      <c r="J287" s="21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21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21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21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21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</row>
    <row r="288" spans="1:119" s="102" customFormat="1" ht="14.1" customHeight="1" x14ac:dyDescent="0.2">
      <c r="A288" s="146">
        <v>1118</v>
      </c>
      <c r="B288" s="114" t="s">
        <v>33</v>
      </c>
      <c r="C288" s="194" t="s">
        <v>32</v>
      </c>
      <c r="D288" s="132" t="s">
        <v>44</v>
      </c>
      <c r="E288" s="132" t="s">
        <v>29</v>
      </c>
      <c r="F288" s="132">
        <v>80100</v>
      </c>
      <c r="G288" s="133">
        <f>SUM(J288:DO288)</f>
        <v>71638.269230769205</v>
      </c>
      <c r="H288" s="132">
        <v>5.2</v>
      </c>
      <c r="I288" s="132">
        <v>18</v>
      </c>
      <c r="J288" s="101"/>
      <c r="K288" s="100"/>
      <c r="L288" s="100"/>
      <c r="M288" s="100"/>
      <c r="N288" s="100"/>
      <c r="O288" s="100"/>
      <c r="P288" s="100"/>
      <c r="Q288" s="208"/>
      <c r="R288" s="208"/>
      <c r="S288" s="208"/>
      <c r="T288" s="208"/>
      <c r="U288" s="208"/>
      <c r="V288" s="208"/>
      <c r="W288" s="208"/>
      <c r="X288" s="208"/>
      <c r="Y288" s="208"/>
      <c r="Z288" s="208"/>
      <c r="AA288" s="208"/>
      <c r="AB288" s="208"/>
      <c r="AC288" s="208"/>
      <c r="AD288" s="208"/>
      <c r="AE288" s="208"/>
      <c r="AF288" s="208"/>
      <c r="AG288" s="208"/>
      <c r="AH288" s="208"/>
      <c r="AI288" s="208"/>
      <c r="AJ288" s="208"/>
      <c r="AK288" s="222"/>
      <c r="AL288" s="208"/>
      <c r="AM288" s="208"/>
      <c r="AN288" s="208"/>
      <c r="AO288" s="208"/>
      <c r="AP288" s="208"/>
      <c r="AQ288" s="208"/>
      <c r="AR288" s="208"/>
      <c r="AS288" s="208"/>
      <c r="AT288" s="208"/>
      <c r="AU288" s="208"/>
      <c r="AV288" s="208"/>
      <c r="AW288" s="208"/>
      <c r="AX288" s="208"/>
      <c r="AY288" s="208"/>
      <c r="AZ288" s="208"/>
      <c r="BA288" s="48">
        <f t="shared" ref="BA288:BW288" si="153">BA381*BA410*BA440*60/$H$288</f>
        <v>88.269230769230759</v>
      </c>
      <c r="BB288" s="48">
        <f t="shared" si="153"/>
        <v>192.11538461538464</v>
      </c>
      <c r="BC288" s="48">
        <f t="shared" si="153"/>
        <v>446.53846153846155</v>
      </c>
      <c r="BD288" s="48">
        <f t="shared" si="153"/>
        <v>669.80769230769226</v>
      </c>
      <c r="BE288" s="48">
        <f t="shared" si="153"/>
        <v>893.07692307692309</v>
      </c>
      <c r="BF288" s="48">
        <f t="shared" si="153"/>
        <v>960.57692307692309</v>
      </c>
      <c r="BG288" s="109">
        <f t="shared" si="153"/>
        <v>1059.2307692307693</v>
      </c>
      <c r="BH288" s="48">
        <f t="shared" si="153"/>
        <v>1248.7500000000002</v>
      </c>
      <c r="BI288" s="48">
        <f t="shared" si="153"/>
        <v>1248.7500000000002</v>
      </c>
      <c r="BJ288" s="48">
        <f t="shared" si="153"/>
        <v>1344.8076923076922</v>
      </c>
      <c r="BK288" s="48">
        <f t="shared" si="153"/>
        <v>1344.8076923076922</v>
      </c>
      <c r="BL288" s="48">
        <f t="shared" si="153"/>
        <v>1235.7692307692307</v>
      </c>
      <c r="BM288" s="48">
        <f t="shared" si="153"/>
        <v>1440.8653846153845</v>
      </c>
      <c r="BN288" s="48">
        <f t="shared" si="153"/>
        <v>1440.8653846153845</v>
      </c>
      <c r="BO288" s="48">
        <f t="shared" si="153"/>
        <v>1440.8653846153845</v>
      </c>
      <c r="BP288" s="48">
        <f t="shared" si="153"/>
        <v>1440.8653846153845</v>
      </c>
      <c r="BQ288" s="48">
        <f t="shared" si="153"/>
        <v>1324.0384615384614</v>
      </c>
      <c r="BR288" s="48">
        <f t="shared" si="153"/>
        <v>1440.8653846153845</v>
      </c>
      <c r="BS288" s="48">
        <f t="shared" si="153"/>
        <v>1440.8653846153845</v>
      </c>
      <c r="BT288" s="48">
        <f t="shared" si="153"/>
        <v>1440.8653846153845</v>
      </c>
      <c r="BU288" s="48">
        <f t="shared" si="153"/>
        <v>1440.8653846153845</v>
      </c>
      <c r="BV288" s="48">
        <f t="shared" si="153"/>
        <v>1324.0384615384614</v>
      </c>
      <c r="BW288" s="48">
        <f t="shared" si="153"/>
        <v>1324.0384615384614</v>
      </c>
      <c r="BX288" s="48">
        <f>BX381*BX410*BX440*60/$H$288</f>
        <v>1440.8653846153845</v>
      </c>
      <c r="BY288" s="48">
        <f>BY381*BY410*BY440*60/$H$288</f>
        <v>1440.8653846153845</v>
      </c>
      <c r="BZ288" s="109">
        <f t="shared" ref="BZ288:CW288" si="154">BZ381*BZ410*BZ440*60/$H$288</f>
        <v>1440.8653846153845</v>
      </c>
      <c r="CA288" s="48">
        <f t="shared" si="154"/>
        <v>1440.8653846153845</v>
      </c>
      <c r="CB288" s="48">
        <f t="shared" si="154"/>
        <v>1440.8653846153845</v>
      </c>
      <c r="CC288" s="48">
        <f t="shared" si="154"/>
        <v>0</v>
      </c>
      <c r="CD288" s="48">
        <f t="shared" si="154"/>
        <v>1324.0384615384614</v>
      </c>
      <c r="CE288" s="48">
        <f t="shared" si="154"/>
        <v>1440.8653846153845</v>
      </c>
      <c r="CF288" s="48">
        <f t="shared" si="154"/>
        <v>1440.8653846153845</v>
      </c>
      <c r="CG288" s="48">
        <f t="shared" si="154"/>
        <v>1440.8653846153845</v>
      </c>
      <c r="CH288" s="48">
        <f t="shared" si="154"/>
        <v>1440.8653846153845</v>
      </c>
      <c r="CI288" s="48">
        <f t="shared" si="154"/>
        <v>1324.0384615384614</v>
      </c>
      <c r="CJ288" s="48">
        <f t="shared" si="154"/>
        <v>1440.8653846153845</v>
      </c>
      <c r="CK288" s="48">
        <f t="shared" si="154"/>
        <v>1440.8653846153845</v>
      </c>
      <c r="CL288" s="48">
        <f t="shared" si="154"/>
        <v>1440.8653846153845</v>
      </c>
      <c r="CM288" s="48">
        <f t="shared" si="154"/>
        <v>1324.0384615384614</v>
      </c>
      <c r="CN288" s="48">
        <f t="shared" si="154"/>
        <v>1440.8653846153845</v>
      </c>
      <c r="CO288" s="48">
        <f t="shared" si="154"/>
        <v>1440.8653846153845</v>
      </c>
      <c r="CP288" s="48">
        <f t="shared" si="154"/>
        <v>1440.8653846153845</v>
      </c>
      <c r="CQ288" s="48">
        <f t="shared" si="154"/>
        <v>1440.8653846153845</v>
      </c>
      <c r="CR288" s="48">
        <f t="shared" si="154"/>
        <v>1324.0384615384614</v>
      </c>
      <c r="CS288" s="48">
        <f t="shared" si="154"/>
        <v>1440.8653846153845</v>
      </c>
      <c r="CT288" s="48">
        <f t="shared" si="154"/>
        <v>1440.8653846153845</v>
      </c>
      <c r="CU288" s="48">
        <f t="shared" si="154"/>
        <v>1440.8653846153845</v>
      </c>
      <c r="CV288" s="48">
        <f t="shared" si="154"/>
        <v>1440.8653846153845</v>
      </c>
      <c r="CW288" s="48">
        <f t="shared" si="154"/>
        <v>1324.0384615384614</v>
      </c>
      <c r="CX288" s="109">
        <f t="shared" ref="CX288:DD288" si="155">CX381*CX410*CX440*60/$H$288</f>
        <v>1440.8653846153845</v>
      </c>
      <c r="CY288" s="48">
        <f t="shared" si="155"/>
        <v>1440.8653846153845</v>
      </c>
      <c r="CZ288" s="48">
        <f>CZ381*CZ410*CZ440*60/$H$288</f>
        <v>1324.0384615384614</v>
      </c>
      <c r="DA288" s="48">
        <f t="shared" si="155"/>
        <v>1440.8653846153845</v>
      </c>
      <c r="DB288" s="48">
        <f t="shared" si="155"/>
        <v>1440.8653846153845</v>
      </c>
      <c r="DC288" s="48">
        <f t="shared" si="155"/>
        <v>1440.8653846153845</v>
      </c>
      <c r="DD288" s="48">
        <f t="shared" si="155"/>
        <v>1440.8653846153845</v>
      </c>
      <c r="DE288" s="251"/>
      <c r="DF288" s="251"/>
      <c r="DG288" s="251"/>
      <c r="DH288" s="251"/>
      <c r="DI288" s="251"/>
      <c r="DJ288" s="251"/>
      <c r="DK288" s="251"/>
      <c r="DL288" s="251"/>
      <c r="DM288" s="251"/>
      <c r="DN288" s="251"/>
      <c r="DO288" s="251"/>
    </row>
    <row r="289" spans="1:119" ht="14.1" customHeight="1" x14ac:dyDescent="0.2">
      <c r="A289" s="98">
        <v>1118</v>
      </c>
      <c r="B289" s="80" t="s">
        <v>33</v>
      </c>
      <c r="C289" s="25"/>
      <c r="D289" s="24"/>
      <c r="E289" s="25"/>
      <c r="F289" s="25"/>
      <c r="G289" s="26"/>
      <c r="H289" s="27"/>
      <c r="I289" s="25"/>
      <c r="J289" s="21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21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>
        <v>0.05</v>
      </c>
      <c r="BB289" s="17">
        <v>0.1</v>
      </c>
      <c r="BC289" s="17">
        <v>0.2</v>
      </c>
      <c r="BD289" s="17">
        <v>0.3</v>
      </c>
      <c r="BE289" s="17">
        <v>0.4</v>
      </c>
      <c r="BF289" s="17">
        <v>0.5</v>
      </c>
      <c r="BG289" s="21">
        <v>0.6</v>
      </c>
      <c r="BH289" s="17">
        <v>0.65</v>
      </c>
      <c r="BI289" s="17">
        <v>0.65</v>
      </c>
      <c r="BJ289" s="17">
        <v>0.7</v>
      </c>
      <c r="BK289" s="17">
        <v>0.7</v>
      </c>
      <c r="BL289" s="17">
        <v>0.7</v>
      </c>
      <c r="BM289" s="17">
        <v>0.75</v>
      </c>
      <c r="BN289" s="17">
        <v>0.75</v>
      </c>
      <c r="BO289" s="17">
        <v>0.75</v>
      </c>
      <c r="BP289" s="17">
        <v>0.75</v>
      </c>
      <c r="BQ289" s="17">
        <v>0.75</v>
      </c>
      <c r="BR289" s="17">
        <v>0.75</v>
      </c>
      <c r="BS289" s="17">
        <v>0.75</v>
      </c>
      <c r="BT289" s="17">
        <v>0.75</v>
      </c>
      <c r="BU289" s="17">
        <v>0.75</v>
      </c>
      <c r="BV289" s="17">
        <v>0.75</v>
      </c>
      <c r="BW289" s="17">
        <v>0.75</v>
      </c>
      <c r="BX289" s="17">
        <v>0.75</v>
      </c>
      <c r="BY289" s="17">
        <v>0.75</v>
      </c>
      <c r="BZ289" s="21">
        <v>0.75</v>
      </c>
      <c r="CA289" s="17">
        <v>0.75</v>
      </c>
      <c r="CB289" s="17">
        <v>0.75</v>
      </c>
      <c r="CC289" s="17"/>
      <c r="CD289" s="17">
        <v>0.75</v>
      </c>
      <c r="CE289" s="17">
        <v>0.75</v>
      </c>
      <c r="CF289" s="17">
        <v>0.75</v>
      </c>
      <c r="CG289" s="17">
        <v>0.75</v>
      </c>
      <c r="CH289" s="17">
        <v>0.75</v>
      </c>
      <c r="CI289" s="17">
        <v>0.75</v>
      </c>
      <c r="CJ289" s="17">
        <v>0.75</v>
      </c>
      <c r="CK289" s="17">
        <v>0.75</v>
      </c>
      <c r="CL289" s="17">
        <v>0.75</v>
      </c>
      <c r="CM289" s="17">
        <v>0.75</v>
      </c>
      <c r="CN289" s="17">
        <v>0.75</v>
      </c>
      <c r="CO289" s="17">
        <v>0.75</v>
      </c>
      <c r="CP289" s="17">
        <v>0.75</v>
      </c>
      <c r="CQ289" s="17">
        <v>0.75</v>
      </c>
      <c r="CR289" s="17">
        <v>0.75</v>
      </c>
      <c r="CS289" s="17">
        <v>0.75</v>
      </c>
      <c r="CT289" s="17">
        <v>0.75</v>
      </c>
      <c r="CU289" s="17">
        <v>0.75</v>
      </c>
      <c r="CV289" s="17">
        <v>0.75</v>
      </c>
      <c r="CW289" s="17">
        <v>0.75</v>
      </c>
      <c r="CX289" s="21">
        <v>0.75</v>
      </c>
      <c r="CY289" s="17">
        <v>0.75</v>
      </c>
      <c r="CZ289" s="17">
        <v>0.75</v>
      </c>
      <c r="DA289" s="17">
        <v>0.75</v>
      </c>
      <c r="DB289" s="17">
        <v>0.75</v>
      </c>
      <c r="DC289" s="17">
        <v>0.75</v>
      </c>
      <c r="DD289" s="17">
        <v>0.75</v>
      </c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</row>
    <row r="290" spans="1:119" ht="14.1" customHeight="1" x14ac:dyDescent="0.2">
      <c r="A290" s="98">
        <v>1118</v>
      </c>
      <c r="B290" s="80" t="s">
        <v>33</v>
      </c>
      <c r="C290" s="182" t="s">
        <v>48</v>
      </c>
      <c r="D290" s="24" t="s">
        <v>87</v>
      </c>
      <c r="E290" s="28" t="s">
        <v>38</v>
      </c>
      <c r="F290" s="28">
        <v>7137</v>
      </c>
      <c r="G290" s="26">
        <f>SUM(J290:DO290)</f>
        <v>0</v>
      </c>
      <c r="H290" s="55">
        <v>0.25</v>
      </c>
      <c r="I290" s="25">
        <v>3</v>
      </c>
      <c r="J290" s="21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21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21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21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21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</row>
    <row r="291" spans="1:119" ht="14.1" customHeight="1" x14ac:dyDescent="0.2">
      <c r="A291" s="98">
        <v>1118</v>
      </c>
      <c r="B291" s="80" t="s">
        <v>33</v>
      </c>
      <c r="C291" s="25"/>
      <c r="D291" s="24"/>
      <c r="E291" s="25"/>
      <c r="F291" s="25"/>
      <c r="G291" s="26"/>
      <c r="H291" s="27"/>
      <c r="I291" s="25"/>
      <c r="J291" s="21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21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21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21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21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</row>
    <row r="292" spans="1:119" ht="14.1" customHeight="1" x14ac:dyDescent="0.2">
      <c r="A292" s="98">
        <v>1118</v>
      </c>
      <c r="B292" s="80" t="s">
        <v>33</v>
      </c>
      <c r="C292" s="182" t="s">
        <v>48</v>
      </c>
      <c r="D292" s="24" t="s">
        <v>88</v>
      </c>
      <c r="E292" s="28" t="s">
        <v>29</v>
      </c>
      <c r="F292" s="28">
        <v>9700</v>
      </c>
      <c r="G292" s="26">
        <f>SUM(J292:DO292)</f>
        <v>8327.7777777777774</v>
      </c>
      <c r="H292" s="55">
        <v>1.35</v>
      </c>
      <c r="I292" s="25">
        <v>5</v>
      </c>
      <c r="J292" s="207">
        <f t="shared" ref="J292:P292" si="156">J381*J410*J440*60/$H$292</f>
        <v>1027.7777777777776</v>
      </c>
      <c r="K292" s="206">
        <f t="shared" si="156"/>
        <v>1233.3333333333333</v>
      </c>
      <c r="L292" s="206">
        <f t="shared" si="156"/>
        <v>1233.3333333333333</v>
      </c>
      <c r="M292" s="206">
        <f t="shared" si="156"/>
        <v>1233.3333333333333</v>
      </c>
      <c r="N292" s="206">
        <f t="shared" si="156"/>
        <v>1133.3333333333333</v>
      </c>
      <c r="O292" s="206">
        <f t="shared" si="156"/>
        <v>1233.3333333333333</v>
      </c>
      <c r="P292" s="206">
        <f t="shared" si="156"/>
        <v>1233.3333333333333</v>
      </c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21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21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21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21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</row>
    <row r="293" spans="1:119" ht="14.1" customHeight="1" thickBot="1" x14ac:dyDescent="0.25">
      <c r="A293" s="98">
        <v>1118</v>
      </c>
      <c r="B293" s="80" t="s">
        <v>33</v>
      </c>
      <c r="C293" s="25"/>
      <c r="D293" s="24"/>
      <c r="E293" s="25"/>
      <c r="F293" s="25"/>
      <c r="G293" s="26"/>
      <c r="H293" s="27"/>
      <c r="I293" s="25"/>
      <c r="J293" s="21">
        <v>0.5</v>
      </c>
      <c r="K293" s="17">
        <v>0.6</v>
      </c>
      <c r="L293" s="17">
        <v>0.6</v>
      </c>
      <c r="M293" s="17">
        <v>0.6</v>
      </c>
      <c r="N293" s="17">
        <v>0.6</v>
      </c>
      <c r="O293" s="17">
        <v>0.6</v>
      </c>
      <c r="P293" s="17">
        <v>0.6</v>
      </c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21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21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21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21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</row>
    <row r="294" spans="1:119" s="102" customFormat="1" ht="14.1" customHeight="1" x14ac:dyDescent="0.2">
      <c r="A294" s="112">
        <v>1140</v>
      </c>
      <c r="B294" s="114" t="s">
        <v>33</v>
      </c>
      <c r="C294" s="235" t="s">
        <v>48</v>
      </c>
      <c r="D294" s="132">
        <v>130414</v>
      </c>
      <c r="E294" s="132" t="s">
        <v>38</v>
      </c>
      <c r="F294" s="132">
        <f>17185+11457</f>
        <v>28642</v>
      </c>
      <c r="G294" s="133">
        <f>SUM(J294:DO294)</f>
        <v>9020.6175298804792</v>
      </c>
      <c r="H294" s="134">
        <v>20.079999999999998</v>
      </c>
      <c r="I294" s="48">
        <v>24</v>
      </c>
      <c r="J294" s="101"/>
      <c r="K294" s="100"/>
      <c r="L294" s="100"/>
      <c r="M294" s="100"/>
      <c r="N294" s="100"/>
      <c r="O294" s="100"/>
      <c r="P294" s="100"/>
      <c r="Q294" s="100"/>
      <c r="R294" s="100"/>
      <c r="S294" s="100"/>
      <c r="T294" s="48">
        <f t="shared" ref="T294:AP294" si="157">T394*T423*T453*60/$H$294</f>
        <v>99.501992031872504</v>
      </c>
      <c r="U294" s="48">
        <f t="shared" si="157"/>
        <v>269.82071713147405</v>
      </c>
      <c r="V294" s="48">
        <f t="shared" si="157"/>
        <v>424.00398406374507</v>
      </c>
      <c r="W294" s="48">
        <f t="shared" si="157"/>
        <v>501.0956175298806</v>
      </c>
      <c r="X294" s="48">
        <f t="shared" si="157"/>
        <v>396.21513944223119</v>
      </c>
      <c r="Y294" s="48">
        <f t="shared" si="157"/>
        <v>279.68127490039848</v>
      </c>
      <c r="Z294" s="48">
        <f t="shared" si="157"/>
        <v>431.17529880478094</v>
      </c>
      <c r="AA294" s="48">
        <f t="shared" si="157"/>
        <v>501.0956175298806</v>
      </c>
      <c r="AB294" s="48">
        <f t="shared" si="157"/>
        <v>501.0956175298806</v>
      </c>
      <c r="AC294" s="48">
        <f t="shared" si="157"/>
        <v>501.0956175298806</v>
      </c>
      <c r="AD294" s="48">
        <f t="shared" si="157"/>
        <v>396.21513944223119</v>
      </c>
      <c r="AE294" s="48">
        <f t="shared" si="157"/>
        <v>279.68127490039848</v>
      </c>
      <c r="AF294" s="48">
        <f t="shared" si="157"/>
        <v>431.17529880478094</v>
      </c>
      <c r="AG294" s="48">
        <f t="shared" si="157"/>
        <v>501.0956175298806</v>
      </c>
      <c r="AH294" s="48">
        <f t="shared" si="157"/>
        <v>501.0956175298806</v>
      </c>
      <c r="AI294" s="48">
        <f t="shared" si="157"/>
        <v>501.0956175298806</v>
      </c>
      <c r="AJ294" s="48">
        <f t="shared" si="157"/>
        <v>396.21513944223119</v>
      </c>
      <c r="AK294" s="109">
        <f t="shared" si="157"/>
        <v>279.68127490039848</v>
      </c>
      <c r="AL294" s="48">
        <f t="shared" si="157"/>
        <v>431.17529880478094</v>
      </c>
      <c r="AM294" s="48">
        <f t="shared" si="157"/>
        <v>501.0956175298806</v>
      </c>
      <c r="AN294" s="48">
        <f t="shared" si="157"/>
        <v>501.0956175298806</v>
      </c>
      <c r="AO294" s="48">
        <f t="shared" si="157"/>
        <v>0</v>
      </c>
      <c r="AP294" s="48">
        <f t="shared" si="157"/>
        <v>396.21513944223119</v>
      </c>
      <c r="AQ294" s="100"/>
      <c r="AR294" s="100"/>
      <c r="AS294" s="100"/>
      <c r="AT294" s="100"/>
      <c r="AU294" s="100"/>
      <c r="AV294" s="100"/>
      <c r="AW294" s="100"/>
      <c r="AX294" s="100"/>
      <c r="AY294" s="100"/>
      <c r="AZ294" s="100"/>
      <c r="BA294" s="100"/>
      <c r="BB294" s="100"/>
      <c r="BC294" s="100"/>
      <c r="BD294" s="100"/>
      <c r="BE294" s="100"/>
      <c r="BF294" s="100"/>
      <c r="BG294" s="101"/>
      <c r="BH294" s="100"/>
      <c r="BI294" s="100"/>
      <c r="BJ294" s="100"/>
      <c r="BK294" s="100"/>
      <c r="BL294" s="100"/>
      <c r="BM294" s="100"/>
      <c r="BN294" s="100"/>
      <c r="BO294" s="100"/>
      <c r="BP294" s="100"/>
      <c r="BQ294" s="100"/>
      <c r="BR294" s="100"/>
      <c r="BS294" s="100"/>
      <c r="BT294" s="100"/>
      <c r="BU294" s="100"/>
      <c r="BV294" s="100"/>
      <c r="BW294" s="100"/>
      <c r="BX294" s="100"/>
      <c r="BY294" s="100"/>
      <c r="BZ294" s="101"/>
      <c r="CA294" s="100"/>
      <c r="CB294" s="100"/>
      <c r="CC294" s="100"/>
      <c r="CD294" s="100"/>
      <c r="CE294" s="100"/>
      <c r="CF294" s="100"/>
      <c r="CG294" s="100"/>
      <c r="CH294" s="100"/>
      <c r="CI294" s="100"/>
      <c r="CJ294" s="100"/>
      <c r="CK294" s="100"/>
      <c r="CL294" s="100"/>
      <c r="CM294" s="100"/>
      <c r="CN294" s="100"/>
      <c r="CO294" s="100"/>
      <c r="CP294" s="100"/>
      <c r="CQ294" s="100"/>
      <c r="CR294" s="100"/>
      <c r="CS294" s="100"/>
      <c r="CT294" s="100"/>
      <c r="CU294" s="100"/>
      <c r="CV294" s="100"/>
      <c r="CW294" s="100"/>
      <c r="CX294" s="101"/>
      <c r="CY294" s="100"/>
      <c r="CZ294" s="100"/>
      <c r="DA294" s="100"/>
      <c r="DB294" s="100"/>
      <c r="DC294" s="100"/>
      <c r="DD294" s="100"/>
      <c r="DE294" s="100"/>
      <c r="DF294" s="100"/>
      <c r="DG294" s="100"/>
      <c r="DH294" s="100"/>
      <c r="DI294" s="100"/>
      <c r="DJ294" s="100"/>
      <c r="DK294" s="100"/>
      <c r="DL294" s="100"/>
      <c r="DM294" s="100"/>
      <c r="DN294" s="100"/>
      <c r="DO294" s="100"/>
    </row>
    <row r="295" spans="1:119" ht="14.1" customHeight="1" x14ac:dyDescent="0.2">
      <c r="A295" s="94">
        <v>1140</v>
      </c>
      <c r="B295" s="80" t="s">
        <v>33</v>
      </c>
      <c r="C295" s="25"/>
      <c r="D295" s="64"/>
      <c r="E295" s="25"/>
      <c r="F295" s="25"/>
      <c r="G295" s="26"/>
      <c r="H295" s="27"/>
      <c r="I295" s="24"/>
      <c r="J295" s="21"/>
      <c r="K295" s="17"/>
      <c r="L295" s="17"/>
      <c r="M295" s="17"/>
      <c r="N295" s="17"/>
      <c r="O295" s="17"/>
      <c r="P295" s="17"/>
      <c r="Q295" s="17"/>
      <c r="R295" s="17"/>
      <c r="S295" s="17"/>
      <c r="T295" s="17">
        <v>0.15</v>
      </c>
      <c r="U295" s="17">
        <v>0.35</v>
      </c>
      <c r="V295" s="17">
        <v>0.55000000000000004</v>
      </c>
      <c r="W295" s="17">
        <v>0.65</v>
      </c>
      <c r="X295" s="17">
        <v>0.65</v>
      </c>
      <c r="Y295" s="17">
        <v>0.65</v>
      </c>
      <c r="Z295" s="17">
        <v>0.65</v>
      </c>
      <c r="AA295" s="17">
        <v>0.65</v>
      </c>
      <c r="AB295" s="17">
        <v>0.65</v>
      </c>
      <c r="AC295" s="17">
        <v>0.65</v>
      </c>
      <c r="AD295" s="17">
        <v>0.65</v>
      </c>
      <c r="AE295" s="17">
        <v>0.65</v>
      </c>
      <c r="AF295" s="17">
        <v>0.65</v>
      </c>
      <c r="AG295" s="17">
        <v>0.65</v>
      </c>
      <c r="AH295" s="17">
        <v>0.65</v>
      </c>
      <c r="AI295" s="17">
        <v>0.65</v>
      </c>
      <c r="AJ295" s="17">
        <v>0.65</v>
      </c>
      <c r="AK295" s="21">
        <v>0.65</v>
      </c>
      <c r="AL295" s="17">
        <v>0.65</v>
      </c>
      <c r="AM295" s="17">
        <v>0.65</v>
      </c>
      <c r="AN295" s="17">
        <v>0.65</v>
      </c>
      <c r="AO295" s="17"/>
      <c r="AP295" s="17">
        <v>0.65</v>
      </c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21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21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21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</row>
    <row r="296" spans="1:119" ht="14.1" customHeight="1" x14ac:dyDescent="0.2">
      <c r="A296" s="94">
        <v>1140</v>
      </c>
      <c r="B296" s="80" t="s">
        <v>33</v>
      </c>
      <c r="C296" s="224" t="s">
        <v>48</v>
      </c>
      <c r="D296" s="25">
        <v>107241</v>
      </c>
      <c r="E296" s="25" t="s">
        <v>38</v>
      </c>
      <c r="F296" s="26">
        <f>31891*1.03</f>
        <v>32847.730000000003</v>
      </c>
      <c r="G296" s="26">
        <f>SUM(J296:DO296)</f>
        <v>0</v>
      </c>
      <c r="H296" s="27">
        <v>18.25</v>
      </c>
      <c r="I296" s="24">
        <v>28</v>
      </c>
      <c r="J296" s="21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21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21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21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21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</row>
    <row r="297" spans="1:119" ht="14.1" customHeight="1" x14ac:dyDescent="0.2">
      <c r="A297" s="94">
        <v>1140</v>
      </c>
      <c r="B297" s="80" t="s">
        <v>33</v>
      </c>
      <c r="C297" s="25"/>
      <c r="D297" s="64"/>
      <c r="E297" s="25"/>
      <c r="F297" s="25"/>
      <c r="G297" s="26"/>
      <c r="H297" s="27"/>
      <c r="I297" s="24"/>
      <c r="J297" s="21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21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21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21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21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</row>
    <row r="298" spans="1:119" ht="14.1" customHeight="1" x14ac:dyDescent="0.2">
      <c r="A298" s="94">
        <v>1140</v>
      </c>
      <c r="B298" s="80" t="s">
        <v>33</v>
      </c>
      <c r="C298" s="28" t="s">
        <v>32</v>
      </c>
      <c r="D298" s="24">
        <v>106956</v>
      </c>
      <c r="E298" s="28" t="s">
        <v>72</v>
      </c>
      <c r="F298" s="28">
        <v>3440</v>
      </c>
      <c r="G298" s="26">
        <f>SUM(J298:DO298)</f>
        <v>4386.5979381443303</v>
      </c>
      <c r="H298" s="27">
        <v>8.73</v>
      </c>
      <c r="I298" s="25">
        <v>30</v>
      </c>
      <c r="J298" s="21"/>
      <c r="K298" s="17"/>
      <c r="L298" s="24">
        <f>L394*L423*L453*60/$H$298</f>
        <v>95.360824742268036</v>
      </c>
      <c r="M298" s="24">
        <f t="shared" ref="M298:S298" si="158">M394*M423*M453*60/$H$298</f>
        <v>190.72164948453607</v>
      </c>
      <c r="N298" s="24">
        <f t="shared" si="158"/>
        <v>350.51546391752578</v>
      </c>
      <c r="O298" s="24">
        <f t="shared" si="158"/>
        <v>572.16494845360819</v>
      </c>
      <c r="P298" s="24">
        <f t="shared" si="158"/>
        <v>762.88659793814429</v>
      </c>
      <c r="Q298" s="24">
        <f t="shared" si="158"/>
        <v>858.24742268041234</v>
      </c>
      <c r="R298" s="24">
        <f t="shared" si="158"/>
        <v>876.28865979381442</v>
      </c>
      <c r="S298" s="24">
        <f t="shared" si="158"/>
        <v>680.41237113402053</v>
      </c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21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21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21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21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</row>
    <row r="299" spans="1:119" ht="14.1" customHeight="1" x14ac:dyDescent="0.2">
      <c r="A299" s="94">
        <v>1140</v>
      </c>
      <c r="B299" s="80" t="s">
        <v>33</v>
      </c>
      <c r="C299" s="25"/>
      <c r="D299" s="64"/>
      <c r="E299" s="25"/>
      <c r="F299" s="25"/>
      <c r="G299" s="26"/>
      <c r="H299" s="27"/>
      <c r="I299" s="24"/>
      <c r="J299" s="21"/>
      <c r="K299" s="17"/>
      <c r="L299" s="17">
        <v>0.05</v>
      </c>
      <c r="M299" s="17">
        <v>0.1</v>
      </c>
      <c r="N299" s="17">
        <v>0.2</v>
      </c>
      <c r="O299" s="17">
        <v>0.3</v>
      </c>
      <c r="P299" s="17">
        <v>0.4</v>
      </c>
      <c r="Q299" s="17">
        <v>0.45</v>
      </c>
      <c r="R299" s="17">
        <v>0.5</v>
      </c>
      <c r="S299" s="17">
        <v>0.55000000000000004</v>
      </c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21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21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21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21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</row>
    <row r="300" spans="1:119" ht="14.1" customHeight="1" x14ac:dyDescent="0.2">
      <c r="A300" s="94">
        <v>1140</v>
      </c>
      <c r="B300" s="80" t="s">
        <v>33</v>
      </c>
      <c r="C300" s="200" t="s">
        <v>89</v>
      </c>
      <c r="D300" s="24" t="s">
        <v>100</v>
      </c>
      <c r="E300" s="25" t="s">
        <v>29</v>
      </c>
      <c r="F300" s="25">
        <v>21526</v>
      </c>
      <c r="G300" s="26">
        <f>SUM(J300:DO300)</f>
        <v>0</v>
      </c>
      <c r="H300" s="27">
        <v>24.0075</v>
      </c>
      <c r="I300" s="25">
        <v>28</v>
      </c>
      <c r="J300" s="21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21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21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21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21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</row>
    <row r="301" spans="1:119" ht="14.1" customHeight="1" x14ac:dyDescent="0.2">
      <c r="A301" s="94">
        <v>1140</v>
      </c>
      <c r="B301" s="80" t="s">
        <v>33</v>
      </c>
      <c r="C301" s="25"/>
      <c r="D301" s="64"/>
      <c r="E301" s="25"/>
      <c r="F301" s="25"/>
      <c r="G301" s="26"/>
      <c r="H301" s="27"/>
      <c r="I301" s="24"/>
      <c r="J301" s="21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21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21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21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21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</row>
    <row r="302" spans="1:119" ht="14.1" customHeight="1" x14ac:dyDescent="0.2">
      <c r="A302" s="94">
        <v>1140</v>
      </c>
      <c r="B302" s="80" t="s">
        <v>33</v>
      </c>
      <c r="C302" s="25" t="s">
        <v>48</v>
      </c>
      <c r="D302" s="24" t="s">
        <v>49</v>
      </c>
      <c r="E302" s="25" t="s">
        <v>38</v>
      </c>
      <c r="F302" s="25">
        <v>9318</v>
      </c>
      <c r="G302" s="26">
        <f>SUM(J302:DO302)</f>
        <v>982.97002724795641</v>
      </c>
      <c r="H302" s="27">
        <v>22.02</v>
      </c>
      <c r="I302" s="24">
        <v>30</v>
      </c>
      <c r="J302" s="34">
        <f>J394*J423*J453*60/$H$302</f>
        <v>491.4850136239782</v>
      </c>
      <c r="K302" s="24">
        <f>K394*K423*K453*60/$H$302</f>
        <v>491.4850136239782</v>
      </c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21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21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21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21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</row>
    <row r="303" spans="1:119" ht="14.1" customHeight="1" x14ac:dyDescent="0.2">
      <c r="A303" s="94">
        <v>1140</v>
      </c>
      <c r="B303" s="80" t="s">
        <v>33</v>
      </c>
      <c r="C303" s="25"/>
      <c r="D303" s="64"/>
      <c r="E303" s="25"/>
      <c r="F303" s="25"/>
      <c r="G303" s="26"/>
      <c r="H303" s="27"/>
      <c r="I303" s="24"/>
      <c r="J303" s="21">
        <v>0.65</v>
      </c>
      <c r="K303" s="17">
        <v>0.65</v>
      </c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21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21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21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21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</row>
    <row r="304" spans="1:119" ht="14.1" customHeight="1" x14ac:dyDescent="0.2">
      <c r="A304" s="94">
        <v>1140</v>
      </c>
      <c r="B304" s="80" t="s">
        <v>33</v>
      </c>
      <c r="C304" s="25" t="s">
        <v>48</v>
      </c>
      <c r="D304" s="24">
        <v>123015</v>
      </c>
      <c r="E304" s="28" t="s">
        <v>29</v>
      </c>
      <c r="F304" s="28">
        <v>20642</v>
      </c>
      <c r="G304" s="26">
        <f>SUM(J304:DO304)</f>
        <v>0</v>
      </c>
      <c r="H304" s="27">
        <v>28.14</v>
      </c>
      <c r="I304" s="24">
        <v>30</v>
      </c>
      <c r="J304" s="21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21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21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21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21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</row>
    <row r="305" spans="1:119" ht="14.1" customHeight="1" x14ac:dyDescent="0.2">
      <c r="A305" s="94">
        <v>1140</v>
      </c>
      <c r="B305" s="80" t="s">
        <v>33</v>
      </c>
      <c r="C305" s="25"/>
      <c r="D305" s="64"/>
      <c r="E305" s="25"/>
      <c r="F305" s="25"/>
      <c r="G305" s="26"/>
      <c r="H305" s="27"/>
      <c r="I305" s="24"/>
      <c r="J305" s="21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21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21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21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21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</row>
    <row r="306" spans="1:119" ht="14.1" customHeight="1" x14ac:dyDescent="0.2">
      <c r="A306" s="94">
        <v>1140</v>
      </c>
      <c r="B306" s="80" t="s">
        <v>33</v>
      </c>
      <c r="C306" s="295" t="s">
        <v>48</v>
      </c>
      <c r="D306" s="24">
        <v>128120</v>
      </c>
      <c r="E306" s="28" t="s">
        <v>38</v>
      </c>
      <c r="F306" s="28">
        <v>30346</v>
      </c>
      <c r="G306" s="26">
        <f>SUM(J306:DO306)</f>
        <v>2111.6803278688526</v>
      </c>
      <c r="H306" s="55">
        <v>29.28</v>
      </c>
      <c r="I306" s="24">
        <v>30</v>
      </c>
      <c r="J306" s="21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21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21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68">
        <f>BZ394*BZ423*BZ453*60/$H$306</f>
        <v>56.864754098360656</v>
      </c>
      <c r="CA306" s="161">
        <f t="shared" ref="CA306:CG306" si="159">CA394*CA423*CA453*60/$H$306</f>
        <v>142.16188524590163</v>
      </c>
      <c r="CB306" s="161">
        <f t="shared" si="159"/>
        <v>199.02663934426229</v>
      </c>
      <c r="CC306" s="161">
        <f t="shared" si="159"/>
        <v>0</v>
      </c>
      <c r="CD306" s="161">
        <f t="shared" si="159"/>
        <v>235.1434426229508</v>
      </c>
      <c r="CE306" s="161">
        <f t="shared" si="159"/>
        <v>312.75614754098359</v>
      </c>
      <c r="CF306" s="161">
        <f t="shared" si="159"/>
        <v>369.62090163934425</v>
      </c>
      <c r="CG306" s="161">
        <f t="shared" si="159"/>
        <v>398.05327868852459</v>
      </c>
      <c r="CH306" s="161">
        <f>CH394*CH423*CH453*60/$H$306</f>
        <v>398.05327868852459</v>
      </c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21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</row>
    <row r="307" spans="1:119" ht="14.1" customHeight="1" x14ac:dyDescent="0.2">
      <c r="A307" s="94">
        <v>1140</v>
      </c>
      <c r="B307" s="80" t="s">
        <v>33</v>
      </c>
      <c r="C307" s="25"/>
      <c r="D307" s="64"/>
      <c r="E307" s="25"/>
      <c r="F307" s="25"/>
      <c r="G307" s="26"/>
      <c r="H307" s="27"/>
      <c r="I307" s="24"/>
      <c r="J307" s="21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21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21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21">
        <v>0.1</v>
      </c>
      <c r="CA307" s="17">
        <v>0.25</v>
      </c>
      <c r="CB307" s="17">
        <v>0.35</v>
      </c>
      <c r="CC307" s="17"/>
      <c r="CD307" s="17">
        <v>0.45</v>
      </c>
      <c r="CE307" s="17">
        <v>0.55000000000000004</v>
      </c>
      <c r="CF307" s="17">
        <v>0.65</v>
      </c>
      <c r="CG307" s="17">
        <v>0.7</v>
      </c>
      <c r="CH307" s="17">
        <v>0.7</v>
      </c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21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</row>
    <row r="308" spans="1:119" ht="14.1" customHeight="1" x14ac:dyDescent="0.2">
      <c r="A308" s="94">
        <v>1140</v>
      </c>
      <c r="B308" s="80" t="s">
        <v>33</v>
      </c>
      <c r="C308" s="295" t="s">
        <v>48</v>
      </c>
      <c r="D308" s="24">
        <v>128150</v>
      </c>
      <c r="E308" s="28" t="s">
        <v>38</v>
      </c>
      <c r="F308" s="28">
        <v>1883</v>
      </c>
      <c r="G308" s="26">
        <f>SUM(J308:DO308)</f>
        <v>1820.0836820083682</v>
      </c>
      <c r="H308" s="55">
        <v>28.68</v>
      </c>
      <c r="I308" s="24">
        <v>30</v>
      </c>
      <c r="J308" s="21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21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21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21"/>
      <c r="CA308" s="17"/>
      <c r="CB308" s="17"/>
      <c r="CC308" s="17"/>
      <c r="CD308" s="17"/>
      <c r="CE308" s="17"/>
      <c r="CF308" s="17"/>
      <c r="CG308" s="17"/>
      <c r="CH308" s="17"/>
      <c r="CI308" s="161">
        <f t="shared" ref="CI308:CN308" si="160">CI394*CI423*CI453*60/$H$308</f>
        <v>53.347280334728033</v>
      </c>
      <c r="CJ308" s="161">
        <f t="shared" si="160"/>
        <v>232.21757322175733</v>
      </c>
      <c r="CK308" s="161">
        <f t="shared" si="160"/>
        <v>319.29916317991632</v>
      </c>
      <c r="CL308" s="161">
        <f t="shared" si="160"/>
        <v>406.38075313807531</v>
      </c>
      <c r="CM308" s="161">
        <f t="shared" si="160"/>
        <v>373.43096234309621</v>
      </c>
      <c r="CN308" s="161">
        <f t="shared" si="160"/>
        <v>435.40794979079499</v>
      </c>
      <c r="CO308" s="17"/>
      <c r="CP308" s="17"/>
      <c r="CQ308" s="17"/>
      <c r="CR308" s="17"/>
      <c r="CS308" s="17"/>
      <c r="CT308" s="17"/>
      <c r="CU308" s="17"/>
      <c r="CV308" s="17"/>
      <c r="CW308" s="17"/>
      <c r="CX308" s="21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</row>
    <row r="309" spans="1:119" ht="14.1" customHeight="1" x14ac:dyDescent="0.2">
      <c r="A309" s="94">
        <v>1140</v>
      </c>
      <c r="B309" s="80" t="s">
        <v>33</v>
      </c>
      <c r="C309" s="25"/>
      <c r="D309" s="64"/>
      <c r="E309" s="25"/>
      <c r="F309" s="25"/>
      <c r="G309" s="26"/>
      <c r="H309" s="27"/>
      <c r="I309" s="24"/>
      <c r="J309" s="21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21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21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21"/>
      <c r="CA309" s="17"/>
      <c r="CB309" s="17"/>
      <c r="CC309" s="17"/>
      <c r="CD309" s="17"/>
      <c r="CE309" s="17"/>
      <c r="CF309" s="17"/>
      <c r="CG309" s="17"/>
      <c r="CH309" s="17"/>
      <c r="CI309" s="17">
        <v>0.1</v>
      </c>
      <c r="CJ309" s="17">
        <v>0.4</v>
      </c>
      <c r="CK309" s="17">
        <v>0.55000000000000004</v>
      </c>
      <c r="CL309" s="17">
        <v>0.7</v>
      </c>
      <c r="CM309" s="17">
        <v>0.7</v>
      </c>
      <c r="CN309" s="17">
        <v>0.75</v>
      </c>
      <c r="CO309" s="17"/>
      <c r="CP309" s="17"/>
      <c r="CQ309" s="17"/>
      <c r="CR309" s="17"/>
      <c r="CS309" s="17"/>
      <c r="CT309" s="17"/>
      <c r="CU309" s="17"/>
      <c r="CV309" s="17"/>
      <c r="CW309" s="17"/>
      <c r="CX309" s="21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</row>
    <row r="310" spans="1:119" ht="14.1" customHeight="1" x14ac:dyDescent="0.2">
      <c r="A310" s="94">
        <v>1140</v>
      </c>
      <c r="B310" s="80" t="s">
        <v>33</v>
      </c>
      <c r="C310" s="28" t="s">
        <v>32</v>
      </c>
      <c r="D310" s="25" t="s">
        <v>70</v>
      </c>
      <c r="E310" s="25" t="s">
        <v>29</v>
      </c>
      <c r="F310" s="25">
        <v>42200</v>
      </c>
      <c r="G310" s="26">
        <f>SUM(J310:DO310)</f>
        <v>12733.985538068897</v>
      </c>
      <c r="H310" s="27">
        <v>23.51</v>
      </c>
      <c r="I310" s="153">
        <v>24</v>
      </c>
      <c r="J310" s="21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21"/>
      <c r="AL310" s="17"/>
      <c r="AM310" s="17"/>
      <c r="AN310" s="17"/>
      <c r="AO310" s="17"/>
      <c r="AP310" s="17"/>
      <c r="AQ310" s="58"/>
      <c r="AR310" s="58"/>
      <c r="AS310" s="173">
        <f t="shared" ref="AS310:BY310" si="161">AS394*AS423*AS453*60/$H$310</f>
        <v>65.844321565291366</v>
      </c>
      <c r="AT310" s="173">
        <f t="shared" si="161"/>
        <v>164.61080391322841</v>
      </c>
      <c r="AU310" s="173">
        <f t="shared" si="161"/>
        <v>230.45512547851973</v>
      </c>
      <c r="AV310" s="173">
        <f t="shared" si="161"/>
        <v>234.28328370905999</v>
      </c>
      <c r="AW310" s="173">
        <f t="shared" si="161"/>
        <v>311.61207996597193</v>
      </c>
      <c r="AX310" s="173">
        <f t="shared" si="161"/>
        <v>427.9880901743939</v>
      </c>
      <c r="AY310" s="173">
        <f t="shared" si="161"/>
        <v>460.91025095703947</v>
      </c>
      <c r="AZ310" s="173">
        <f t="shared" si="161"/>
        <v>396.59719268396418</v>
      </c>
      <c r="BA310" s="173">
        <f t="shared" si="161"/>
        <v>364.44066354742654</v>
      </c>
      <c r="BB310" s="173">
        <f t="shared" si="161"/>
        <v>396.59719268396418</v>
      </c>
      <c r="BC310" s="173">
        <f t="shared" si="161"/>
        <v>460.91025095703947</v>
      </c>
      <c r="BD310" s="173">
        <f t="shared" si="161"/>
        <v>460.91025095703947</v>
      </c>
      <c r="BE310" s="173">
        <f t="shared" si="161"/>
        <v>460.91025095703947</v>
      </c>
      <c r="BF310" s="173">
        <f t="shared" si="161"/>
        <v>396.59719268396418</v>
      </c>
      <c r="BG310" s="237">
        <f t="shared" si="161"/>
        <v>390.47213951509991</v>
      </c>
      <c r="BH310" s="173">
        <f t="shared" si="161"/>
        <v>424.92556358996171</v>
      </c>
      <c r="BI310" s="173">
        <f t="shared" si="161"/>
        <v>424.92556358996171</v>
      </c>
      <c r="BJ310" s="173">
        <f t="shared" si="161"/>
        <v>424.92556358996171</v>
      </c>
      <c r="BK310" s="173">
        <f t="shared" si="161"/>
        <v>424.92556358996171</v>
      </c>
      <c r="BL310" s="173">
        <f t="shared" si="161"/>
        <v>390.47213951509991</v>
      </c>
      <c r="BM310" s="173">
        <f t="shared" si="161"/>
        <v>424.92556358996171</v>
      </c>
      <c r="BN310" s="173">
        <f t="shared" si="161"/>
        <v>424.92556358996171</v>
      </c>
      <c r="BO310" s="173">
        <f t="shared" si="161"/>
        <v>424.92556358996171</v>
      </c>
      <c r="BP310" s="173">
        <f t="shared" si="161"/>
        <v>424.92556358996171</v>
      </c>
      <c r="BQ310" s="173">
        <f t="shared" si="161"/>
        <v>390.47213951509991</v>
      </c>
      <c r="BR310" s="173">
        <f t="shared" si="161"/>
        <v>424.92556358996171</v>
      </c>
      <c r="BS310" s="173">
        <f t="shared" si="161"/>
        <v>424.92556358996171</v>
      </c>
      <c r="BT310" s="173">
        <f t="shared" si="161"/>
        <v>424.92556358996171</v>
      </c>
      <c r="BU310" s="173">
        <f t="shared" si="161"/>
        <v>424.92556358996171</v>
      </c>
      <c r="BV310" s="173">
        <f t="shared" si="161"/>
        <v>390.47213951509991</v>
      </c>
      <c r="BW310" s="173">
        <f t="shared" si="161"/>
        <v>390.47213951509991</v>
      </c>
      <c r="BX310" s="173">
        <f t="shared" si="161"/>
        <v>424.92556358996171</v>
      </c>
      <c r="BY310" s="173">
        <f t="shared" si="161"/>
        <v>424.92556358996171</v>
      </c>
      <c r="BZ310" s="21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57"/>
      <c r="CP310" s="157"/>
      <c r="CQ310" s="157"/>
      <c r="CR310" s="157"/>
      <c r="CS310" s="157"/>
      <c r="CT310" s="157"/>
      <c r="CU310" s="157"/>
      <c r="CV310" s="157"/>
      <c r="CW310" s="157"/>
      <c r="CX310" s="304"/>
      <c r="CY310" s="157"/>
      <c r="CZ310" s="157"/>
      <c r="DA310" s="157"/>
      <c r="DB310" s="157"/>
      <c r="DC310" s="157"/>
      <c r="DD310" s="157"/>
      <c r="DE310" s="157"/>
      <c r="DF310" s="157"/>
      <c r="DG310" s="157"/>
      <c r="DH310" s="157"/>
      <c r="DI310" s="157"/>
      <c r="DJ310" s="157"/>
      <c r="DK310" s="157"/>
      <c r="DL310" s="157"/>
      <c r="DM310" s="157"/>
      <c r="DN310" s="157"/>
      <c r="DO310" s="157"/>
    </row>
    <row r="311" spans="1:119" ht="14.1" customHeight="1" thickBot="1" x14ac:dyDescent="0.25">
      <c r="A311" s="94">
        <v>1140</v>
      </c>
      <c r="B311" s="80" t="s">
        <v>33</v>
      </c>
      <c r="C311" s="25"/>
      <c r="D311" s="64"/>
      <c r="E311" s="25"/>
      <c r="F311" s="25"/>
      <c r="G311" s="26"/>
      <c r="H311" s="27"/>
      <c r="I311" s="24"/>
      <c r="J311" s="21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21"/>
      <c r="AL311" s="17"/>
      <c r="AM311" s="17"/>
      <c r="AN311" s="17"/>
      <c r="AO311" s="17"/>
      <c r="AP311" s="17"/>
      <c r="AQ311" s="17"/>
      <c r="AR311" s="17"/>
      <c r="AS311" s="17">
        <v>0.1</v>
      </c>
      <c r="AT311" s="17">
        <v>0.25</v>
      </c>
      <c r="AU311" s="17">
        <v>0.35</v>
      </c>
      <c r="AV311" s="17">
        <v>0.45</v>
      </c>
      <c r="AW311" s="17">
        <v>0.55000000000000004</v>
      </c>
      <c r="AX311" s="17">
        <v>0.65</v>
      </c>
      <c r="AY311" s="17">
        <v>0.7</v>
      </c>
      <c r="AZ311" s="17">
        <v>0.7</v>
      </c>
      <c r="BA311" s="17">
        <v>0.7</v>
      </c>
      <c r="BB311" s="17">
        <v>0.7</v>
      </c>
      <c r="BC311" s="17">
        <v>0.7</v>
      </c>
      <c r="BD311" s="17">
        <v>0.7</v>
      </c>
      <c r="BE311" s="17">
        <v>0.7</v>
      </c>
      <c r="BF311" s="17">
        <v>0.7</v>
      </c>
      <c r="BG311" s="21">
        <v>0.75</v>
      </c>
      <c r="BH311" s="17">
        <v>0.75</v>
      </c>
      <c r="BI311" s="17">
        <v>0.75</v>
      </c>
      <c r="BJ311" s="17">
        <v>0.75</v>
      </c>
      <c r="BK311" s="17">
        <v>0.75</v>
      </c>
      <c r="BL311" s="17">
        <v>0.75</v>
      </c>
      <c r="BM311" s="17">
        <v>0.75</v>
      </c>
      <c r="BN311" s="17">
        <v>0.75</v>
      </c>
      <c r="BO311" s="17">
        <v>0.75</v>
      </c>
      <c r="BP311" s="17">
        <v>0.75</v>
      </c>
      <c r="BQ311" s="17">
        <v>0.75</v>
      </c>
      <c r="BR311" s="17">
        <v>0.75</v>
      </c>
      <c r="BS311" s="17">
        <v>0.75</v>
      </c>
      <c r="BT311" s="17">
        <v>0.75</v>
      </c>
      <c r="BU311" s="17">
        <v>0.75</v>
      </c>
      <c r="BV311" s="17">
        <v>0.75</v>
      </c>
      <c r="BW311" s="17">
        <v>0.75</v>
      </c>
      <c r="BX311" s="17">
        <v>0.75</v>
      </c>
      <c r="BY311" s="17">
        <v>0.75</v>
      </c>
      <c r="BZ311" s="21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21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</row>
    <row r="312" spans="1:119" s="102" customFormat="1" ht="14.1" customHeight="1" x14ac:dyDescent="0.2">
      <c r="A312" s="141"/>
      <c r="B312" s="142"/>
      <c r="C312" s="132"/>
      <c r="D312" s="48"/>
      <c r="E312" s="132"/>
      <c r="F312" s="132"/>
      <c r="G312" s="133"/>
      <c r="H312" s="134"/>
      <c r="I312" s="135"/>
      <c r="J312" s="103"/>
      <c r="AK312" s="103"/>
      <c r="BG312" s="103"/>
      <c r="BZ312" s="103"/>
      <c r="CX312" s="103"/>
    </row>
    <row r="313" spans="1:119" ht="14.1" customHeight="1" x14ac:dyDescent="0.2">
      <c r="A313" s="60" t="s">
        <v>34</v>
      </c>
      <c r="B313" s="44"/>
      <c r="C313" s="25"/>
      <c r="D313" s="64"/>
      <c r="E313" s="25"/>
      <c r="F313" s="25"/>
      <c r="G313" s="26"/>
      <c r="H313" s="27"/>
      <c r="I313" s="24"/>
    </row>
    <row r="314" spans="1:119" ht="14.1" customHeight="1" thickBot="1" x14ac:dyDescent="0.25">
      <c r="A314" s="94">
        <v>1169</v>
      </c>
      <c r="B314" s="44"/>
      <c r="C314" s="1"/>
      <c r="D314" s="1"/>
      <c r="E314" s="1" t="s">
        <v>14</v>
      </c>
      <c r="F314" s="1"/>
      <c r="G314" s="1"/>
      <c r="H314" s="1"/>
      <c r="I314" s="1"/>
      <c r="J314" s="34">
        <f t="shared" ref="J314:BA314" si="162">J371*J429</f>
        <v>0</v>
      </c>
      <c r="K314" s="24">
        <f t="shared" si="162"/>
        <v>0</v>
      </c>
      <c r="L314" s="24">
        <f t="shared" si="162"/>
        <v>0</v>
      </c>
      <c r="M314" s="24">
        <f t="shared" si="162"/>
        <v>0</v>
      </c>
      <c r="N314" s="24">
        <f t="shared" si="162"/>
        <v>0</v>
      </c>
      <c r="O314" s="24">
        <f t="shared" si="162"/>
        <v>0</v>
      </c>
      <c r="P314" s="24">
        <f t="shared" si="162"/>
        <v>0</v>
      </c>
      <c r="Q314" s="24">
        <f t="shared" si="162"/>
        <v>0</v>
      </c>
      <c r="R314" s="24">
        <f t="shared" si="162"/>
        <v>0</v>
      </c>
      <c r="S314" s="24">
        <f t="shared" si="162"/>
        <v>0</v>
      </c>
      <c r="T314" s="24">
        <f t="shared" si="162"/>
        <v>0</v>
      </c>
      <c r="U314" s="24">
        <f t="shared" si="162"/>
        <v>0</v>
      </c>
      <c r="V314" s="24">
        <f t="shared" si="162"/>
        <v>0</v>
      </c>
      <c r="W314" s="24">
        <f t="shared" si="162"/>
        <v>0</v>
      </c>
      <c r="X314" s="24">
        <f t="shared" si="162"/>
        <v>0</v>
      </c>
      <c r="Y314" s="24">
        <f t="shared" si="162"/>
        <v>0</v>
      </c>
      <c r="Z314" s="24">
        <f t="shared" si="162"/>
        <v>0</v>
      </c>
      <c r="AA314" s="24">
        <f t="shared" si="162"/>
        <v>0</v>
      </c>
      <c r="AB314" s="24">
        <f t="shared" si="162"/>
        <v>0</v>
      </c>
      <c r="AC314" s="24">
        <f t="shared" si="162"/>
        <v>0</v>
      </c>
      <c r="AD314" s="24">
        <f t="shared" si="162"/>
        <v>0</v>
      </c>
      <c r="AE314" s="24">
        <f t="shared" si="162"/>
        <v>0</v>
      </c>
      <c r="AF314" s="24">
        <f t="shared" si="162"/>
        <v>0</v>
      </c>
      <c r="AG314" s="24">
        <f t="shared" si="162"/>
        <v>0</v>
      </c>
      <c r="AH314" s="24">
        <f t="shared" si="162"/>
        <v>0</v>
      </c>
      <c r="AI314" s="24">
        <f t="shared" si="162"/>
        <v>0</v>
      </c>
      <c r="AJ314" s="24">
        <f t="shared" si="162"/>
        <v>0</v>
      </c>
      <c r="AK314" s="34">
        <f t="shared" si="162"/>
        <v>48</v>
      </c>
      <c r="AL314" s="24">
        <f t="shared" si="162"/>
        <v>74</v>
      </c>
      <c r="AM314" s="24">
        <f t="shared" si="162"/>
        <v>118.25</v>
      </c>
      <c r="AN314" s="24">
        <f t="shared" si="162"/>
        <v>118.25</v>
      </c>
      <c r="AO314" s="24">
        <f t="shared" si="162"/>
        <v>0</v>
      </c>
      <c r="AP314" s="24">
        <f t="shared" si="162"/>
        <v>93.5</v>
      </c>
      <c r="AQ314" s="24">
        <f t="shared" si="162"/>
        <v>66</v>
      </c>
      <c r="AR314" s="24">
        <f t="shared" si="162"/>
        <v>101.75</v>
      </c>
      <c r="AS314" s="24">
        <f t="shared" si="162"/>
        <v>118.25</v>
      </c>
      <c r="AT314" s="24">
        <f t="shared" si="162"/>
        <v>430</v>
      </c>
      <c r="AU314" s="24">
        <f t="shared" si="162"/>
        <v>430</v>
      </c>
      <c r="AV314" s="24">
        <f t="shared" si="162"/>
        <v>340</v>
      </c>
      <c r="AW314" s="24">
        <f t="shared" si="162"/>
        <v>370</v>
      </c>
      <c r="AX314" s="24">
        <f t="shared" si="162"/>
        <v>430</v>
      </c>
      <c r="AY314" s="24">
        <f t="shared" si="162"/>
        <v>430</v>
      </c>
      <c r="AZ314" s="24">
        <f t="shared" si="162"/>
        <v>370</v>
      </c>
      <c r="BA314" s="24">
        <f t="shared" si="162"/>
        <v>340</v>
      </c>
      <c r="BB314" s="24">
        <f t="shared" ref="BB314:CW314" si="163">BB371*BB429</f>
        <v>370</v>
      </c>
      <c r="BC314" s="24">
        <f t="shared" si="163"/>
        <v>430</v>
      </c>
      <c r="BD314" s="24">
        <f t="shared" si="163"/>
        <v>430</v>
      </c>
      <c r="BE314" s="24">
        <f t="shared" si="163"/>
        <v>430</v>
      </c>
      <c r="BF314" s="24">
        <f t="shared" si="163"/>
        <v>370</v>
      </c>
      <c r="BG314" s="34">
        <f t="shared" si="163"/>
        <v>340</v>
      </c>
      <c r="BH314" s="24">
        <f t="shared" si="163"/>
        <v>370</v>
      </c>
      <c r="BI314" s="24">
        <f t="shared" si="163"/>
        <v>370</v>
      </c>
      <c r="BJ314" s="24">
        <f t="shared" si="163"/>
        <v>240.5</v>
      </c>
      <c r="BK314" s="24">
        <f t="shared" si="163"/>
        <v>240.5</v>
      </c>
      <c r="BL314" s="24">
        <f t="shared" si="163"/>
        <v>221</v>
      </c>
      <c r="BM314" s="24">
        <f t="shared" si="163"/>
        <v>240.5</v>
      </c>
      <c r="BN314" s="24">
        <f t="shared" si="163"/>
        <v>240.5</v>
      </c>
      <c r="BO314" s="24">
        <f t="shared" si="163"/>
        <v>240.5</v>
      </c>
      <c r="BP314" s="24">
        <f t="shared" si="163"/>
        <v>240.5</v>
      </c>
      <c r="BQ314" s="24">
        <f t="shared" si="163"/>
        <v>221</v>
      </c>
      <c r="BR314" s="24">
        <f t="shared" si="163"/>
        <v>240.5</v>
      </c>
      <c r="BS314" s="24">
        <f t="shared" si="163"/>
        <v>240.5</v>
      </c>
      <c r="BT314" s="24">
        <f t="shared" si="163"/>
        <v>240.5</v>
      </c>
      <c r="BU314" s="24">
        <f t="shared" si="163"/>
        <v>240.5</v>
      </c>
      <c r="BV314" s="24">
        <f t="shared" si="163"/>
        <v>221</v>
      </c>
      <c r="BW314" s="24">
        <f t="shared" si="163"/>
        <v>221</v>
      </c>
      <c r="BX314" s="24">
        <f t="shared" si="163"/>
        <v>240.5</v>
      </c>
      <c r="BY314" s="24">
        <f t="shared" si="163"/>
        <v>240.5</v>
      </c>
      <c r="BZ314" s="34">
        <f t="shared" si="163"/>
        <v>259</v>
      </c>
      <c r="CA314" s="24">
        <f t="shared" si="163"/>
        <v>259</v>
      </c>
      <c r="CB314" s="24">
        <f t="shared" si="163"/>
        <v>259</v>
      </c>
      <c r="CC314" s="24">
        <f t="shared" si="163"/>
        <v>0</v>
      </c>
      <c r="CD314" s="24">
        <f t="shared" si="163"/>
        <v>238</v>
      </c>
      <c r="CE314" s="24">
        <f t="shared" si="163"/>
        <v>259</v>
      </c>
      <c r="CF314" s="24">
        <f t="shared" si="163"/>
        <v>259</v>
      </c>
      <c r="CG314" s="24">
        <f t="shared" si="163"/>
        <v>259</v>
      </c>
      <c r="CH314" s="24">
        <f t="shared" si="163"/>
        <v>259</v>
      </c>
      <c r="CI314" s="24">
        <f t="shared" si="163"/>
        <v>238</v>
      </c>
      <c r="CJ314" s="24">
        <f t="shared" si="163"/>
        <v>259</v>
      </c>
      <c r="CK314" s="24">
        <f t="shared" si="163"/>
        <v>259</v>
      </c>
      <c r="CL314" s="24">
        <f t="shared" si="163"/>
        <v>259</v>
      </c>
      <c r="CM314" s="24">
        <f t="shared" si="163"/>
        <v>238</v>
      </c>
      <c r="CN314" s="24">
        <f t="shared" si="163"/>
        <v>240.5</v>
      </c>
      <c r="CO314" s="24">
        <f t="shared" si="163"/>
        <v>240.5</v>
      </c>
      <c r="CP314" s="24">
        <f t="shared" si="163"/>
        <v>240.5</v>
      </c>
      <c r="CQ314" s="24">
        <f t="shared" si="163"/>
        <v>240.5</v>
      </c>
      <c r="CR314" s="24">
        <f t="shared" si="163"/>
        <v>221</v>
      </c>
      <c r="CS314" s="24">
        <f t="shared" si="163"/>
        <v>240.5</v>
      </c>
      <c r="CT314" s="24">
        <f t="shared" si="163"/>
        <v>240.5</v>
      </c>
      <c r="CU314" s="24">
        <f t="shared" si="163"/>
        <v>240.5</v>
      </c>
      <c r="CV314" s="24">
        <f t="shared" si="163"/>
        <v>240.5</v>
      </c>
      <c r="CW314" s="24">
        <f t="shared" si="163"/>
        <v>221</v>
      </c>
      <c r="CX314" s="34">
        <f t="shared" ref="CX314:DO314" si="164">CX371*CX429</f>
        <v>240.5</v>
      </c>
      <c r="CY314" s="24">
        <f t="shared" si="164"/>
        <v>240.5</v>
      </c>
      <c r="CZ314" s="24">
        <f>CZ371*CZ429</f>
        <v>221</v>
      </c>
      <c r="DA314" s="24">
        <f t="shared" si="164"/>
        <v>240.5</v>
      </c>
      <c r="DB314" s="24">
        <f t="shared" si="164"/>
        <v>240.5</v>
      </c>
      <c r="DC314" s="24">
        <f t="shared" si="164"/>
        <v>240.5</v>
      </c>
      <c r="DD314" s="24">
        <f t="shared" si="164"/>
        <v>240.5</v>
      </c>
      <c r="DE314" s="24">
        <f t="shared" si="164"/>
        <v>221</v>
      </c>
      <c r="DF314" s="24">
        <f t="shared" si="164"/>
        <v>240.5</v>
      </c>
      <c r="DG314" s="24">
        <f t="shared" si="164"/>
        <v>240.5</v>
      </c>
      <c r="DH314" s="24">
        <f t="shared" si="164"/>
        <v>240.5</v>
      </c>
      <c r="DI314" s="24">
        <f t="shared" si="164"/>
        <v>240.5</v>
      </c>
      <c r="DJ314" s="24">
        <f t="shared" si="164"/>
        <v>221</v>
      </c>
      <c r="DK314" s="24">
        <f t="shared" si="164"/>
        <v>240.5</v>
      </c>
      <c r="DL314" s="24">
        <f t="shared" si="164"/>
        <v>240.5</v>
      </c>
      <c r="DM314" s="24">
        <f t="shared" si="164"/>
        <v>240.5</v>
      </c>
      <c r="DN314" s="24">
        <f t="shared" si="164"/>
        <v>240.5</v>
      </c>
      <c r="DO314" s="24">
        <f t="shared" si="164"/>
        <v>221</v>
      </c>
    </row>
    <row r="315" spans="1:119" s="102" customFormat="1" ht="14.1" customHeight="1" thickBot="1" x14ac:dyDescent="0.25">
      <c r="A315" s="94">
        <v>1170</v>
      </c>
      <c r="B315" s="145"/>
      <c r="C315" s="132"/>
      <c r="D315" s="132"/>
      <c r="E315" s="132" t="s">
        <v>14</v>
      </c>
      <c r="F315" s="132"/>
      <c r="G315" s="132"/>
      <c r="H315" s="132"/>
      <c r="I315" s="132"/>
      <c r="J315" s="109">
        <f t="shared" ref="J315:BJ317" si="165">J372*J431</f>
        <v>203.5</v>
      </c>
      <c r="K315" s="48">
        <f t="shared" si="165"/>
        <v>203.5</v>
      </c>
      <c r="L315" s="48">
        <f t="shared" si="165"/>
        <v>203.5</v>
      </c>
      <c r="M315" s="48">
        <f t="shared" si="165"/>
        <v>249.75</v>
      </c>
      <c r="N315" s="48">
        <f t="shared" si="165"/>
        <v>229.5</v>
      </c>
      <c r="O315" s="48">
        <f t="shared" si="165"/>
        <v>249.75</v>
      </c>
      <c r="P315" s="48">
        <f t="shared" si="165"/>
        <v>249.75</v>
      </c>
      <c r="Q315" s="48">
        <f t="shared" si="165"/>
        <v>249.75</v>
      </c>
      <c r="R315" s="48">
        <f t="shared" si="165"/>
        <v>229.5</v>
      </c>
      <c r="S315" s="48">
        <f t="shared" si="165"/>
        <v>162</v>
      </c>
      <c r="T315" s="48">
        <f t="shared" si="165"/>
        <v>249.75</v>
      </c>
      <c r="U315" s="48">
        <f t="shared" si="165"/>
        <v>290.25</v>
      </c>
      <c r="V315" s="48">
        <f t="shared" si="165"/>
        <v>290.25</v>
      </c>
      <c r="W315" s="48">
        <f t="shared" si="165"/>
        <v>290.25</v>
      </c>
      <c r="X315" s="48">
        <f t="shared" si="165"/>
        <v>246.5</v>
      </c>
      <c r="Y315" s="48">
        <f t="shared" si="165"/>
        <v>174</v>
      </c>
      <c r="Z315" s="48">
        <f t="shared" si="165"/>
        <v>268.25</v>
      </c>
      <c r="AA315" s="48">
        <f t="shared" si="165"/>
        <v>311.75</v>
      </c>
      <c r="AB315" s="48">
        <f t="shared" si="165"/>
        <v>311.75</v>
      </c>
      <c r="AC315" s="48">
        <f t="shared" si="165"/>
        <v>311.75</v>
      </c>
      <c r="AD315" s="48">
        <f t="shared" si="165"/>
        <v>246.5</v>
      </c>
      <c r="AE315" s="48">
        <f t="shared" si="165"/>
        <v>174</v>
      </c>
      <c r="AF315" s="48">
        <f t="shared" si="165"/>
        <v>268.25</v>
      </c>
      <c r="AG315" s="48">
        <f t="shared" si="165"/>
        <v>311.75</v>
      </c>
      <c r="AH315" s="48">
        <f t="shared" si="165"/>
        <v>311.75</v>
      </c>
      <c r="AI315" s="48">
        <f t="shared" si="165"/>
        <v>311.75</v>
      </c>
      <c r="AJ315" s="48">
        <f t="shared" si="165"/>
        <v>246.5</v>
      </c>
      <c r="AK315" s="109">
        <f t="shared" si="165"/>
        <v>162</v>
      </c>
      <c r="AL315" s="48">
        <f t="shared" si="165"/>
        <v>249.75</v>
      </c>
      <c r="AM315" s="48">
        <f t="shared" si="165"/>
        <v>290.25</v>
      </c>
      <c r="AN315" s="48">
        <f t="shared" si="165"/>
        <v>204.25</v>
      </c>
      <c r="AO315" s="48">
        <f t="shared" si="165"/>
        <v>0</v>
      </c>
      <c r="AP315" s="48">
        <f t="shared" si="165"/>
        <v>161.5</v>
      </c>
      <c r="AQ315" s="48">
        <f t="shared" si="165"/>
        <v>114</v>
      </c>
      <c r="AR315" s="48">
        <f t="shared" si="165"/>
        <v>175.75</v>
      </c>
      <c r="AS315" s="48">
        <f t="shared" si="165"/>
        <v>204.25</v>
      </c>
      <c r="AT315" s="48">
        <f t="shared" si="165"/>
        <v>204.25</v>
      </c>
      <c r="AU315" s="48">
        <f t="shared" si="165"/>
        <v>204.25</v>
      </c>
      <c r="AV315" s="48">
        <f t="shared" si="165"/>
        <v>161.5</v>
      </c>
      <c r="AW315" s="48">
        <f t="shared" si="165"/>
        <v>175.75</v>
      </c>
      <c r="AX315" s="48">
        <f t="shared" si="165"/>
        <v>204.25</v>
      </c>
      <c r="AY315" s="48">
        <f t="shared" si="165"/>
        <v>204.25</v>
      </c>
      <c r="AZ315" s="48">
        <f t="shared" si="165"/>
        <v>175.75</v>
      </c>
      <c r="BA315" s="48">
        <f t="shared" si="165"/>
        <v>161.5</v>
      </c>
      <c r="BB315" s="48">
        <f t="shared" si="165"/>
        <v>175.75</v>
      </c>
      <c r="BC315" s="48">
        <f t="shared" si="165"/>
        <v>204.25</v>
      </c>
      <c r="BD315" s="48">
        <f t="shared" si="165"/>
        <v>204.25</v>
      </c>
      <c r="BE315" s="48">
        <f t="shared" si="165"/>
        <v>204.25</v>
      </c>
      <c r="BF315" s="48">
        <f t="shared" si="165"/>
        <v>175.75</v>
      </c>
      <c r="BG315" s="109">
        <f t="shared" si="165"/>
        <v>161.5</v>
      </c>
      <c r="BH315" s="48">
        <f t="shared" si="165"/>
        <v>175.75</v>
      </c>
      <c r="BI315" s="48">
        <f t="shared" si="165"/>
        <v>175.75</v>
      </c>
      <c r="BJ315" s="48">
        <f t="shared" si="165"/>
        <v>175.75</v>
      </c>
      <c r="BK315" s="48">
        <f t="shared" ref="BK315:CW317" si="166">BK372*BK431</f>
        <v>240.5</v>
      </c>
      <c r="BL315" s="48">
        <f t="shared" si="166"/>
        <v>221</v>
      </c>
      <c r="BM315" s="48">
        <f t="shared" si="166"/>
        <v>240.5</v>
      </c>
      <c r="BN315" s="48">
        <f t="shared" si="166"/>
        <v>240.5</v>
      </c>
      <c r="BO315" s="48">
        <f t="shared" si="166"/>
        <v>240.5</v>
      </c>
      <c r="BP315" s="48">
        <f t="shared" si="166"/>
        <v>240.5</v>
      </c>
      <c r="BQ315" s="48">
        <f t="shared" si="166"/>
        <v>221</v>
      </c>
      <c r="BR315" s="48">
        <f t="shared" si="166"/>
        <v>240.5</v>
      </c>
      <c r="BS315" s="48">
        <f t="shared" si="166"/>
        <v>240.5</v>
      </c>
      <c r="BT315" s="48">
        <f t="shared" si="166"/>
        <v>240.5</v>
      </c>
      <c r="BU315" s="48">
        <f t="shared" si="166"/>
        <v>240.5</v>
      </c>
      <c r="BV315" s="48">
        <f t="shared" si="166"/>
        <v>221</v>
      </c>
      <c r="BW315" s="48">
        <f t="shared" si="166"/>
        <v>221</v>
      </c>
      <c r="BX315" s="48">
        <f t="shared" si="166"/>
        <v>240.5</v>
      </c>
      <c r="BY315" s="48">
        <f t="shared" si="166"/>
        <v>240.5</v>
      </c>
      <c r="BZ315" s="109">
        <f t="shared" si="166"/>
        <v>240.5</v>
      </c>
      <c r="CA315" s="48">
        <f t="shared" si="166"/>
        <v>240.5</v>
      </c>
      <c r="CB315" s="48">
        <f t="shared" si="166"/>
        <v>240.5</v>
      </c>
      <c r="CC315" s="48">
        <f t="shared" si="166"/>
        <v>0</v>
      </c>
      <c r="CD315" s="48">
        <f t="shared" si="166"/>
        <v>221</v>
      </c>
      <c r="CE315" s="48">
        <f t="shared" si="166"/>
        <v>240.5</v>
      </c>
      <c r="CF315" s="48">
        <f t="shared" si="166"/>
        <v>240.5</v>
      </c>
      <c r="CG315" s="48">
        <f t="shared" si="166"/>
        <v>240.5</v>
      </c>
      <c r="CH315" s="48">
        <f t="shared" si="166"/>
        <v>240.5</v>
      </c>
      <c r="CI315" s="48">
        <f t="shared" si="166"/>
        <v>221</v>
      </c>
      <c r="CJ315" s="48">
        <f t="shared" si="166"/>
        <v>240.5</v>
      </c>
      <c r="CK315" s="48">
        <f t="shared" si="166"/>
        <v>240.5</v>
      </c>
      <c r="CL315" s="48">
        <f t="shared" si="166"/>
        <v>240.5</v>
      </c>
      <c r="CM315" s="48">
        <f t="shared" si="166"/>
        <v>221</v>
      </c>
      <c r="CN315" s="48">
        <f t="shared" si="166"/>
        <v>240.5</v>
      </c>
      <c r="CO315" s="48">
        <f t="shared" si="166"/>
        <v>240.5</v>
      </c>
      <c r="CP315" s="48">
        <f t="shared" si="166"/>
        <v>240.5</v>
      </c>
      <c r="CQ315" s="48">
        <f t="shared" si="166"/>
        <v>240.5</v>
      </c>
      <c r="CR315" s="48">
        <f t="shared" si="166"/>
        <v>221</v>
      </c>
      <c r="CS315" s="48">
        <f t="shared" si="166"/>
        <v>240.5</v>
      </c>
      <c r="CT315" s="48">
        <f t="shared" si="166"/>
        <v>240.5</v>
      </c>
      <c r="CU315" s="48">
        <f t="shared" si="166"/>
        <v>240.5</v>
      </c>
      <c r="CV315" s="48">
        <f t="shared" si="166"/>
        <v>240.5</v>
      </c>
      <c r="CW315" s="48">
        <f t="shared" si="166"/>
        <v>221</v>
      </c>
      <c r="CX315" s="109">
        <f t="shared" ref="CX315:DO315" si="167">CX372*CX431</f>
        <v>240.5</v>
      </c>
      <c r="CY315" s="48">
        <f t="shared" si="167"/>
        <v>240.5</v>
      </c>
      <c r="CZ315" s="48">
        <f>CZ372*CZ431</f>
        <v>221</v>
      </c>
      <c r="DA315" s="48">
        <f t="shared" si="167"/>
        <v>240.5</v>
      </c>
      <c r="DB315" s="48">
        <f t="shared" si="167"/>
        <v>240.5</v>
      </c>
      <c r="DC315" s="48">
        <f t="shared" si="167"/>
        <v>240.5</v>
      </c>
      <c r="DD315" s="48">
        <f t="shared" si="167"/>
        <v>240.5</v>
      </c>
      <c r="DE315" s="48">
        <f t="shared" si="167"/>
        <v>221</v>
      </c>
      <c r="DF315" s="48">
        <f t="shared" si="167"/>
        <v>240.5</v>
      </c>
      <c r="DG315" s="48">
        <f t="shared" si="167"/>
        <v>240.5</v>
      </c>
      <c r="DH315" s="48">
        <f t="shared" si="167"/>
        <v>240.5</v>
      </c>
      <c r="DI315" s="48">
        <f t="shared" si="167"/>
        <v>240.5</v>
      </c>
      <c r="DJ315" s="48">
        <f t="shared" si="167"/>
        <v>221</v>
      </c>
      <c r="DK315" s="48">
        <f t="shared" si="167"/>
        <v>240.5</v>
      </c>
      <c r="DL315" s="48">
        <f t="shared" si="167"/>
        <v>240.5</v>
      </c>
      <c r="DM315" s="48">
        <f t="shared" si="167"/>
        <v>240.5</v>
      </c>
      <c r="DN315" s="48">
        <f t="shared" si="167"/>
        <v>240.5</v>
      </c>
      <c r="DO315" s="48">
        <f t="shared" si="167"/>
        <v>221</v>
      </c>
    </row>
    <row r="316" spans="1:119" ht="14.1" customHeight="1" x14ac:dyDescent="0.2">
      <c r="A316" s="112">
        <v>1116</v>
      </c>
      <c r="B316" s="44"/>
      <c r="C316" s="1"/>
      <c r="D316" s="1"/>
      <c r="E316" s="1" t="s">
        <v>14</v>
      </c>
      <c r="F316" s="1"/>
      <c r="G316" s="1"/>
      <c r="H316" s="1"/>
      <c r="I316" s="1"/>
      <c r="J316" s="34">
        <f t="shared" si="165"/>
        <v>0</v>
      </c>
      <c r="K316" s="24">
        <f t="shared" si="165"/>
        <v>0</v>
      </c>
      <c r="L316" s="24">
        <f t="shared" si="165"/>
        <v>0</v>
      </c>
      <c r="M316" s="24">
        <f t="shared" si="165"/>
        <v>0</v>
      </c>
      <c r="N316" s="24">
        <f t="shared" si="165"/>
        <v>0</v>
      </c>
      <c r="O316" s="24">
        <f t="shared" si="165"/>
        <v>0</v>
      </c>
      <c r="P316" s="24">
        <f t="shared" si="165"/>
        <v>0</v>
      </c>
      <c r="Q316" s="24">
        <f t="shared" si="165"/>
        <v>0</v>
      </c>
      <c r="R316" s="24">
        <f t="shared" si="165"/>
        <v>0</v>
      </c>
      <c r="S316" s="24">
        <f t="shared" si="165"/>
        <v>0</v>
      </c>
      <c r="T316" s="24">
        <f t="shared" si="165"/>
        <v>0</v>
      </c>
      <c r="U316" s="24">
        <f t="shared" si="165"/>
        <v>0</v>
      </c>
      <c r="V316" s="24">
        <f t="shared" si="165"/>
        <v>0</v>
      </c>
      <c r="W316" s="24">
        <f t="shared" si="165"/>
        <v>0</v>
      </c>
      <c r="X316" s="24">
        <f t="shared" si="165"/>
        <v>0</v>
      </c>
      <c r="Y316" s="24">
        <f t="shared" si="165"/>
        <v>0</v>
      </c>
      <c r="Z316" s="24">
        <f t="shared" si="165"/>
        <v>0</v>
      </c>
      <c r="AA316" s="24">
        <f t="shared" si="165"/>
        <v>0</v>
      </c>
      <c r="AB316" s="24">
        <f t="shared" si="165"/>
        <v>0</v>
      </c>
      <c r="AC316" s="24">
        <f t="shared" si="165"/>
        <v>0</v>
      </c>
      <c r="AD316" s="24">
        <f t="shared" si="165"/>
        <v>0</v>
      </c>
      <c r="AE316" s="24">
        <f t="shared" si="165"/>
        <v>0</v>
      </c>
      <c r="AF316" s="24">
        <f t="shared" si="165"/>
        <v>0</v>
      </c>
      <c r="AG316" s="24">
        <f t="shared" si="165"/>
        <v>0</v>
      </c>
      <c r="AH316" s="24">
        <f t="shared" si="165"/>
        <v>0</v>
      </c>
      <c r="AI316" s="24">
        <f t="shared" si="165"/>
        <v>0</v>
      </c>
      <c r="AJ316" s="24">
        <f t="shared" si="165"/>
        <v>0</v>
      </c>
      <c r="AK316" s="34">
        <f t="shared" si="165"/>
        <v>0</v>
      </c>
      <c r="AL316" s="24">
        <f t="shared" si="165"/>
        <v>0</v>
      </c>
      <c r="AM316" s="24">
        <f t="shared" si="165"/>
        <v>0</v>
      </c>
      <c r="AN316" s="24">
        <f t="shared" si="165"/>
        <v>0</v>
      </c>
      <c r="AO316" s="24">
        <f t="shared" si="165"/>
        <v>0</v>
      </c>
      <c r="AP316" s="24">
        <f t="shared" si="165"/>
        <v>0</v>
      </c>
      <c r="AQ316" s="24">
        <f t="shared" si="165"/>
        <v>0</v>
      </c>
      <c r="AR316" s="24">
        <f t="shared" si="165"/>
        <v>0</v>
      </c>
      <c r="AS316" s="24">
        <f t="shared" si="165"/>
        <v>0</v>
      </c>
      <c r="AT316" s="24">
        <f t="shared" si="165"/>
        <v>0</v>
      </c>
      <c r="AU316" s="24">
        <f t="shared" si="165"/>
        <v>0</v>
      </c>
      <c r="AV316" s="24">
        <f t="shared" si="165"/>
        <v>0</v>
      </c>
      <c r="AW316" s="24">
        <f t="shared" si="165"/>
        <v>0</v>
      </c>
      <c r="AX316" s="24">
        <f t="shared" si="165"/>
        <v>0</v>
      </c>
      <c r="AY316" s="24">
        <f t="shared" si="165"/>
        <v>0</v>
      </c>
      <c r="AZ316" s="24">
        <f t="shared" si="165"/>
        <v>0</v>
      </c>
      <c r="BA316" s="24">
        <f t="shared" si="165"/>
        <v>0</v>
      </c>
      <c r="BB316" s="24">
        <f t="shared" si="165"/>
        <v>0</v>
      </c>
      <c r="BC316" s="24">
        <f t="shared" si="165"/>
        <v>0</v>
      </c>
      <c r="BD316" s="24">
        <f t="shared" si="165"/>
        <v>0</v>
      </c>
      <c r="BE316" s="24">
        <f t="shared" si="165"/>
        <v>0</v>
      </c>
      <c r="BF316" s="24">
        <f t="shared" si="165"/>
        <v>0</v>
      </c>
      <c r="BG316" s="34">
        <f t="shared" si="165"/>
        <v>0</v>
      </c>
      <c r="BH316" s="24">
        <f t="shared" si="165"/>
        <v>0</v>
      </c>
      <c r="BI316" s="24">
        <f t="shared" si="165"/>
        <v>0</v>
      </c>
      <c r="BJ316" s="24">
        <f t="shared" si="165"/>
        <v>0</v>
      </c>
      <c r="BK316" s="24">
        <f t="shared" si="166"/>
        <v>0</v>
      </c>
      <c r="BL316" s="24">
        <f t="shared" si="166"/>
        <v>0</v>
      </c>
      <c r="BM316" s="24">
        <f t="shared" si="166"/>
        <v>0</v>
      </c>
      <c r="BN316" s="24">
        <f t="shared" si="166"/>
        <v>0</v>
      </c>
      <c r="BO316" s="24">
        <f t="shared" si="166"/>
        <v>0</v>
      </c>
      <c r="BP316" s="24">
        <f t="shared" si="166"/>
        <v>0</v>
      </c>
      <c r="BQ316" s="24">
        <f t="shared" si="166"/>
        <v>0</v>
      </c>
      <c r="BR316" s="24">
        <f t="shared" si="166"/>
        <v>0</v>
      </c>
      <c r="BS316" s="24">
        <f t="shared" si="166"/>
        <v>0</v>
      </c>
      <c r="BT316" s="24">
        <f t="shared" si="166"/>
        <v>0</v>
      </c>
      <c r="BU316" s="24">
        <f t="shared" si="166"/>
        <v>0</v>
      </c>
      <c r="BV316" s="24">
        <f t="shared" si="166"/>
        <v>0</v>
      </c>
      <c r="BW316" s="24">
        <f t="shared" si="166"/>
        <v>0</v>
      </c>
      <c r="BX316" s="24">
        <f t="shared" si="166"/>
        <v>0</v>
      </c>
      <c r="BY316" s="24">
        <f t="shared" si="166"/>
        <v>0</v>
      </c>
      <c r="BZ316" s="34">
        <f t="shared" si="166"/>
        <v>0</v>
      </c>
      <c r="CA316" s="24">
        <f t="shared" si="166"/>
        <v>0</v>
      </c>
      <c r="CB316" s="24">
        <f t="shared" si="166"/>
        <v>0</v>
      </c>
      <c r="CC316" s="24">
        <f t="shared" si="166"/>
        <v>0</v>
      </c>
      <c r="CD316" s="24">
        <f t="shared" si="166"/>
        <v>0</v>
      </c>
      <c r="CE316" s="24">
        <f t="shared" si="166"/>
        <v>0</v>
      </c>
      <c r="CF316" s="24">
        <f t="shared" si="166"/>
        <v>0</v>
      </c>
      <c r="CG316" s="24">
        <f t="shared" si="166"/>
        <v>0</v>
      </c>
      <c r="CH316" s="24">
        <f t="shared" si="166"/>
        <v>0</v>
      </c>
      <c r="CI316" s="24">
        <f t="shared" si="166"/>
        <v>0</v>
      </c>
      <c r="CJ316" s="24">
        <f t="shared" si="166"/>
        <v>0</v>
      </c>
      <c r="CK316" s="24">
        <f t="shared" si="166"/>
        <v>0</v>
      </c>
      <c r="CL316" s="24">
        <f t="shared" si="166"/>
        <v>0</v>
      </c>
      <c r="CM316" s="24">
        <f t="shared" si="166"/>
        <v>0</v>
      </c>
      <c r="CN316" s="24">
        <f t="shared" si="166"/>
        <v>0</v>
      </c>
      <c r="CO316" s="24">
        <f t="shared" si="166"/>
        <v>0</v>
      </c>
      <c r="CP316" s="24">
        <f t="shared" si="166"/>
        <v>0</v>
      </c>
      <c r="CQ316" s="24">
        <f t="shared" si="166"/>
        <v>0</v>
      </c>
      <c r="CR316" s="24">
        <f t="shared" si="166"/>
        <v>0</v>
      </c>
      <c r="CS316" s="24">
        <f t="shared" si="166"/>
        <v>0</v>
      </c>
      <c r="CT316" s="24">
        <f t="shared" si="166"/>
        <v>0</v>
      </c>
      <c r="CU316" s="24">
        <f t="shared" si="166"/>
        <v>0</v>
      </c>
      <c r="CV316" s="24">
        <f t="shared" si="166"/>
        <v>0</v>
      </c>
      <c r="CW316" s="24">
        <f t="shared" si="166"/>
        <v>0</v>
      </c>
      <c r="CX316" s="34">
        <f t="shared" ref="CX316:DO317" si="168">CX373*CX432</f>
        <v>0</v>
      </c>
      <c r="CY316" s="24">
        <f t="shared" si="168"/>
        <v>0</v>
      </c>
      <c r="CZ316" s="24">
        <f>CZ373*CZ432</f>
        <v>0</v>
      </c>
      <c r="DA316" s="24">
        <f t="shared" si="168"/>
        <v>0</v>
      </c>
      <c r="DB316" s="24">
        <f t="shared" si="168"/>
        <v>0</v>
      </c>
      <c r="DC316" s="24">
        <f t="shared" si="168"/>
        <v>0</v>
      </c>
      <c r="DD316" s="24">
        <f t="shared" si="168"/>
        <v>0</v>
      </c>
      <c r="DE316" s="24">
        <f t="shared" si="168"/>
        <v>0</v>
      </c>
      <c r="DF316" s="24">
        <f t="shared" si="168"/>
        <v>0</v>
      </c>
      <c r="DG316" s="24">
        <f t="shared" si="168"/>
        <v>0</v>
      </c>
      <c r="DH316" s="24">
        <f t="shared" si="168"/>
        <v>0</v>
      </c>
      <c r="DI316" s="24">
        <f t="shared" si="168"/>
        <v>0</v>
      </c>
      <c r="DJ316" s="24">
        <f t="shared" si="168"/>
        <v>0</v>
      </c>
      <c r="DK316" s="24">
        <f t="shared" si="168"/>
        <v>0</v>
      </c>
      <c r="DL316" s="24">
        <f t="shared" si="168"/>
        <v>0</v>
      </c>
      <c r="DM316" s="24">
        <f t="shared" si="168"/>
        <v>0</v>
      </c>
      <c r="DN316" s="24">
        <f t="shared" si="168"/>
        <v>0</v>
      </c>
      <c r="DO316" s="24">
        <f t="shared" si="168"/>
        <v>0</v>
      </c>
    </row>
    <row r="317" spans="1:119" ht="14.1" customHeight="1" x14ac:dyDescent="0.2">
      <c r="A317" s="44">
        <v>1163</v>
      </c>
      <c r="B317" s="44"/>
      <c r="C317" s="25"/>
      <c r="D317" s="25"/>
      <c r="E317" s="25" t="s">
        <v>14</v>
      </c>
      <c r="F317" s="25"/>
      <c r="G317" s="25"/>
      <c r="H317" s="25"/>
      <c r="I317" s="25"/>
      <c r="J317" s="34">
        <f t="shared" si="165"/>
        <v>277.5</v>
      </c>
      <c r="K317" s="24">
        <f t="shared" si="165"/>
        <v>277.5</v>
      </c>
      <c r="L317" s="24">
        <f t="shared" si="165"/>
        <v>277.5</v>
      </c>
      <c r="M317" s="24">
        <f t="shared" si="165"/>
        <v>277.5</v>
      </c>
      <c r="N317" s="24">
        <f t="shared" si="165"/>
        <v>255</v>
      </c>
      <c r="O317" s="24">
        <f t="shared" si="165"/>
        <v>277.5</v>
      </c>
      <c r="P317" s="24">
        <f t="shared" si="165"/>
        <v>277.5</v>
      </c>
      <c r="Q317" s="24">
        <f t="shared" si="165"/>
        <v>277.5</v>
      </c>
      <c r="R317" s="24">
        <f t="shared" si="165"/>
        <v>255</v>
      </c>
      <c r="S317" s="24">
        <f t="shared" si="165"/>
        <v>180</v>
      </c>
      <c r="T317" s="24">
        <f t="shared" si="165"/>
        <v>277.5</v>
      </c>
      <c r="U317" s="24">
        <f t="shared" si="165"/>
        <v>322.5</v>
      </c>
      <c r="V317" s="24">
        <f t="shared" si="165"/>
        <v>322.5</v>
      </c>
      <c r="W317" s="24">
        <f t="shared" si="165"/>
        <v>322.5</v>
      </c>
      <c r="X317" s="24">
        <f t="shared" si="165"/>
        <v>255</v>
      </c>
      <c r="Y317" s="24">
        <f t="shared" si="165"/>
        <v>180</v>
      </c>
      <c r="Z317" s="24">
        <f t="shared" si="165"/>
        <v>277.5</v>
      </c>
      <c r="AA317" s="24">
        <f t="shared" si="165"/>
        <v>322.5</v>
      </c>
      <c r="AB317" s="24">
        <f t="shared" si="165"/>
        <v>322.5</v>
      </c>
      <c r="AC317" s="24">
        <f t="shared" si="165"/>
        <v>322.5</v>
      </c>
      <c r="AD317" s="24">
        <f t="shared" si="165"/>
        <v>255</v>
      </c>
      <c r="AE317" s="24">
        <f t="shared" si="165"/>
        <v>180</v>
      </c>
      <c r="AF317" s="24">
        <f t="shared" si="165"/>
        <v>277.5</v>
      </c>
      <c r="AG317" s="24">
        <f t="shared" si="165"/>
        <v>322.5</v>
      </c>
      <c r="AH317" s="24">
        <f t="shared" si="165"/>
        <v>322.5</v>
      </c>
      <c r="AI317" s="24">
        <f t="shared" si="165"/>
        <v>322.5</v>
      </c>
      <c r="AJ317" s="24">
        <f t="shared" si="165"/>
        <v>255</v>
      </c>
      <c r="AK317" s="34">
        <f t="shared" si="165"/>
        <v>180</v>
      </c>
      <c r="AL317" s="24">
        <f t="shared" si="165"/>
        <v>277.5</v>
      </c>
      <c r="AM317" s="24">
        <f t="shared" si="165"/>
        <v>322.5</v>
      </c>
      <c r="AN317" s="24">
        <f t="shared" si="165"/>
        <v>322.5</v>
      </c>
      <c r="AO317" s="24">
        <f t="shared" si="165"/>
        <v>180</v>
      </c>
      <c r="AP317" s="24">
        <f t="shared" si="165"/>
        <v>255</v>
      </c>
      <c r="AQ317" s="24">
        <f t="shared" si="165"/>
        <v>180</v>
      </c>
      <c r="AR317" s="24">
        <f t="shared" si="165"/>
        <v>277.5</v>
      </c>
      <c r="AS317" s="24">
        <f t="shared" si="165"/>
        <v>301</v>
      </c>
      <c r="AT317" s="24">
        <f t="shared" si="165"/>
        <v>301</v>
      </c>
      <c r="AU317" s="24">
        <f t="shared" si="165"/>
        <v>301</v>
      </c>
      <c r="AV317" s="24">
        <f t="shared" si="165"/>
        <v>238</v>
      </c>
      <c r="AW317" s="24">
        <f t="shared" si="165"/>
        <v>259</v>
      </c>
      <c r="AX317" s="24">
        <f t="shared" si="165"/>
        <v>301</v>
      </c>
      <c r="AY317" s="24">
        <f t="shared" si="165"/>
        <v>301</v>
      </c>
      <c r="AZ317" s="24">
        <f t="shared" si="165"/>
        <v>259</v>
      </c>
      <c r="BA317" s="24">
        <f t="shared" si="165"/>
        <v>238</v>
      </c>
      <c r="BB317" s="24">
        <f t="shared" si="165"/>
        <v>259</v>
      </c>
      <c r="BC317" s="24">
        <f t="shared" si="165"/>
        <v>301</v>
      </c>
      <c r="BD317" s="24">
        <f t="shared" si="165"/>
        <v>301</v>
      </c>
      <c r="BE317" s="24">
        <f t="shared" si="165"/>
        <v>301</v>
      </c>
      <c r="BF317" s="24">
        <f t="shared" si="165"/>
        <v>259</v>
      </c>
      <c r="BG317" s="34">
        <f t="shared" si="165"/>
        <v>238</v>
      </c>
      <c r="BH317" s="24">
        <f t="shared" si="165"/>
        <v>259</v>
      </c>
      <c r="BI317" s="24">
        <f t="shared" si="165"/>
        <v>240.5</v>
      </c>
      <c r="BJ317" s="24">
        <f t="shared" si="165"/>
        <v>240.5</v>
      </c>
      <c r="BK317" s="24">
        <f t="shared" si="166"/>
        <v>240.5</v>
      </c>
      <c r="BL317" s="24">
        <f t="shared" si="166"/>
        <v>221</v>
      </c>
      <c r="BM317" s="24">
        <f t="shared" si="166"/>
        <v>240.5</v>
      </c>
      <c r="BN317" s="24">
        <f t="shared" si="166"/>
        <v>240.5</v>
      </c>
      <c r="BO317" s="24">
        <f t="shared" si="166"/>
        <v>277.5</v>
      </c>
      <c r="BP317" s="24">
        <f t="shared" si="166"/>
        <v>277.5</v>
      </c>
      <c r="BQ317" s="24">
        <f t="shared" si="166"/>
        <v>255</v>
      </c>
      <c r="BR317" s="24">
        <f t="shared" si="166"/>
        <v>277.5</v>
      </c>
      <c r="BS317" s="24">
        <f t="shared" si="166"/>
        <v>277.5</v>
      </c>
      <c r="BT317" s="24">
        <f t="shared" si="166"/>
        <v>277.5</v>
      </c>
      <c r="BU317" s="24">
        <f t="shared" si="166"/>
        <v>277.5</v>
      </c>
      <c r="BV317" s="24">
        <f t="shared" si="166"/>
        <v>255</v>
      </c>
      <c r="BW317" s="24">
        <f t="shared" si="166"/>
        <v>255</v>
      </c>
      <c r="BX317" s="24">
        <f t="shared" si="166"/>
        <v>277.5</v>
      </c>
      <c r="BY317" s="24">
        <f t="shared" si="166"/>
        <v>277.5</v>
      </c>
      <c r="BZ317" s="34">
        <f t="shared" si="166"/>
        <v>277.5</v>
      </c>
      <c r="CA317" s="24">
        <f t="shared" si="166"/>
        <v>277.5</v>
      </c>
      <c r="CB317" s="24">
        <f t="shared" si="166"/>
        <v>277.5</v>
      </c>
      <c r="CC317" s="24">
        <f t="shared" si="166"/>
        <v>0</v>
      </c>
      <c r="CD317" s="24">
        <f t="shared" si="166"/>
        <v>255</v>
      </c>
      <c r="CE317" s="24">
        <f t="shared" si="166"/>
        <v>277.5</v>
      </c>
      <c r="CF317" s="24">
        <f t="shared" si="166"/>
        <v>277.5</v>
      </c>
      <c r="CG317" s="24">
        <f t="shared" si="166"/>
        <v>277.5</v>
      </c>
      <c r="CH317" s="24">
        <f t="shared" si="166"/>
        <v>277.5</v>
      </c>
      <c r="CI317" s="24">
        <f t="shared" si="166"/>
        <v>255</v>
      </c>
      <c r="CJ317" s="24">
        <f t="shared" si="166"/>
        <v>277.5</v>
      </c>
      <c r="CK317" s="24">
        <f t="shared" si="166"/>
        <v>277.5</v>
      </c>
      <c r="CL317" s="24">
        <f t="shared" si="166"/>
        <v>277.5</v>
      </c>
      <c r="CM317" s="24">
        <f t="shared" si="166"/>
        <v>255</v>
      </c>
      <c r="CN317" s="24">
        <f t="shared" si="166"/>
        <v>277.5</v>
      </c>
      <c r="CO317" s="24">
        <f t="shared" si="166"/>
        <v>277.5</v>
      </c>
      <c r="CP317" s="24">
        <f t="shared" si="166"/>
        <v>277.5</v>
      </c>
      <c r="CQ317" s="24">
        <f t="shared" si="166"/>
        <v>277.5</v>
      </c>
      <c r="CR317" s="24">
        <f t="shared" si="166"/>
        <v>255</v>
      </c>
      <c r="CS317" s="24">
        <f t="shared" si="166"/>
        <v>277.5</v>
      </c>
      <c r="CT317" s="24">
        <f t="shared" si="166"/>
        <v>240.5</v>
      </c>
      <c r="CU317" s="24">
        <f t="shared" si="166"/>
        <v>240.5</v>
      </c>
      <c r="CV317" s="24">
        <f t="shared" si="166"/>
        <v>240.5</v>
      </c>
      <c r="CW317" s="24">
        <f t="shared" si="166"/>
        <v>221</v>
      </c>
      <c r="CX317" s="24">
        <f t="shared" si="168"/>
        <v>240.5</v>
      </c>
      <c r="CY317" s="24">
        <f t="shared" si="168"/>
        <v>240.5</v>
      </c>
      <c r="CZ317" s="24">
        <f t="shared" si="168"/>
        <v>221</v>
      </c>
      <c r="DA317" s="24">
        <f t="shared" si="168"/>
        <v>240.5</v>
      </c>
      <c r="DB317" s="24">
        <f t="shared" si="168"/>
        <v>240.5</v>
      </c>
      <c r="DC317" s="24">
        <f t="shared" si="168"/>
        <v>240.5</v>
      </c>
      <c r="DD317" s="24">
        <f t="shared" si="168"/>
        <v>240.5</v>
      </c>
      <c r="DE317" s="24">
        <f t="shared" si="168"/>
        <v>221</v>
      </c>
      <c r="DF317" s="24">
        <f t="shared" si="168"/>
        <v>240.5</v>
      </c>
      <c r="DG317" s="24">
        <f t="shared" si="168"/>
        <v>240.5</v>
      </c>
      <c r="DH317" s="24">
        <f t="shared" si="168"/>
        <v>240.5</v>
      </c>
      <c r="DI317" s="24">
        <f t="shared" si="168"/>
        <v>240.5</v>
      </c>
      <c r="DJ317" s="24">
        <f t="shared" si="168"/>
        <v>221</v>
      </c>
      <c r="DK317" s="24">
        <f t="shared" si="168"/>
        <v>240.5</v>
      </c>
      <c r="DL317" s="24">
        <f t="shared" si="168"/>
        <v>240.5</v>
      </c>
      <c r="DM317" s="24">
        <f t="shared" si="168"/>
        <v>240.5</v>
      </c>
      <c r="DN317" s="24">
        <f t="shared" si="168"/>
        <v>240.5</v>
      </c>
      <c r="DO317" s="24">
        <f t="shared" si="168"/>
        <v>221</v>
      </c>
    </row>
    <row r="318" spans="1:119" ht="14.1" customHeight="1" x14ac:dyDescent="0.2">
      <c r="A318" s="44"/>
      <c r="B318" s="44"/>
      <c r="C318" s="25"/>
      <c r="D318" s="25"/>
      <c r="E318" s="25"/>
      <c r="F318" s="25"/>
      <c r="G318" s="25"/>
      <c r="H318" s="25"/>
      <c r="I318" s="25"/>
      <c r="J318" s="3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3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3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R318" s="24"/>
      <c r="BS318" s="24"/>
      <c r="BT318" s="24"/>
      <c r="BU318" s="24"/>
      <c r="BV318" s="24"/>
      <c r="BW318" s="24"/>
      <c r="BX318" s="24"/>
      <c r="BY318" s="24"/>
      <c r="BZ318" s="34"/>
      <c r="CA318" s="24"/>
      <c r="CB318" s="24"/>
      <c r="CC318" s="24"/>
      <c r="CD318" s="24"/>
      <c r="CE318" s="24"/>
      <c r="CF318" s="24"/>
      <c r="CG318" s="24"/>
      <c r="CH318" s="24"/>
      <c r="CI318" s="24"/>
      <c r="CJ318" s="24"/>
      <c r="CK318" s="24"/>
      <c r="CL318" s="24"/>
      <c r="CM318" s="24"/>
      <c r="CN318" s="24"/>
      <c r="CO318" s="24"/>
      <c r="CP318" s="24"/>
      <c r="CQ318" s="24"/>
      <c r="CR318" s="24"/>
      <c r="CS318" s="24"/>
      <c r="CT318" s="24"/>
      <c r="CU318" s="24"/>
      <c r="CV318" s="24"/>
      <c r="CW318" s="24"/>
      <c r="CX318" s="34"/>
      <c r="CY318" s="24"/>
      <c r="CZ318" s="24"/>
      <c r="DA318" s="24"/>
      <c r="DB318" s="24"/>
      <c r="DC318" s="24"/>
      <c r="DD318" s="24"/>
      <c r="DE318" s="24"/>
      <c r="DF318" s="24"/>
      <c r="DG318" s="24"/>
      <c r="DH318" s="24"/>
      <c r="DI318" s="24"/>
      <c r="DJ318" s="24"/>
      <c r="DK318" s="24"/>
      <c r="DL318" s="24"/>
      <c r="DM318" s="24"/>
      <c r="DN318" s="24"/>
      <c r="DO318" s="24"/>
    </row>
    <row r="319" spans="1:119" ht="14.1" customHeight="1" x14ac:dyDescent="0.2">
      <c r="A319" s="94">
        <v>1121</v>
      </c>
      <c r="B319" s="44"/>
      <c r="C319" s="1"/>
      <c r="D319" s="1"/>
      <c r="E319" s="1" t="s">
        <v>14</v>
      </c>
      <c r="F319" s="1"/>
      <c r="G319" s="1"/>
      <c r="H319" s="1"/>
      <c r="I319" s="1"/>
      <c r="J319" s="34">
        <f t="shared" ref="J319:BA322" si="169">J377*J436</f>
        <v>259</v>
      </c>
      <c r="K319" s="24">
        <f t="shared" si="169"/>
        <v>259</v>
      </c>
      <c r="L319" s="24">
        <f t="shared" si="169"/>
        <v>259</v>
      </c>
      <c r="M319" s="24">
        <f t="shared" si="169"/>
        <v>259</v>
      </c>
      <c r="N319" s="24">
        <f t="shared" si="169"/>
        <v>238</v>
      </c>
      <c r="O319" s="24">
        <f t="shared" si="169"/>
        <v>259</v>
      </c>
      <c r="P319" s="24">
        <f t="shared" si="169"/>
        <v>259</v>
      </c>
      <c r="Q319" s="24">
        <f t="shared" si="169"/>
        <v>259</v>
      </c>
      <c r="R319" s="24">
        <f t="shared" si="169"/>
        <v>238</v>
      </c>
      <c r="S319" s="24">
        <f t="shared" si="169"/>
        <v>168</v>
      </c>
      <c r="T319" s="24">
        <f t="shared" si="169"/>
        <v>259</v>
      </c>
      <c r="U319" s="24">
        <f t="shared" si="169"/>
        <v>301</v>
      </c>
      <c r="V319" s="24">
        <f t="shared" si="169"/>
        <v>301</v>
      </c>
      <c r="W319" s="24">
        <f t="shared" si="169"/>
        <v>301</v>
      </c>
      <c r="X319" s="24">
        <f t="shared" si="169"/>
        <v>238</v>
      </c>
      <c r="Y319" s="24">
        <f t="shared" si="169"/>
        <v>168</v>
      </c>
      <c r="Z319" s="24">
        <f t="shared" si="169"/>
        <v>259</v>
      </c>
      <c r="AA319" s="24">
        <f t="shared" si="169"/>
        <v>301</v>
      </c>
      <c r="AB319" s="24">
        <f t="shared" si="169"/>
        <v>301</v>
      </c>
      <c r="AC319" s="24">
        <f t="shared" si="169"/>
        <v>301</v>
      </c>
      <c r="AD319" s="24">
        <f t="shared" si="169"/>
        <v>238</v>
      </c>
      <c r="AE319" s="24">
        <f t="shared" si="169"/>
        <v>168</v>
      </c>
      <c r="AF319" s="24">
        <f t="shared" si="169"/>
        <v>259</v>
      </c>
      <c r="AG319" s="24">
        <f t="shared" si="169"/>
        <v>301</v>
      </c>
      <c r="AH319" s="24">
        <f t="shared" si="169"/>
        <v>301</v>
      </c>
      <c r="AI319" s="24">
        <f t="shared" si="169"/>
        <v>301</v>
      </c>
      <c r="AJ319" s="24">
        <f t="shared" si="169"/>
        <v>238</v>
      </c>
      <c r="AK319" s="34">
        <f t="shared" si="169"/>
        <v>168</v>
      </c>
      <c r="AL319" s="24">
        <f t="shared" si="169"/>
        <v>259</v>
      </c>
      <c r="AM319" s="24">
        <f t="shared" si="169"/>
        <v>301</v>
      </c>
      <c r="AN319" s="24">
        <f t="shared" si="169"/>
        <v>301</v>
      </c>
      <c r="AO319" s="24">
        <f t="shared" si="169"/>
        <v>0</v>
      </c>
      <c r="AP319" s="24">
        <f t="shared" si="169"/>
        <v>238</v>
      </c>
      <c r="AQ319" s="24">
        <f t="shared" si="169"/>
        <v>168</v>
      </c>
      <c r="AR319" s="24">
        <f t="shared" si="169"/>
        <v>259</v>
      </c>
      <c r="AS319" s="24">
        <f t="shared" si="169"/>
        <v>301</v>
      </c>
      <c r="AT319" s="24">
        <f t="shared" si="169"/>
        <v>301</v>
      </c>
      <c r="AU319" s="24">
        <f t="shared" si="169"/>
        <v>301</v>
      </c>
      <c r="AV319" s="24">
        <f t="shared" si="169"/>
        <v>238</v>
      </c>
      <c r="AW319" s="24">
        <f t="shared" si="169"/>
        <v>259</v>
      </c>
      <c r="AX319" s="24">
        <f t="shared" si="169"/>
        <v>301</v>
      </c>
      <c r="AY319" s="24">
        <f t="shared" si="169"/>
        <v>301</v>
      </c>
      <c r="AZ319" s="24">
        <f t="shared" si="169"/>
        <v>259</v>
      </c>
      <c r="BA319" s="24">
        <f t="shared" si="169"/>
        <v>238</v>
      </c>
      <c r="BB319" s="24">
        <f t="shared" ref="BB319:CW324" si="170">BB377*BB436</f>
        <v>259</v>
      </c>
      <c r="BC319" s="24">
        <f t="shared" si="170"/>
        <v>301</v>
      </c>
      <c r="BD319" s="24">
        <f t="shared" si="170"/>
        <v>301</v>
      </c>
      <c r="BE319" s="24">
        <f t="shared" si="170"/>
        <v>301</v>
      </c>
      <c r="BF319" s="24">
        <f t="shared" si="170"/>
        <v>259</v>
      </c>
      <c r="BG319" s="34">
        <f t="shared" si="170"/>
        <v>238</v>
      </c>
      <c r="BH319" s="24">
        <f t="shared" si="170"/>
        <v>259</v>
      </c>
      <c r="BI319" s="24">
        <f t="shared" si="170"/>
        <v>259</v>
      </c>
      <c r="BJ319" s="24">
        <f t="shared" si="170"/>
        <v>259</v>
      </c>
      <c r="BK319" s="24">
        <f t="shared" si="170"/>
        <v>259</v>
      </c>
      <c r="BL319" s="24">
        <f t="shared" si="170"/>
        <v>238</v>
      </c>
      <c r="BM319" s="24">
        <f t="shared" si="170"/>
        <v>259</v>
      </c>
      <c r="BN319" s="24">
        <f t="shared" si="170"/>
        <v>259</v>
      </c>
      <c r="BO319" s="24">
        <f t="shared" si="170"/>
        <v>259</v>
      </c>
      <c r="BP319" s="24">
        <f t="shared" si="170"/>
        <v>259</v>
      </c>
      <c r="BQ319" s="24">
        <f t="shared" si="170"/>
        <v>238</v>
      </c>
      <c r="BR319" s="24">
        <f t="shared" si="170"/>
        <v>259</v>
      </c>
      <c r="BS319" s="24">
        <f t="shared" si="170"/>
        <v>259</v>
      </c>
      <c r="BT319" s="24">
        <f t="shared" si="170"/>
        <v>259</v>
      </c>
      <c r="BU319" s="24">
        <f t="shared" si="170"/>
        <v>259</v>
      </c>
      <c r="BV319" s="24">
        <f t="shared" si="170"/>
        <v>238</v>
      </c>
      <c r="BW319" s="24">
        <f t="shared" si="170"/>
        <v>238</v>
      </c>
      <c r="BX319" s="24">
        <f t="shared" si="170"/>
        <v>259</v>
      </c>
      <c r="BY319" s="24">
        <f t="shared" si="170"/>
        <v>277.5</v>
      </c>
      <c r="BZ319" s="34">
        <f t="shared" si="170"/>
        <v>277.5</v>
      </c>
      <c r="CA319" s="24">
        <f t="shared" si="170"/>
        <v>277.5</v>
      </c>
      <c r="CB319" s="24">
        <f t="shared" si="170"/>
        <v>277.5</v>
      </c>
      <c r="CC319" s="24">
        <f t="shared" si="170"/>
        <v>0</v>
      </c>
      <c r="CD319" s="24">
        <f t="shared" si="170"/>
        <v>255</v>
      </c>
      <c r="CE319" s="24">
        <f t="shared" si="170"/>
        <v>277.5</v>
      </c>
      <c r="CF319" s="24">
        <f t="shared" si="170"/>
        <v>277.5</v>
      </c>
      <c r="CG319" s="24">
        <f t="shared" si="170"/>
        <v>277.5</v>
      </c>
      <c r="CH319" s="24">
        <f t="shared" si="170"/>
        <v>277.5</v>
      </c>
      <c r="CI319" s="24">
        <f t="shared" si="170"/>
        <v>255</v>
      </c>
      <c r="CJ319" s="24">
        <f t="shared" si="170"/>
        <v>277.5</v>
      </c>
      <c r="CK319" s="24">
        <f t="shared" si="170"/>
        <v>277.5</v>
      </c>
      <c r="CL319" s="24">
        <f t="shared" si="170"/>
        <v>277.5</v>
      </c>
      <c r="CM319" s="24">
        <f t="shared" si="170"/>
        <v>255</v>
      </c>
      <c r="CN319" s="24">
        <f t="shared" si="170"/>
        <v>0</v>
      </c>
      <c r="CO319" s="24">
        <f t="shared" si="170"/>
        <v>0</v>
      </c>
      <c r="CP319" s="24">
        <f t="shared" si="170"/>
        <v>0</v>
      </c>
      <c r="CQ319" s="24">
        <f t="shared" si="170"/>
        <v>0</v>
      </c>
      <c r="CR319" s="24">
        <f t="shared" si="170"/>
        <v>0</v>
      </c>
      <c r="CS319" s="24">
        <f t="shared" si="170"/>
        <v>0</v>
      </c>
      <c r="CT319" s="24">
        <f t="shared" si="170"/>
        <v>0</v>
      </c>
      <c r="CU319" s="24">
        <f t="shared" si="170"/>
        <v>0</v>
      </c>
      <c r="CV319" s="24">
        <f t="shared" si="170"/>
        <v>0</v>
      </c>
      <c r="CW319" s="24">
        <f t="shared" si="170"/>
        <v>0</v>
      </c>
      <c r="CX319" s="34">
        <f t="shared" ref="CX319:DO320" si="171">CX377*CX436</f>
        <v>0</v>
      </c>
      <c r="CY319" s="24">
        <f t="shared" si="171"/>
        <v>0</v>
      </c>
      <c r="CZ319" s="24">
        <f>CZ377*CZ436</f>
        <v>0</v>
      </c>
      <c r="DA319" s="24">
        <f t="shared" si="171"/>
        <v>0</v>
      </c>
      <c r="DB319" s="24">
        <f t="shared" si="171"/>
        <v>0</v>
      </c>
      <c r="DC319" s="24">
        <f t="shared" si="171"/>
        <v>0</v>
      </c>
      <c r="DD319" s="24">
        <f t="shared" si="171"/>
        <v>0</v>
      </c>
      <c r="DE319" s="24">
        <f t="shared" si="171"/>
        <v>0</v>
      </c>
      <c r="DF319" s="24">
        <f t="shared" si="171"/>
        <v>0</v>
      </c>
      <c r="DG319" s="24">
        <f t="shared" si="171"/>
        <v>0</v>
      </c>
      <c r="DH319" s="24">
        <f t="shared" si="171"/>
        <v>0</v>
      </c>
      <c r="DI319" s="24">
        <f t="shared" si="171"/>
        <v>0</v>
      </c>
      <c r="DJ319" s="24">
        <f t="shared" si="171"/>
        <v>0</v>
      </c>
      <c r="DK319" s="24">
        <f t="shared" si="171"/>
        <v>0</v>
      </c>
      <c r="DL319" s="24">
        <f t="shared" si="171"/>
        <v>0</v>
      </c>
      <c r="DM319" s="24">
        <f t="shared" si="171"/>
        <v>0</v>
      </c>
      <c r="DN319" s="24">
        <f t="shared" si="171"/>
        <v>0</v>
      </c>
      <c r="DO319" s="24">
        <f t="shared" si="171"/>
        <v>0</v>
      </c>
    </row>
    <row r="320" spans="1:119" ht="14.1" customHeight="1" x14ac:dyDescent="0.2">
      <c r="A320" s="45">
        <v>1101</v>
      </c>
      <c r="B320" s="44"/>
      <c r="C320" s="1"/>
      <c r="D320" s="1"/>
      <c r="E320" s="1" t="s">
        <v>14</v>
      </c>
      <c r="F320" s="1"/>
      <c r="G320" s="1"/>
      <c r="H320" s="1"/>
      <c r="I320" s="1"/>
      <c r="J320" s="34">
        <f t="shared" si="169"/>
        <v>277.5</v>
      </c>
      <c r="K320" s="24">
        <f t="shared" si="169"/>
        <v>277.5</v>
      </c>
      <c r="L320" s="24">
        <f t="shared" si="169"/>
        <v>277.5</v>
      </c>
      <c r="M320" s="24">
        <f t="shared" si="169"/>
        <v>277.5</v>
      </c>
      <c r="N320" s="24">
        <f t="shared" si="169"/>
        <v>255</v>
      </c>
      <c r="O320" s="24">
        <f t="shared" si="169"/>
        <v>277.5</v>
      </c>
      <c r="P320" s="24">
        <f t="shared" si="169"/>
        <v>277.5</v>
      </c>
      <c r="Q320" s="24">
        <f t="shared" si="169"/>
        <v>277.5</v>
      </c>
      <c r="R320" s="24">
        <f t="shared" si="169"/>
        <v>255</v>
      </c>
      <c r="S320" s="24">
        <f t="shared" si="169"/>
        <v>180</v>
      </c>
      <c r="T320" s="24">
        <f t="shared" si="169"/>
        <v>277.5</v>
      </c>
      <c r="U320" s="24">
        <f t="shared" si="169"/>
        <v>322.5</v>
      </c>
      <c r="V320" s="24">
        <f t="shared" si="169"/>
        <v>322.5</v>
      </c>
      <c r="W320" s="24">
        <f t="shared" si="169"/>
        <v>322.5</v>
      </c>
      <c r="X320" s="24">
        <f t="shared" si="169"/>
        <v>255</v>
      </c>
      <c r="Y320" s="24">
        <f t="shared" si="169"/>
        <v>180</v>
      </c>
      <c r="Z320" s="24">
        <f t="shared" si="169"/>
        <v>277.5</v>
      </c>
      <c r="AA320" s="24">
        <f t="shared" si="169"/>
        <v>322.5</v>
      </c>
      <c r="AB320" s="24">
        <f t="shared" si="169"/>
        <v>322.5</v>
      </c>
      <c r="AC320" s="24">
        <f t="shared" si="169"/>
        <v>322.5</v>
      </c>
      <c r="AD320" s="24">
        <f t="shared" si="169"/>
        <v>255</v>
      </c>
      <c r="AE320" s="24">
        <f t="shared" si="169"/>
        <v>180</v>
      </c>
      <c r="AF320" s="24">
        <f t="shared" si="169"/>
        <v>277.5</v>
      </c>
      <c r="AG320" s="24">
        <f t="shared" si="169"/>
        <v>322.5</v>
      </c>
      <c r="AH320" s="24">
        <f t="shared" si="169"/>
        <v>322.5</v>
      </c>
      <c r="AI320" s="24">
        <f t="shared" si="169"/>
        <v>322.5</v>
      </c>
      <c r="AJ320" s="24">
        <f t="shared" si="169"/>
        <v>255</v>
      </c>
      <c r="AK320" s="34">
        <f t="shared" si="169"/>
        <v>180</v>
      </c>
      <c r="AL320" s="24">
        <f t="shared" si="169"/>
        <v>277.5</v>
      </c>
      <c r="AM320" s="24">
        <f t="shared" si="169"/>
        <v>322.5</v>
      </c>
      <c r="AN320" s="24">
        <f t="shared" si="169"/>
        <v>322.5</v>
      </c>
      <c r="AO320" s="24">
        <f t="shared" si="169"/>
        <v>180</v>
      </c>
      <c r="AP320" s="24">
        <f t="shared" si="169"/>
        <v>255</v>
      </c>
      <c r="AQ320" s="24">
        <f t="shared" si="169"/>
        <v>180</v>
      </c>
      <c r="AR320" s="24">
        <f t="shared" si="169"/>
        <v>277.5</v>
      </c>
      <c r="AS320" s="24">
        <f t="shared" si="169"/>
        <v>301</v>
      </c>
      <c r="AT320" s="24">
        <f t="shared" si="169"/>
        <v>301</v>
      </c>
      <c r="AU320" s="24">
        <f t="shared" si="169"/>
        <v>301</v>
      </c>
      <c r="AV320" s="24">
        <f t="shared" si="169"/>
        <v>238</v>
      </c>
      <c r="AW320" s="24">
        <f t="shared" si="169"/>
        <v>259</v>
      </c>
      <c r="AX320" s="24">
        <f t="shared" si="169"/>
        <v>301</v>
      </c>
      <c r="AY320" s="24">
        <f t="shared" si="169"/>
        <v>301</v>
      </c>
      <c r="AZ320" s="24">
        <f t="shared" si="169"/>
        <v>259</v>
      </c>
      <c r="BA320" s="24">
        <f t="shared" si="169"/>
        <v>238</v>
      </c>
      <c r="BB320" s="24">
        <f t="shared" si="170"/>
        <v>259</v>
      </c>
      <c r="BC320" s="24">
        <f t="shared" si="170"/>
        <v>301</v>
      </c>
      <c r="BD320" s="24">
        <f t="shared" si="170"/>
        <v>301</v>
      </c>
      <c r="BE320" s="24">
        <f t="shared" si="170"/>
        <v>301</v>
      </c>
      <c r="BF320" s="24">
        <f t="shared" si="170"/>
        <v>259</v>
      </c>
      <c r="BG320" s="34">
        <f t="shared" si="170"/>
        <v>238</v>
      </c>
      <c r="BH320" s="24">
        <f t="shared" si="170"/>
        <v>259</v>
      </c>
      <c r="BI320" s="24">
        <f t="shared" si="170"/>
        <v>240.5</v>
      </c>
      <c r="BJ320" s="24">
        <f t="shared" si="170"/>
        <v>240.5</v>
      </c>
      <c r="BK320" s="24">
        <f t="shared" si="170"/>
        <v>240.5</v>
      </c>
      <c r="BL320" s="24">
        <f t="shared" si="170"/>
        <v>221</v>
      </c>
      <c r="BM320" s="24">
        <f t="shared" si="170"/>
        <v>240.5</v>
      </c>
      <c r="BN320" s="24">
        <f t="shared" si="170"/>
        <v>240.5</v>
      </c>
      <c r="BO320" s="24">
        <f t="shared" si="170"/>
        <v>240.5</v>
      </c>
      <c r="BP320" s="24">
        <f t="shared" si="170"/>
        <v>277.5</v>
      </c>
      <c r="BQ320" s="24">
        <f t="shared" si="170"/>
        <v>255</v>
      </c>
      <c r="BR320" s="24">
        <f t="shared" si="170"/>
        <v>277.5</v>
      </c>
      <c r="BS320" s="24">
        <f t="shared" si="170"/>
        <v>277.5</v>
      </c>
      <c r="BT320" s="24">
        <f t="shared" si="170"/>
        <v>277.5</v>
      </c>
      <c r="BU320" s="24">
        <f t="shared" si="170"/>
        <v>277.5</v>
      </c>
      <c r="BV320" s="24">
        <f t="shared" si="170"/>
        <v>255</v>
      </c>
      <c r="BW320" s="24">
        <f t="shared" si="170"/>
        <v>255</v>
      </c>
      <c r="BX320" s="24">
        <f t="shared" si="170"/>
        <v>277.5</v>
      </c>
      <c r="BY320" s="24">
        <f t="shared" si="170"/>
        <v>277.5</v>
      </c>
      <c r="BZ320" s="34">
        <f t="shared" si="170"/>
        <v>277.5</v>
      </c>
      <c r="CA320" s="24">
        <f t="shared" si="170"/>
        <v>277.5</v>
      </c>
      <c r="CB320" s="24">
        <f t="shared" si="170"/>
        <v>277.5</v>
      </c>
      <c r="CC320" s="24">
        <f t="shared" si="170"/>
        <v>0</v>
      </c>
      <c r="CD320" s="24">
        <f t="shared" si="170"/>
        <v>255</v>
      </c>
      <c r="CE320" s="24">
        <f t="shared" si="170"/>
        <v>277.5</v>
      </c>
      <c r="CF320" s="24">
        <f t="shared" si="170"/>
        <v>277.5</v>
      </c>
      <c r="CG320" s="24">
        <f t="shared" si="170"/>
        <v>277.5</v>
      </c>
      <c r="CH320" s="24">
        <f t="shared" si="170"/>
        <v>277.5</v>
      </c>
      <c r="CI320" s="24">
        <f t="shared" si="170"/>
        <v>255</v>
      </c>
      <c r="CJ320" s="24">
        <f t="shared" si="170"/>
        <v>277.5</v>
      </c>
      <c r="CK320" s="24">
        <f t="shared" si="170"/>
        <v>277.5</v>
      </c>
      <c r="CL320" s="24">
        <f t="shared" si="170"/>
        <v>277.5</v>
      </c>
      <c r="CM320" s="24">
        <f t="shared" si="170"/>
        <v>255</v>
      </c>
      <c r="CN320" s="24">
        <f t="shared" si="170"/>
        <v>277.5</v>
      </c>
      <c r="CO320" s="24">
        <f t="shared" si="170"/>
        <v>277.5</v>
      </c>
      <c r="CP320" s="24">
        <f t="shared" si="170"/>
        <v>277.5</v>
      </c>
      <c r="CQ320" s="24">
        <f t="shared" si="170"/>
        <v>277.5</v>
      </c>
      <c r="CR320" s="24">
        <f t="shared" si="170"/>
        <v>255</v>
      </c>
      <c r="CS320" s="24">
        <f t="shared" si="170"/>
        <v>277.5</v>
      </c>
      <c r="CT320" s="24">
        <f t="shared" si="170"/>
        <v>277.5</v>
      </c>
      <c r="CU320" s="24">
        <f t="shared" si="170"/>
        <v>277.5</v>
      </c>
      <c r="CV320" s="24">
        <f t="shared" si="170"/>
        <v>277.5</v>
      </c>
      <c r="CW320" s="24">
        <f t="shared" si="170"/>
        <v>255</v>
      </c>
      <c r="CX320" s="24">
        <f t="shared" si="171"/>
        <v>277.5</v>
      </c>
      <c r="CY320" s="24">
        <f t="shared" si="171"/>
        <v>277.5</v>
      </c>
      <c r="CZ320" s="24">
        <f t="shared" si="171"/>
        <v>255</v>
      </c>
      <c r="DA320" s="24">
        <f t="shared" si="171"/>
        <v>277.5</v>
      </c>
      <c r="DB320" s="24">
        <f t="shared" si="171"/>
        <v>277.5</v>
      </c>
      <c r="DC320" s="24">
        <f t="shared" si="171"/>
        <v>277.5</v>
      </c>
      <c r="DD320" s="24">
        <f t="shared" si="171"/>
        <v>277.5</v>
      </c>
      <c r="DE320" s="24">
        <f t="shared" si="171"/>
        <v>255</v>
      </c>
      <c r="DF320" s="24">
        <f t="shared" si="171"/>
        <v>277.5</v>
      </c>
      <c r="DG320" s="24">
        <f t="shared" si="171"/>
        <v>277.5</v>
      </c>
      <c r="DH320" s="24">
        <f t="shared" si="171"/>
        <v>277.5</v>
      </c>
      <c r="DI320" s="24">
        <f t="shared" si="171"/>
        <v>277.5</v>
      </c>
      <c r="DJ320" s="24">
        <f t="shared" si="171"/>
        <v>255</v>
      </c>
      <c r="DK320" s="24">
        <f>DK378*DK437</f>
        <v>0</v>
      </c>
      <c r="DL320" s="24">
        <f>DL378*DL437</f>
        <v>0</v>
      </c>
      <c r="DM320" s="24">
        <f>DM378*DM437</f>
        <v>0</v>
      </c>
      <c r="DN320" s="24">
        <f>DN378*DN437</f>
        <v>0</v>
      </c>
      <c r="DO320" s="24">
        <f>DO378*DO437</f>
        <v>0</v>
      </c>
    </row>
    <row r="321" spans="1:119" ht="14.1" customHeight="1" x14ac:dyDescent="0.2">
      <c r="A321" s="94" t="s">
        <v>90</v>
      </c>
      <c r="B321" s="44"/>
      <c r="C321" s="1"/>
      <c r="D321" s="1"/>
      <c r="E321" s="1" t="s">
        <v>14</v>
      </c>
      <c r="F321" s="1"/>
      <c r="G321" s="1"/>
      <c r="H321" s="1"/>
      <c r="I321" s="1"/>
      <c r="J321" s="34">
        <f t="shared" si="169"/>
        <v>0</v>
      </c>
      <c r="K321" s="24">
        <f t="shared" si="169"/>
        <v>0</v>
      </c>
      <c r="L321" s="24">
        <f t="shared" si="169"/>
        <v>0</v>
      </c>
      <c r="M321" s="24">
        <f t="shared" si="169"/>
        <v>0</v>
      </c>
      <c r="N321" s="24">
        <f t="shared" si="169"/>
        <v>0</v>
      </c>
      <c r="O321" s="24">
        <f t="shared" si="169"/>
        <v>0</v>
      </c>
      <c r="P321" s="24">
        <f t="shared" si="169"/>
        <v>0</v>
      </c>
      <c r="Q321" s="24">
        <f t="shared" si="169"/>
        <v>0</v>
      </c>
      <c r="R321" s="24">
        <f t="shared" si="169"/>
        <v>0</v>
      </c>
      <c r="S321" s="24">
        <f t="shared" si="169"/>
        <v>0</v>
      </c>
      <c r="T321" s="24">
        <f t="shared" si="169"/>
        <v>0</v>
      </c>
      <c r="U321" s="24">
        <f t="shared" si="169"/>
        <v>0</v>
      </c>
      <c r="V321" s="24">
        <f t="shared" si="169"/>
        <v>0</v>
      </c>
      <c r="W321" s="24">
        <f t="shared" si="169"/>
        <v>0</v>
      </c>
      <c r="X321" s="24">
        <f t="shared" si="169"/>
        <v>0</v>
      </c>
      <c r="Y321" s="24">
        <f t="shared" si="169"/>
        <v>0</v>
      </c>
      <c r="Z321" s="24">
        <f t="shared" si="169"/>
        <v>0</v>
      </c>
      <c r="AA321" s="24">
        <f t="shared" si="169"/>
        <v>0</v>
      </c>
      <c r="AB321" s="24">
        <f t="shared" si="169"/>
        <v>0</v>
      </c>
      <c r="AC321" s="24">
        <f t="shared" si="169"/>
        <v>0</v>
      </c>
      <c r="AD321" s="24">
        <f t="shared" si="169"/>
        <v>0</v>
      </c>
      <c r="AE321" s="24">
        <f t="shared" si="169"/>
        <v>0</v>
      </c>
      <c r="AF321" s="24">
        <f t="shared" si="169"/>
        <v>0</v>
      </c>
      <c r="AG321" s="24">
        <f t="shared" si="169"/>
        <v>0</v>
      </c>
      <c r="AH321" s="24">
        <f t="shared" si="169"/>
        <v>0</v>
      </c>
      <c r="AI321" s="24">
        <f t="shared" si="169"/>
        <v>0</v>
      </c>
      <c r="AJ321" s="24">
        <f t="shared" si="169"/>
        <v>0</v>
      </c>
      <c r="AK321" s="34">
        <f t="shared" si="169"/>
        <v>0</v>
      </c>
      <c r="AL321" s="24">
        <f t="shared" si="169"/>
        <v>0</v>
      </c>
      <c r="AM321" s="24">
        <f t="shared" si="169"/>
        <v>0</v>
      </c>
      <c r="AN321" s="24">
        <f t="shared" si="169"/>
        <v>0</v>
      </c>
      <c r="AO321" s="24">
        <f t="shared" si="169"/>
        <v>0</v>
      </c>
      <c r="AP321" s="24">
        <f t="shared" si="169"/>
        <v>0</v>
      </c>
      <c r="AQ321" s="24">
        <f t="shared" si="169"/>
        <v>0</v>
      </c>
      <c r="AR321" s="24">
        <f t="shared" si="169"/>
        <v>0</v>
      </c>
      <c r="AS321" s="24">
        <f t="shared" si="169"/>
        <v>0</v>
      </c>
      <c r="AT321" s="24">
        <f t="shared" si="169"/>
        <v>0</v>
      </c>
      <c r="AU321" s="24">
        <f t="shared" si="169"/>
        <v>0</v>
      </c>
      <c r="AV321" s="24">
        <f t="shared" si="169"/>
        <v>0</v>
      </c>
      <c r="AW321" s="24">
        <f t="shared" si="169"/>
        <v>0</v>
      </c>
      <c r="AX321" s="24">
        <f t="shared" si="169"/>
        <v>0</v>
      </c>
      <c r="AY321" s="24">
        <f t="shared" si="169"/>
        <v>0</v>
      </c>
      <c r="AZ321" s="24">
        <f t="shared" si="169"/>
        <v>0</v>
      </c>
      <c r="BA321" s="24">
        <f t="shared" si="169"/>
        <v>0</v>
      </c>
      <c r="BB321" s="24">
        <f t="shared" si="170"/>
        <v>0</v>
      </c>
      <c r="BC321" s="24">
        <f t="shared" si="170"/>
        <v>0</v>
      </c>
      <c r="BD321" s="24">
        <f t="shared" si="170"/>
        <v>0</v>
      </c>
      <c r="BE321" s="24">
        <f t="shared" si="170"/>
        <v>0</v>
      </c>
      <c r="BF321" s="24">
        <f t="shared" si="170"/>
        <v>0</v>
      </c>
      <c r="BG321" s="34">
        <f t="shared" si="170"/>
        <v>0</v>
      </c>
      <c r="BH321" s="24">
        <f t="shared" si="170"/>
        <v>0</v>
      </c>
      <c r="BI321" s="24">
        <f t="shared" si="170"/>
        <v>46.25</v>
      </c>
      <c r="BJ321" s="24">
        <f t="shared" si="170"/>
        <v>46.25</v>
      </c>
      <c r="BK321" s="24">
        <f t="shared" si="170"/>
        <v>46.25</v>
      </c>
      <c r="BL321" s="24">
        <f t="shared" si="170"/>
        <v>42.5</v>
      </c>
      <c r="BM321" s="24">
        <f t="shared" si="170"/>
        <v>46.25</v>
      </c>
      <c r="BN321" s="24">
        <f t="shared" si="170"/>
        <v>46.25</v>
      </c>
      <c r="BO321" s="24">
        <f t="shared" si="170"/>
        <v>46.25</v>
      </c>
      <c r="BP321" s="24">
        <f t="shared" si="170"/>
        <v>46.25</v>
      </c>
      <c r="BQ321" s="24">
        <f t="shared" si="170"/>
        <v>42.5</v>
      </c>
      <c r="BR321" s="24">
        <f t="shared" si="170"/>
        <v>46.25</v>
      </c>
      <c r="BS321" s="24">
        <f t="shared" ref="BS321:CE321" si="172">BS379*BS438</f>
        <v>46.25</v>
      </c>
      <c r="BT321" s="24">
        <f t="shared" si="172"/>
        <v>46.25</v>
      </c>
      <c r="BU321" s="24">
        <f t="shared" si="172"/>
        <v>46.25</v>
      </c>
      <c r="BV321" s="24">
        <f t="shared" si="172"/>
        <v>42.5</v>
      </c>
      <c r="BW321" s="24">
        <f t="shared" si="172"/>
        <v>42.5</v>
      </c>
      <c r="BX321" s="24">
        <f t="shared" si="172"/>
        <v>46.25</v>
      </c>
      <c r="BY321" s="24">
        <f t="shared" si="172"/>
        <v>46.25</v>
      </c>
      <c r="BZ321" s="34">
        <f t="shared" si="172"/>
        <v>46.25</v>
      </c>
      <c r="CA321" s="24">
        <f t="shared" si="172"/>
        <v>46.25</v>
      </c>
      <c r="CB321" s="24">
        <f t="shared" si="172"/>
        <v>46.25</v>
      </c>
      <c r="CC321" s="24">
        <f t="shared" si="172"/>
        <v>0</v>
      </c>
      <c r="CD321" s="24">
        <f t="shared" si="172"/>
        <v>42.5</v>
      </c>
      <c r="CE321" s="24">
        <f t="shared" si="172"/>
        <v>46.25</v>
      </c>
      <c r="CF321" s="24">
        <f t="shared" si="170"/>
        <v>0</v>
      </c>
      <c r="CG321" s="24">
        <f t="shared" si="170"/>
        <v>0</v>
      </c>
      <c r="CH321" s="24">
        <f t="shared" si="170"/>
        <v>0</v>
      </c>
      <c r="CI321" s="24">
        <f t="shared" si="170"/>
        <v>0</v>
      </c>
      <c r="CJ321" s="24">
        <f t="shared" si="170"/>
        <v>0</v>
      </c>
      <c r="CK321" s="24">
        <f t="shared" si="170"/>
        <v>0</v>
      </c>
      <c r="CL321" s="24">
        <f t="shared" si="170"/>
        <v>0</v>
      </c>
      <c r="CM321" s="24">
        <f t="shared" si="170"/>
        <v>0</v>
      </c>
      <c r="CN321" s="24">
        <f t="shared" si="170"/>
        <v>0</v>
      </c>
      <c r="CO321" s="24">
        <f t="shared" si="170"/>
        <v>0</v>
      </c>
      <c r="CP321" s="24">
        <f t="shared" si="170"/>
        <v>0</v>
      </c>
      <c r="CQ321" s="24">
        <f t="shared" si="170"/>
        <v>0</v>
      </c>
      <c r="CR321" s="24">
        <f t="shared" si="170"/>
        <v>0</v>
      </c>
      <c r="CS321" s="24">
        <f t="shared" si="170"/>
        <v>0</v>
      </c>
      <c r="CT321" s="24">
        <f t="shared" si="170"/>
        <v>0</v>
      </c>
      <c r="CU321" s="24">
        <f t="shared" si="170"/>
        <v>0</v>
      </c>
      <c r="CV321" s="24">
        <f t="shared" si="170"/>
        <v>0</v>
      </c>
      <c r="CW321" s="24">
        <f t="shared" si="170"/>
        <v>0</v>
      </c>
      <c r="CX321" s="34">
        <f t="shared" ref="CX321:DO321" si="173">CX379*CX438</f>
        <v>0</v>
      </c>
      <c r="CY321" s="24">
        <f t="shared" si="173"/>
        <v>0</v>
      </c>
      <c r="CZ321" s="24">
        <f>CZ379*CZ438</f>
        <v>0</v>
      </c>
      <c r="DA321" s="24">
        <f t="shared" si="173"/>
        <v>0</v>
      </c>
      <c r="DB321" s="24">
        <f t="shared" si="173"/>
        <v>0</v>
      </c>
      <c r="DC321" s="24">
        <f t="shared" si="173"/>
        <v>0</v>
      </c>
      <c r="DD321" s="24">
        <f t="shared" si="173"/>
        <v>0</v>
      </c>
      <c r="DE321" s="24">
        <f t="shared" si="173"/>
        <v>0</v>
      </c>
      <c r="DF321" s="24">
        <f t="shared" si="173"/>
        <v>0</v>
      </c>
      <c r="DG321" s="24">
        <f t="shared" si="173"/>
        <v>0</v>
      </c>
      <c r="DH321" s="24">
        <f t="shared" si="173"/>
        <v>0</v>
      </c>
      <c r="DI321" s="24">
        <f t="shared" si="173"/>
        <v>0</v>
      </c>
      <c r="DJ321" s="24">
        <f t="shared" si="173"/>
        <v>0</v>
      </c>
      <c r="DK321" s="24">
        <f t="shared" si="173"/>
        <v>0</v>
      </c>
      <c r="DL321" s="24">
        <f t="shared" si="173"/>
        <v>0</v>
      </c>
      <c r="DM321" s="24">
        <f t="shared" si="173"/>
        <v>0</v>
      </c>
      <c r="DN321" s="24">
        <f t="shared" si="173"/>
        <v>0</v>
      </c>
      <c r="DO321" s="24">
        <f t="shared" si="173"/>
        <v>0</v>
      </c>
    </row>
    <row r="322" spans="1:119" ht="14.1" customHeight="1" x14ac:dyDescent="0.2">
      <c r="A322" s="45" t="s">
        <v>42</v>
      </c>
      <c r="B322" s="44"/>
      <c r="C322" s="1"/>
      <c r="D322" s="1"/>
      <c r="E322" s="1" t="s">
        <v>14</v>
      </c>
      <c r="F322" s="1"/>
      <c r="G322" s="1"/>
      <c r="H322" s="1"/>
      <c r="I322" s="1"/>
      <c r="J322" s="34">
        <f t="shared" si="169"/>
        <v>0</v>
      </c>
      <c r="K322" s="24">
        <f t="shared" si="169"/>
        <v>0</v>
      </c>
      <c r="L322" s="24">
        <f t="shared" si="169"/>
        <v>0</v>
      </c>
      <c r="M322" s="24">
        <f t="shared" si="169"/>
        <v>0</v>
      </c>
      <c r="N322" s="24">
        <f t="shared" si="169"/>
        <v>0</v>
      </c>
      <c r="O322" s="24">
        <f t="shared" si="169"/>
        <v>0</v>
      </c>
      <c r="P322" s="24">
        <f t="shared" si="169"/>
        <v>0</v>
      </c>
      <c r="Q322" s="24">
        <f t="shared" si="169"/>
        <v>0</v>
      </c>
      <c r="R322" s="24">
        <f t="shared" si="169"/>
        <v>0</v>
      </c>
      <c r="S322" s="24">
        <f t="shared" si="169"/>
        <v>0</v>
      </c>
      <c r="T322" s="24">
        <f t="shared" si="169"/>
        <v>0</v>
      </c>
      <c r="U322" s="24">
        <f t="shared" si="169"/>
        <v>0</v>
      </c>
      <c r="V322" s="24">
        <f t="shared" si="169"/>
        <v>0</v>
      </c>
      <c r="W322" s="24">
        <f t="shared" si="169"/>
        <v>0</v>
      </c>
      <c r="X322" s="24">
        <f t="shared" si="169"/>
        <v>0</v>
      </c>
      <c r="Y322" s="24">
        <f t="shared" si="169"/>
        <v>0</v>
      </c>
      <c r="Z322" s="24">
        <f t="shared" si="169"/>
        <v>0</v>
      </c>
      <c r="AA322" s="24">
        <f t="shared" si="169"/>
        <v>0</v>
      </c>
      <c r="AB322" s="24">
        <f t="shared" si="169"/>
        <v>0</v>
      </c>
      <c r="AC322" s="24">
        <f t="shared" si="169"/>
        <v>0</v>
      </c>
      <c r="AD322" s="24">
        <f t="shared" si="169"/>
        <v>0</v>
      </c>
      <c r="AE322" s="24">
        <f t="shared" si="169"/>
        <v>0</v>
      </c>
      <c r="AF322" s="24">
        <f t="shared" si="169"/>
        <v>0</v>
      </c>
      <c r="AG322" s="24">
        <f t="shared" si="169"/>
        <v>0</v>
      </c>
      <c r="AH322" s="24">
        <f t="shared" si="169"/>
        <v>0</v>
      </c>
      <c r="AI322" s="24">
        <f t="shared" si="169"/>
        <v>0</v>
      </c>
      <c r="AJ322" s="24">
        <f t="shared" si="169"/>
        <v>0</v>
      </c>
      <c r="AK322" s="34">
        <f t="shared" si="169"/>
        <v>0</v>
      </c>
      <c r="AL322" s="24">
        <f t="shared" si="169"/>
        <v>0</v>
      </c>
      <c r="AM322" s="24">
        <f t="shared" si="169"/>
        <v>0</v>
      </c>
      <c r="AN322" s="24">
        <f t="shared" si="169"/>
        <v>0</v>
      </c>
      <c r="AO322" s="24">
        <f t="shared" si="169"/>
        <v>0</v>
      </c>
      <c r="AP322" s="24">
        <f t="shared" si="169"/>
        <v>0</v>
      </c>
      <c r="AQ322" s="24">
        <f t="shared" si="169"/>
        <v>0</v>
      </c>
      <c r="AR322" s="24">
        <f t="shared" si="169"/>
        <v>0</v>
      </c>
      <c r="AS322" s="24">
        <f t="shared" si="169"/>
        <v>0</v>
      </c>
      <c r="AT322" s="24">
        <f t="shared" si="169"/>
        <v>0</v>
      </c>
      <c r="AU322" s="24">
        <f t="shared" si="169"/>
        <v>0</v>
      </c>
      <c r="AV322" s="24">
        <f t="shared" si="169"/>
        <v>0</v>
      </c>
      <c r="AW322" s="24">
        <f t="shared" si="169"/>
        <v>0</v>
      </c>
      <c r="AX322" s="24">
        <f t="shared" si="169"/>
        <v>0</v>
      </c>
      <c r="AY322" s="24">
        <f t="shared" si="169"/>
        <v>0</v>
      </c>
      <c r="AZ322" s="24">
        <f t="shared" si="169"/>
        <v>0</v>
      </c>
      <c r="BA322" s="24">
        <f t="shared" ref="BA322:BY324" si="174">BA380*BA439</f>
        <v>0</v>
      </c>
      <c r="BB322" s="24">
        <f t="shared" si="174"/>
        <v>0</v>
      </c>
      <c r="BC322" s="24">
        <f t="shared" si="174"/>
        <v>0</v>
      </c>
      <c r="BD322" s="24">
        <f t="shared" si="174"/>
        <v>0</v>
      </c>
      <c r="BE322" s="24">
        <f t="shared" si="174"/>
        <v>0</v>
      </c>
      <c r="BF322" s="24">
        <f t="shared" si="174"/>
        <v>0</v>
      </c>
      <c r="BG322" s="34">
        <f t="shared" si="170"/>
        <v>0</v>
      </c>
      <c r="BH322" s="24">
        <f t="shared" si="174"/>
        <v>0</v>
      </c>
      <c r="BI322" s="24">
        <f t="shared" si="174"/>
        <v>0</v>
      </c>
      <c r="BJ322" s="24">
        <f t="shared" si="174"/>
        <v>0</v>
      </c>
      <c r="BK322" s="24">
        <f t="shared" si="174"/>
        <v>0</v>
      </c>
      <c r="BL322" s="24">
        <f t="shared" si="174"/>
        <v>0</v>
      </c>
      <c r="BM322" s="24">
        <f t="shared" si="174"/>
        <v>0</v>
      </c>
      <c r="BN322" s="24">
        <f t="shared" si="174"/>
        <v>0</v>
      </c>
      <c r="BO322" s="24">
        <f t="shared" si="174"/>
        <v>0</v>
      </c>
      <c r="BP322" s="24">
        <f t="shared" si="174"/>
        <v>0</v>
      </c>
      <c r="BQ322" s="24">
        <f t="shared" si="174"/>
        <v>0</v>
      </c>
      <c r="BR322" s="24">
        <f t="shared" si="174"/>
        <v>0</v>
      </c>
      <c r="BS322" s="24">
        <f t="shared" si="174"/>
        <v>0</v>
      </c>
      <c r="BT322" s="24">
        <f t="shared" si="174"/>
        <v>0</v>
      </c>
      <c r="BU322" s="24">
        <f t="shared" si="174"/>
        <v>0</v>
      </c>
      <c r="BV322" s="24">
        <f t="shared" si="174"/>
        <v>0</v>
      </c>
      <c r="BW322" s="24">
        <f t="shared" si="170"/>
        <v>0</v>
      </c>
      <c r="BX322" s="24">
        <f t="shared" si="174"/>
        <v>0</v>
      </c>
      <c r="BY322" s="24">
        <f t="shared" si="174"/>
        <v>0</v>
      </c>
      <c r="BZ322" s="34">
        <f t="shared" si="170"/>
        <v>0</v>
      </c>
      <c r="CA322" s="24">
        <f t="shared" si="170"/>
        <v>0</v>
      </c>
      <c r="CB322" s="24">
        <f t="shared" si="170"/>
        <v>0</v>
      </c>
      <c r="CC322" s="24">
        <f t="shared" si="170"/>
        <v>0</v>
      </c>
      <c r="CD322" s="24">
        <f t="shared" si="170"/>
        <v>0</v>
      </c>
      <c r="CE322" s="24">
        <f t="shared" si="170"/>
        <v>0</v>
      </c>
      <c r="CF322" s="24">
        <f t="shared" si="170"/>
        <v>0</v>
      </c>
      <c r="CG322" s="24">
        <f t="shared" si="170"/>
        <v>0</v>
      </c>
      <c r="CH322" s="24">
        <f t="shared" si="170"/>
        <v>0</v>
      </c>
      <c r="CI322" s="24">
        <f t="shared" si="170"/>
        <v>0</v>
      </c>
      <c r="CJ322" s="24">
        <f t="shared" si="170"/>
        <v>0</v>
      </c>
      <c r="CK322" s="24">
        <f t="shared" si="170"/>
        <v>0</v>
      </c>
      <c r="CL322" s="24">
        <f t="shared" si="170"/>
        <v>0</v>
      </c>
      <c r="CM322" s="24">
        <f t="shared" si="170"/>
        <v>0</v>
      </c>
      <c r="CN322" s="24">
        <f t="shared" si="170"/>
        <v>0</v>
      </c>
      <c r="CO322" s="24">
        <f t="shared" si="170"/>
        <v>0</v>
      </c>
      <c r="CP322" s="24">
        <f t="shared" si="170"/>
        <v>0</v>
      </c>
      <c r="CQ322" s="24">
        <f t="shared" si="170"/>
        <v>0</v>
      </c>
      <c r="CR322" s="24">
        <f t="shared" si="170"/>
        <v>0</v>
      </c>
      <c r="CS322" s="24">
        <f t="shared" si="170"/>
        <v>0</v>
      </c>
      <c r="CT322" s="24">
        <f t="shared" si="170"/>
        <v>0</v>
      </c>
      <c r="CU322" s="24">
        <f t="shared" si="170"/>
        <v>0</v>
      </c>
      <c r="CV322" s="24">
        <f t="shared" si="170"/>
        <v>0</v>
      </c>
      <c r="CW322" s="24">
        <f t="shared" si="170"/>
        <v>0</v>
      </c>
      <c r="CX322" s="34">
        <f t="shared" ref="CX322:DO322" si="175">CX380*CX439</f>
        <v>0</v>
      </c>
      <c r="CY322" s="24">
        <f t="shared" si="175"/>
        <v>0</v>
      </c>
      <c r="CZ322" s="24">
        <f>CZ380*CZ439</f>
        <v>0</v>
      </c>
      <c r="DA322" s="24">
        <f t="shared" si="175"/>
        <v>0</v>
      </c>
      <c r="DB322" s="24">
        <f t="shared" si="175"/>
        <v>0</v>
      </c>
      <c r="DC322" s="24">
        <f t="shared" si="175"/>
        <v>0</v>
      </c>
      <c r="DD322" s="24">
        <f t="shared" si="175"/>
        <v>0</v>
      </c>
      <c r="DE322" s="24">
        <f t="shared" si="175"/>
        <v>0</v>
      </c>
      <c r="DF322" s="24">
        <f t="shared" si="175"/>
        <v>0</v>
      </c>
      <c r="DG322" s="24">
        <f t="shared" si="175"/>
        <v>0</v>
      </c>
      <c r="DH322" s="24">
        <f t="shared" si="175"/>
        <v>0</v>
      </c>
      <c r="DI322" s="24">
        <f t="shared" si="175"/>
        <v>0</v>
      </c>
      <c r="DJ322" s="24">
        <f t="shared" si="175"/>
        <v>0</v>
      </c>
      <c r="DK322" s="24">
        <f t="shared" si="175"/>
        <v>0</v>
      </c>
      <c r="DL322" s="24">
        <f t="shared" si="175"/>
        <v>0</v>
      </c>
      <c r="DM322" s="24">
        <f t="shared" si="175"/>
        <v>0</v>
      </c>
      <c r="DN322" s="24">
        <f t="shared" si="175"/>
        <v>0</v>
      </c>
      <c r="DO322" s="24">
        <f t="shared" si="175"/>
        <v>0</v>
      </c>
    </row>
    <row r="323" spans="1:119" ht="14.1" customHeight="1" x14ac:dyDescent="0.2">
      <c r="A323" s="98">
        <v>1118</v>
      </c>
      <c r="B323" s="44"/>
      <c r="C323" s="1"/>
      <c r="D323" s="1"/>
      <c r="E323" s="1" t="s">
        <v>14</v>
      </c>
      <c r="F323" s="1"/>
      <c r="G323" s="1"/>
      <c r="H323" s="1"/>
      <c r="I323" s="1"/>
      <c r="J323" s="34">
        <f t="shared" ref="J323:BA324" si="176">J381*J440</f>
        <v>46.25</v>
      </c>
      <c r="K323" s="24">
        <f t="shared" si="176"/>
        <v>46.25</v>
      </c>
      <c r="L323" s="24">
        <f t="shared" si="176"/>
        <v>46.25</v>
      </c>
      <c r="M323" s="24">
        <f t="shared" si="176"/>
        <v>46.25</v>
      </c>
      <c r="N323" s="24">
        <f t="shared" si="176"/>
        <v>42.5</v>
      </c>
      <c r="O323" s="24">
        <f t="shared" si="176"/>
        <v>46.25</v>
      </c>
      <c r="P323" s="24">
        <f t="shared" si="176"/>
        <v>46.25</v>
      </c>
      <c r="Q323" s="24">
        <f t="shared" si="176"/>
        <v>0</v>
      </c>
      <c r="R323" s="24">
        <f t="shared" si="176"/>
        <v>0</v>
      </c>
      <c r="S323" s="24">
        <f t="shared" si="176"/>
        <v>0</v>
      </c>
      <c r="T323" s="24">
        <f t="shared" si="176"/>
        <v>0</v>
      </c>
      <c r="U323" s="24">
        <f t="shared" si="176"/>
        <v>0</v>
      </c>
      <c r="V323" s="24">
        <f t="shared" si="176"/>
        <v>0</v>
      </c>
      <c r="W323" s="24">
        <f t="shared" si="176"/>
        <v>0</v>
      </c>
      <c r="X323" s="24">
        <f t="shared" si="176"/>
        <v>0</v>
      </c>
      <c r="Y323" s="24">
        <f t="shared" si="176"/>
        <v>0</v>
      </c>
      <c r="Z323" s="24">
        <f t="shared" si="176"/>
        <v>0</v>
      </c>
      <c r="AA323" s="24">
        <f t="shared" si="176"/>
        <v>0</v>
      </c>
      <c r="AB323" s="24">
        <f t="shared" si="176"/>
        <v>0</v>
      </c>
      <c r="AC323" s="24">
        <f t="shared" si="176"/>
        <v>0</v>
      </c>
      <c r="AD323" s="24">
        <f t="shared" si="176"/>
        <v>0</v>
      </c>
      <c r="AE323" s="24">
        <f t="shared" si="176"/>
        <v>0</v>
      </c>
      <c r="AF323" s="24">
        <f t="shared" si="176"/>
        <v>0</v>
      </c>
      <c r="AG323" s="24">
        <f t="shared" si="176"/>
        <v>0</v>
      </c>
      <c r="AH323" s="24">
        <f t="shared" si="176"/>
        <v>0</v>
      </c>
      <c r="AI323" s="24">
        <f t="shared" si="176"/>
        <v>0</v>
      </c>
      <c r="AJ323" s="24">
        <f t="shared" si="176"/>
        <v>0</v>
      </c>
      <c r="AK323" s="34">
        <f t="shared" si="176"/>
        <v>0</v>
      </c>
      <c r="AL323" s="24">
        <f t="shared" si="176"/>
        <v>0</v>
      </c>
      <c r="AM323" s="24">
        <f t="shared" si="176"/>
        <v>0</v>
      </c>
      <c r="AN323" s="24">
        <f t="shared" si="176"/>
        <v>0</v>
      </c>
      <c r="AO323" s="24">
        <f t="shared" si="176"/>
        <v>0</v>
      </c>
      <c r="AP323" s="24">
        <f t="shared" si="176"/>
        <v>0</v>
      </c>
      <c r="AQ323" s="24">
        <f t="shared" si="176"/>
        <v>0</v>
      </c>
      <c r="AR323" s="24">
        <f t="shared" si="176"/>
        <v>0</v>
      </c>
      <c r="AS323" s="24">
        <f t="shared" si="176"/>
        <v>0</v>
      </c>
      <c r="AT323" s="24">
        <f t="shared" si="176"/>
        <v>0</v>
      </c>
      <c r="AU323" s="24">
        <f t="shared" si="176"/>
        <v>0</v>
      </c>
      <c r="AV323" s="24">
        <f t="shared" si="176"/>
        <v>0</v>
      </c>
      <c r="AW323" s="24">
        <f t="shared" si="176"/>
        <v>0</v>
      </c>
      <c r="AX323" s="24">
        <f t="shared" si="176"/>
        <v>0</v>
      </c>
      <c r="AY323" s="24">
        <f t="shared" si="176"/>
        <v>0</v>
      </c>
      <c r="AZ323" s="24">
        <f t="shared" si="176"/>
        <v>0</v>
      </c>
      <c r="BA323" s="24">
        <f t="shared" si="176"/>
        <v>153</v>
      </c>
      <c r="BB323" s="24">
        <f t="shared" si="174"/>
        <v>166.5</v>
      </c>
      <c r="BC323" s="24">
        <f t="shared" si="174"/>
        <v>193.5</v>
      </c>
      <c r="BD323" s="24">
        <f t="shared" si="174"/>
        <v>193.5</v>
      </c>
      <c r="BE323" s="24">
        <f t="shared" si="174"/>
        <v>193.5</v>
      </c>
      <c r="BF323" s="24">
        <f t="shared" si="174"/>
        <v>166.5</v>
      </c>
      <c r="BG323" s="34">
        <f t="shared" si="170"/>
        <v>153</v>
      </c>
      <c r="BH323" s="24">
        <f t="shared" si="174"/>
        <v>166.5</v>
      </c>
      <c r="BI323" s="24">
        <f t="shared" si="174"/>
        <v>166.5</v>
      </c>
      <c r="BJ323" s="24">
        <f t="shared" si="174"/>
        <v>166.5</v>
      </c>
      <c r="BK323" s="24">
        <f t="shared" si="174"/>
        <v>166.5</v>
      </c>
      <c r="BL323" s="24">
        <f t="shared" si="174"/>
        <v>153</v>
      </c>
      <c r="BM323" s="24">
        <f t="shared" si="174"/>
        <v>166.5</v>
      </c>
      <c r="BN323" s="24">
        <f t="shared" si="174"/>
        <v>166.5</v>
      </c>
      <c r="BO323" s="24">
        <f t="shared" si="174"/>
        <v>166.5</v>
      </c>
      <c r="BP323" s="24">
        <f t="shared" si="174"/>
        <v>166.5</v>
      </c>
      <c r="BQ323" s="24">
        <f t="shared" si="174"/>
        <v>153</v>
      </c>
      <c r="BR323" s="24">
        <f t="shared" si="174"/>
        <v>166.5</v>
      </c>
      <c r="BS323" s="24">
        <f t="shared" si="174"/>
        <v>166.5</v>
      </c>
      <c r="BT323" s="24">
        <f t="shared" si="174"/>
        <v>166.5</v>
      </c>
      <c r="BU323" s="24">
        <f t="shared" si="174"/>
        <v>166.5</v>
      </c>
      <c r="BV323" s="24">
        <f t="shared" si="174"/>
        <v>153</v>
      </c>
      <c r="BW323" s="24">
        <f t="shared" si="170"/>
        <v>153</v>
      </c>
      <c r="BX323" s="24">
        <f t="shared" si="174"/>
        <v>166.5</v>
      </c>
      <c r="BY323" s="24">
        <f t="shared" si="174"/>
        <v>166.5</v>
      </c>
      <c r="BZ323" s="34">
        <f t="shared" si="170"/>
        <v>166.5</v>
      </c>
      <c r="CA323" s="24">
        <f t="shared" si="170"/>
        <v>166.5</v>
      </c>
      <c r="CB323" s="24">
        <f t="shared" si="170"/>
        <v>166.5</v>
      </c>
      <c r="CC323" s="24">
        <f t="shared" si="170"/>
        <v>0</v>
      </c>
      <c r="CD323" s="24">
        <f t="shared" si="170"/>
        <v>153</v>
      </c>
      <c r="CE323" s="24">
        <f t="shared" si="170"/>
        <v>166.5</v>
      </c>
      <c r="CF323" s="24">
        <f t="shared" si="170"/>
        <v>166.5</v>
      </c>
      <c r="CG323" s="24">
        <f t="shared" si="170"/>
        <v>166.5</v>
      </c>
      <c r="CH323" s="24">
        <f t="shared" si="170"/>
        <v>166.5</v>
      </c>
      <c r="CI323" s="24">
        <f t="shared" si="170"/>
        <v>153</v>
      </c>
      <c r="CJ323" s="24">
        <f t="shared" si="170"/>
        <v>166.5</v>
      </c>
      <c r="CK323" s="24">
        <f t="shared" si="170"/>
        <v>166.5</v>
      </c>
      <c r="CL323" s="24">
        <f t="shared" si="170"/>
        <v>166.5</v>
      </c>
      <c r="CM323" s="24">
        <f t="shared" si="170"/>
        <v>153</v>
      </c>
      <c r="CN323" s="24">
        <f t="shared" si="170"/>
        <v>166.5</v>
      </c>
      <c r="CO323" s="24">
        <f t="shared" si="170"/>
        <v>166.5</v>
      </c>
      <c r="CP323" s="24">
        <f t="shared" si="170"/>
        <v>166.5</v>
      </c>
      <c r="CQ323" s="24">
        <f t="shared" si="170"/>
        <v>166.5</v>
      </c>
      <c r="CR323" s="24">
        <f t="shared" si="170"/>
        <v>153</v>
      </c>
      <c r="CS323" s="24">
        <f t="shared" si="170"/>
        <v>166.5</v>
      </c>
      <c r="CT323" s="24">
        <f t="shared" si="170"/>
        <v>166.5</v>
      </c>
      <c r="CU323" s="24">
        <f t="shared" si="170"/>
        <v>166.5</v>
      </c>
      <c r="CV323" s="24">
        <f t="shared" si="170"/>
        <v>166.5</v>
      </c>
      <c r="CW323" s="24">
        <f t="shared" si="170"/>
        <v>153</v>
      </c>
      <c r="CX323" s="34">
        <f t="shared" ref="CX323:DO323" si="177">CX381*CX440</f>
        <v>166.5</v>
      </c>
      <c r="CY323" s="24">
        <f t="shared" si="177"/>
        <v>166.5</v>
      </c>
      <c r="CZ323" s="24">
        <f>CZ381*CZ440</f>
        <v>153</v>
      </c>
      <c r="DA323" s="24">
        <f t="shared" si="177"/>
        <v>166.5</v>
      </c>
      <c r="DB323" s="24">
        <f t="shared" si="177"/>
        <v>166.5</v>
      </c>
      <c r="DC323" s="24">
        <f t="shared" si="177"/>
        <v>166.5</v>
      </c>
      <c r="DD323" s="24">
        <f t="shared" si="177"/>
        <v>166.5</v>
      </c>
      <c r="DE323" s="24">
        <f t="shared" si="177"/>
        <v>153</v>
      </c>
      <c r="DF323" s="24">
        <f t="shared" si="177"/>
        <v>166.5</v>
      </c>
      <c r="DG323" s="24">
        <f t="shared" si="177"/>
        <v>166.5</v>
      </c>
      <c r="DH323" s="24">
        <f t="shared" si="177"/>
        <v>166.5</v>
      </c>
      <c r="DI323" s="24">
        <f t="shared" si="177"/>
        <v>166.5</v>
      </c>
      <c r="DJ323" s="24">
        <f t="shared" si="177"/>
        <v>153</v>
      </c>
      <c r="DK323" s="24">
        <f t="shared" si="177"/>
        <v>166.5</v>
      </c>
      <c r="DL323" s="24">
        <f t="shared" si="177"/>
        <v>166.5</v>
      </c>
      <c r="DM323" s="24">
        <f t="shared" si="177"/>
        <v>166.5</v>
      </c>
      <c r="DN323" s="24">
        <f t="shared" si="177"/>
        <v>166.5</v>
      </c>
      <c r="DO323" s="24">
        <f t="shared" si="177"/>
        <v>153</v>
      </c>
    </row>
    <row r="324" spans="1:119" ht="14.1" customHeight="1" x14ac:dyDescent="0.2">
      <c r="A324" s="45" t="s">
        <v>43</v>
      </c>
      <c r="B324" s="44"/>
      <c r="C324" s="1"/>
      <c r="D324" s="1"/>
      <c r="E324" s="1" t="s">
        <v>14</v>
      </c>
      <c r="F324" s="1"/>
      <c r="G324" s="1"/>
      <c r="H324" s="1"/>
      <c r="I324" s="1"/>
      <c r="J324" s="34">
        <f t="shared" si="176"/>
        <v>74</v>
      </c>
      <c r="K324" s="24">
        <f t="shared" si="176"/>
        <v>74</v>
      </c>
      <c r="L324" s="24">
        <f t="shared" si="176"/>
        <v>74</v>
      </c>
      <c r="M324" s="24">
        <f t="shared" si="176"/>
        <v>74</v>
      </c>
      <c r="N324" s="24">
        <f t="shared" si="176"/>
        <v>68</v>
      </c>
      <c r="O324" s="24">
        <f t="shared" si="176"/>
        <v>74</v>
      </c>
      <c r="P324" s="24">
        <f t="shared" si="176"/>
        <v>74</v>
      </c>
      <c r="Q324" s="24">
        <f t="shared" si="176"/>
        <v>74</v>
      </c>
      <c r="R324" s="24">
        <f t="shared" si="176"/>
        <v>68</v>
      </c>
      <c r="S324" s="24">
        <f t="shared" si="176"/>
        <v>48</v>
      </c>
      <c r="T324" s="24">
        <f t="shared" si="176"/>
        <v>74</v>
      </c>
      <c r="U324" s="24">
        <f t="shared" si="176"/>
        <v>86</v>
      </c>
      <c r="V324" s="24">
        <f t="shared" si="176"/>
        <v>86</v>
      </c>
      <c r="W324" s="24">
        <f t="shared" si="176"/>
        <v>86</v>
      </c>
      <c r="X324" s="24">
        <f t="shared" si="176"/>
        <v>68</v>
      </c>
      <c r="Y324" s="24">
        <f t="shared" si="176"/>
        <v>48</v>
      </c>
      <c r="Z324" s="24">
        <f t="shared" si="176"/>
        <v>0</v>
      </c>
      <c r="AA324" s="24">
        <f t="shared" si="176"/>
        <v>0</v>
      </c>
      <c r="AB324" s="24">
        <f t="shared" si="176"/>
        <v>0</v>
      </c>
      <c r="AC324" s="24">
        <f t="shared" si="176"/>
        <v>0</v>
      </c>
      <c r="AD324" s="24">
        <f t="shared" si="176"/>
        <v>0</v>
      </c>
      <c r="AE324" s="24">
        <f t="shared" si="176"/>
        <v>0</v>
      </c>
      <c r="AF324" s="24">
        <f t="shared" si="176"/>
        <v>0</v>
      </c>
      <c r="AG324" s="24">
        <f t="shared" si="176"/>
        <v>0</v>
      </c>
      <c r="AH324" s="24">
        <f t="shared" si="176"/>
        <v>0</v>
      </c>
      <c r="AI324" s="24">
        <f t="shared" si="176"/>
        <v>0</v>
      </c>
      <c r="AJ324" s="24">
        <f t="shared" si="176"/>
        <v>0</v>
      </c>
      <c r="AK324" s="34">
        <f t="shared" si="176"/>
        <v>0</v>
      </c>
      <c r="AL324" s="24">
        <f t="shared" si="176"/>
        <v>0</v>
      </c>
      <c r="AM324" s="24">
        <f t="shared" si="176"/>
        <v>0</v>
      </c>
      <c r="AN324" s="24">
        <f t="shared" si="176"/>
        <v>0</v>
      </c>
      <c r="AO324" s="24">
        <f t="shared" si="176"/>
        <v>0</v>
      </c>
      <c r="AP324" s="24">
        <f t="shared" si="176"/>
        <v>0</v>
      </c>
      <c r="AQ324" s="24">
        <f t="shared" si="176"/>
        <v>0</v>
      </c>
      <c r="AR324" s="24">
        <f t="shared" si="176"/>
        <v>0</v>
      </c>
      <c r="AS324" s="24">
        <f t="shared" si="176"/>
        <v>0</v>
      </c>
      <c r="AT324" s="24">
        <f t="shared" si="176"/>
        <v>0</v>
      </c>
      <c r="AU324" s="24">
        <f t="shared" si="176"/>
        <v>0</v>
      </c>
      <c r="AV324" s="24">
        <f t="shared" si="176"/>
        <v>0</v>
      </c>
      <c r="AW324" s="24">
        <f t="shared" si="176"/>
        <v>0</v>
      </c>
      <c r="AX324" s="24">
        <f t="shared" si="176"/>
        <v>0</v>
      </c>
      <c r="AY324" s="24">
        <f t="shared" si="176"/>
        <v>0</v>
      </c>
      <c r="AZ324" s="24">
        <f t="shared" si="176"/>
        <v>0</v>
      </c>
      <c r="BA324" s="24">
        <f t="shared" si="176"/>
        <v>153</v>
      </c>
      <c r="BB324" s="24">
        <f t="shared" si="174"/>
        <v>166.5</v>
      </c>
      <c r="BC324" s="24">
        <f t="shared" si="174"/>
        <v>193.5</v>
      </c>
      <c r="BD324" s="24">
        <f t="shared" si="174"/>
        <v>193.5</v>
      </c>
      <c r="BE324" s="24">
        <f t="shared" si="174"/>
        <v>193.5</v>
      </c>
      <c r="BF324" s="24">
        <f t="shared" si="174"/>
        <v>166.5</v>
      </c>
      <c r="BG324" s="34">
        <f t="shared" si="170"/>
        <v>153</v>
      </c>
      <c r="BH324" s="24">
        <f t="shared" si="174"/>
        <v>166.5</v>
      </c>
      <c r="BI324" s="24">
        <f t="shared" si="174"/>
        <v>166.5</v>
      </c>
      <c r="BJ324" s="24">
        <f t="shared" si="174"/>
        <v>166.5</v>
      </c>
      <c r="BK324" s="24">
        <f t="shared" si="174"/>
        <v>166.5</v>
      </c>
      <c r="BL324" s="24">
        <f t="shared" si="174"/>
        <v>153</v>
      </c>
      <c r="BM324" s="24">
        <f t="shared" si="174"/>
        <v>166.5</v>
      </c>
      <c r="BN324" s="24">
        <f t="shared" si="174"/>
        <v>166.5</v>
      </c>
      <c r="BO324" s="24">
        <f t="shared" si="174"/>
        <v>166.5</v>
      </c>
      <c r="BP324" s="24">
        <f t="shared" si="174"/>
        <v>166.5</v>
      </c>
      <c r="BQ324" s="24">
        <f t="shared" si="174"/>
        <v>153</v>
      </c>
      <c r="BR324" s="24">
        <f t="shared" si="174"/>
        <v>166.5</v>
      </c>
      <c r="BS324" s="24">
        <f t="shared" si="174"/>
        <v>166.5</v>
      </c>
      <c r="BT324" s="24">
        <f t="shared" si="174"/>
        <v>166.5</v>
      </c>
      <c r="BU324" s="24">
        <f t="shared" si="174"/>
        <v>166.5</v>
      </c>
      <c r="BV324" s="24">
        <f t="shared" si="174"/>
        <v>153</v>
      </c>
      <c r="BW324" s="24">
        <f t="shared" si="170"/>
        <v>153</v>
      </c>
      <c r="BX324" s="24">
        <f t="shared" si="174"/>
        <v>166.5</v>
      </c>
      <c r="BY324" s="24">
        <f t="shared" si="174"/>
        <v>166.5</v>
      </c>
      <c r="BZ324" s="34">
        <f t="shared" si="170"/>
        <v>166.5</v>
      </c>
      <c r="CA324" s="24">
        <f t="shared" si="170"/>
        <v>166.5</v>
      </c>
      <c r="CB324" s="24">
        <f t="shared" si="170"/>
        <v>166.5</v>
      </c>
      <c r="CC324" s="24">
        <f t="shared" si="170"/>
        <v>0</v>
      </c>
      <c r="CD324" s="24">
        <f t="shared" si="170"/>
        <v>153</v>
      </c>
      <c r="CE324" s="24">
        <f t="shared" si="170"/>
        <v>166.5</v>
      </c>
      <c r="CF324" s="24">
        <f t="shared" si="170"/>
        <v>166.5</v>
      </c>
      <c r="CG324" s="24">
        <f t="shared" si="170"/>
        <v>166.5</v>
      </c>
      <c r="CH324" s="24">
        <f t="shared" si="170"/>
        <v>166.5</v>
      </c>
      <c r="CI324" s="24">
        <f t="shared" si="170"/>
        <v>153</v>
      </c>
      <c r="CJ324" s="24">
        <f t="shared" si="170"/>
        <v>166.5</v>
      </c>
      <c r="CK324" s="24">
        <f t="shared" si="170"/>
        <v>166.5</v>
      </c>
      <c r="CL324" s="24">
        <f t="shared" si="170"/>
        <v>166.5</v>
      </c>
      <c r="CM324" s="24">
        <f t="shared" si="170"/>
        <v>153</v>
      </c>
      <c r="CN324" s="24">
        <f t="shared" si="170"/>
        <v>166.5</v>
      </c>
      <c r="CO324" s="24">
        <f t="shared" si="170"/>
        <v>166.5</v>
      </c>
      <c r="CP324" s="24">
        <f t="shared" si="170"/>
        <v>166.5</v>
      </c>
      <c r="CQ324" s="24">
        <f t="shared" si="170"/>
        <v>166.5</v>
      </c>
      <c r="CR324" s="24">
        <f t="shared" si="170"/>
        <v>153</v>
      </c>
      <c r="CS324" s="24">
        <f t="shared" si="170"/>
        <v>166.5</v>
      </c>
      <c r="CT324" s="24">
        <f t="shared" si="170"/>
        <v>166.5</v>
      </c>
      <c r="CU324" s="24">
        <f t="shared" si="170"/>
        <v>166.5</v>
      </c>
      <c r="CV324" s="24">
        <f t="shared" si="170"/>
        <v>166.5</v>
      </c>
      <c r="CW324" s="24">
        <f t="shared" si="170"/>
        <v>153</v>
      </c>
      <c r="CX324" s="34">
        <f t="shared" ref="CX324:DO324" si="178">CX382*CX441</f>
        <v>166.5</v>
      </c>
      <c r="CY324" s="24">
        <f t="shared" si="178"/>
        <v>166.5</v>
      </c>
      <c r="CZ324" s="24">
        <f>CZ382*CZ441</f>
        <v>153</v>
      </c>
      <c r="DA324" s="24">
        <f t="shared" si="178"/>
        <v>166.5</v>
      </c>
      <c r="DB324" s="24">
        <f t="shared" si="178"/>
        <v>166.5</v>
      </c>
      <c r="DC324" s="24">
        <f t="shared" si="178"/>
        <v>166.5</v>
      </c>
      <c r="DD324" s="24">
        <f t="shared" si="178"/>
        <v>166.5</v>
      </c>
      <c r="DE324" s="24">
        <f t="shared" si="178"/>
        <v>153</v>
      </c>
      <c r="DF324" s="24">
        <f t="shared" si="178"/>
        <v>166.5</v>
      </c>
      <c r="DG324" s="24">
        <f t="shared" si="178"/>
        <v>166.5</v>
      </c>
      <c r="DH324" s="24">
        <f t="shared" si="178"/>
        <v>166.5</v>
      </c>
      <c r="DI324" s="24">
        <f t="shared" si="178"/>
        <v>166.5</v>
      </c>
      <c r="DJ324" s="24">
        <f t="shared" si="178"/>
        <v>153</v>
      </c>
      <c r="DK324" s="24">
        <f t="shared" si="178"/>
        <v>166.5</v>
      </c>
      <c r="DL324" s="24">
        <f t="shared" si="178"/>
        <v>166.5</v>
      </c>
      <c r="DM324" s="24">
        <f t="shared" si="178"/>
        <v>166.5</v>
      </c>
      <c r="DN324" s="24">
        <f t="shared" si="178"/>
        <v>166.5</v>
      </c>
      <c r="DO324" s="24">
        <f t="shared" si="178"/>
        <v>153</v>
      </c>
    </row>
    <row r="325" spans="1:119" ht="14.1" customHeight="1" x14ac:dyDescent="0.2">
      <c r="A325" s="5">
        <v>1106</v>
      </c>
      <c r="B325" s="44"/>
      <c r="C325" s="1"/>
      <c r="D325" s="1"/>
      <c r="E325" s="1" t="s">
        <v>14</v>
      </c>
      <c r="F325" s="1"/>
      <c r="G325" s="1"/>
      <c r="H325" s="1"/>
      <c r="I325" s="1"/>
      <c r="J325" s="34">
        <f t="shared" ref="J325:BA325" si="179">J383*J430</f>
        <v>185</v>
      </c>
      <c r="K325" s="24">
        <f t="shared" si="179"/>
        <v>185</v>
      </c>
      <c r="L325" s="24">
        <f t="shared" si="179"/>
        <v>185</v>
      </c>
      <c r="M325" s="24">
        <f t="shared" si="179"/>
        <v>185</v>
      </c>
      <c r="N325" s="24">
        <f t="shared" si="179"/>
        <v>170</v>
      </c>
      <c r="O325" s="24">
        <f t="shared" si="179"/>
        <v>185</v>
      </c>
      <c r="P325" s="24">
        <f t="shared" si="179"/>
        <v>185</v>
      </c>
      <c r="Q325" s="24">
        <f t="shared" si="179"/>
        <v>185</v>
      </c>
      <c r="R325" s="24">
        <f t="shared" si="179"/>
        <v>170</v>
      </c>
      <c r="S325" s="24">
        <f t="shared" si="179"/>
        <v>120</v>
      </c>
      <c r="T325" s="24">
        <f t="shared" si="179"/>
        <v>185</v>
      </c>
      <c r="U325" s="24">
        <f t="shared" si="179"/>
        <v>215</v>
      </c>
      <c r="V325" s="24">
        <f t="shared" si="179"/>
        <v>215</v>
      </c>
      <c r="W325" s="24">
        <f t="shared" si="179"/>
        <v>215</v>
      </c>
      <c r="X325" s="24">
        <f t="shared" si="179"/>
        <v>170</v>
      </c>
      <c r="Y325" s="24">
        <f t="shared" si="179"/>
        <v>120</v>
      </c>
      <c r="Z325" s="24">
        <f t="shared" si="179"/>
        <v>185</v>
      </c>
      <c r="AA325" s="24">
        <f t="shared" si="179"/>
        <v>215</v>
      </c>
      <c r="AB325" s="24">
        <f t="shared" si="179"/>
        <v>215</v>
      </c>
      <c r="AC325" s="24">
        <f t="shared" si="179"/>
        <v>215</v>
      </c>
      <c r="AD325" s="24">
        <f t="shared" si="179"/>
        <v>170</v>
      </c>
      <c r="AE325" s="24">
        <f t="shared" si="179"/>
        <v>120</v>
      </c>
      <c r="AF325" s="24">
        <f t="shared" si="179"/>
        <v>185</v>
      </c>
      <c r="AG325" s="24">
        <f t="shared" si="179"/>
        <v>215</v>
      </c>
      <c r="AH325" s="24">
        <f t="shared" si="179"/>
        <v>215</v>
      </c>
      <c r="AI325" s="24">
        <f t="shared" si="179"/>
        <v>215</v>
      </c>
      <c r="AJ325" s="24">
        <f t="shared" si="179"/>
        <v>170</v>
      </c>
      <c r="AK325" s="34">
        <f t="shared" si="179"/>
        <v>120</v>
      </c>
      <c r="AL325" s="24">
        <f t="shared" si="179"/>
        <v>185</v>
      </c>
      <c r="AM325" s="24">
        <f t="shared" si="179"/>
        <v>215</v>
      </c>
      <c r="AN325" s="24">
        <f t="shared" si="179"/>
        <v>215</v>
      </c>
      <c r="AO325" s="24">
        <f t="shared" si="179"/>
        <v>0</v>
      </c>
      <c r="AP325" s="24">
        <f t="shared" si="179"/>
        <v>170</v>
      </c>
      <c r="AQ325" s="24">
        <f t="shared" si="179"/>
        <v>120</v>
      </c>
      <c r="AR325" s="24">
        <f t="shared" si="179"/>
        <v>185</v>
      </c>
      <c r="AS325" s="24">
        <f t="shared" si="179"/>
        <v>215</v>
      </c>
      <c r="AT325" s="24">
        <f t="shared" si="179"/>
        <v>215</v>
      </c>
      <c r="AU325" s="24">
        <f t="shared" si="179"/>
        <v>236.5</v>
      </c>
      <c r="AV325" s="24">
        <f t="shared" si="179"/>
        <v>187</v>
      </c>
      <c r="AW325" s="24">
        <f t="shared" si="179"/>
        <v>203.5</v>
      </c>
      <c r="AX325" s="24">
        <f t="shared" si="179"/>
        <v>236.5</v>
      </c>
      <c r="AY325" s="24">
        <f t="shared" si="179"/>
        <v>236.5</v>
      </c>
      <c r="AZ325" s="24">
        <f t="shared" si="179"/>
        <v>203.5</v>
      </c>
      <c r="BA325" s="24">
        <f t="shared" si="179"/>
        <v>187</v>
      </c>
      <c r="BB325" s="24">
        <f t="shared" ref="BB325:CW325" si="180">BB383*BB430</f>
        <v>203.5</v>
      </c>
      <c r="BC325" s="24">
        <f t="shared" si="180"/>
        <v>236.5</v>
      </c>
      <c r="BD325" s="24">
        <f t="shared" si="180"/>
        <v>236.5</v>
      </c>
      <c r="BE325" s="24">
        <f t="shared" si="180"/>
        <v>236.5</v>
      </c>
      <c r="BF325" s="24">
        <f t="shared" si="180"/>
        <v>203.5</v>
      </c>
      <c r="BG325" s="34">
        <f t="shared" si="180"/>
        <v>187</v>
      </c>
      <c r="BH325" s="24">
        <f t="shared" si="180"/>
        <v>203.5</v>
      </c>
      <c r="BI325" s="24">
        <f t="shared" si="180"/>
        <v>185</v>
      </c>
      <c r="BJ325" s="24">
        <f t="shared" si="180"/>
        <v>185</v>
      </c>
      <c r="BK325" s="24">
        <f t="shared" si="180"/>
        <v>185</v>
      </c>
      <c r="BL325" s="24">
        <f t="shared" si="180"/>
        <v>170</v>
      </c>
      <c r="BM325" s="24">
        <f t="shared" si="180"/>
        <v>185</v>
      </c>
      <c r="BN325" s="24">
        <f t="shared" si="180"/>
        <v>185</v>
      </c>
      <c r="BO325" s="24">
        <f t="shared" si="180"/>
        <v>185</v>
      </c>
      <c r="BP325" s="24">
        <f t="shared" si="180"/>
        <v>185</v>
      </c>
      <c r="BQ325" s="24">
        <f t="shared" si="180"/>
        <v>170</v>
      </c>
      <c r="BR325" s="24">
        <f t="shared" si="180"/>
        <v>185</v>
      </c>
      <c r="BS325" s="24">
        <f t="shared" si="180"/>
        <v>185</v>
      </c>
      <c r="BT325" s="24">
        <f t="shared" si="180"/>
        <v>185</v>
      </c>
      <c r="BU325" s="24">
        <f t="shared" si="180"/>
        <v>185</v>
      </c>
      <c r="BV325" s="24">
        <f t="shared" si="180"/>
        <v>170</v>
      </c>
      <c r="BW325" s="24">
        <f t="shared" si="180"/>
        <v>170</v>
      </c>
      <c r="BX325" s="24">
        <f t="shared" si="180"/>
        <v>185</v>
      </c>
      <c r="BY325" s="24">
        <f t="shared" si="180"/>
        <v>185</v>
      </c>
      <c r="BZ325" s="34">
        <f t="shared" si="180"/>
        <v>185</v>
      </c>
      <c r="CA325" s="24">
        <f t="shared" si="180"/>
        <v>185</v>
      </c>
      <c r="CB325" s="24">
        <f t="shared" si="180"/>
        <v>185</v>
      </c>
      <c r="CC325" s="24">
        <f t="shared" si="180"/>
        <v>0</v>
      </c>
      <c r="CD325" s="24">
        <f t="shared" si="180"/>
        <v>170</v>
      </c>
      <c r="CE325" s="24">
        <f t="shared" si="180"/>
        <v>185</v>
      </c>
      <c r="CF325" s="24">
        <f t="shared" si="180"/>
        <v>185</v>
      </c>
      <c r="CG325" s="24">
        <f t="shared" si="180"/>
        <v>185</v>
      </c>
      <c r="CH325" s="24">
        <f t="shared" si="180"/>
        <v>185</v>
      </c>
      <c r="CI325" s="24">
        <f t="shared" si="180"/>
        <v>170</v>
      </c>
      <c r="CJ325" s="24">
        <f t="shared" si="180"/>
        <v>185</v>
      </c>
      <c r="CK325" s="24">
        <f t="shared" si="180"/>
        <v>185</v>
      </c>
      <c r="CL325" s="24">
        <f t="shared" si="180"/>
        <v>185</v>
      </c>
      <c r="CM325" s="24">
        <f t="shared" si="180"/>
        <v>170</v>
      </c>
      <c r="CN325" s="24">
        <f t="shared" si="180"/>
        <v>185</v>
      </c>
      <c r="CO325" s="24">
        <f t="shared" si="180"/>
        <v>185</v>
      </c>
      <c r="CP325" s="24">
        <f t="shared" si="180"/>
        <v>185</v>
      </c>
      <c r="CQ325" s="24">
        <f t="shared" si="180"/>
        <v>185</v>
      </c>
      <c r="CR325" s="24">
        <f t="shared" si="180"/>
        <v>170</v>
      </c>
      <c r="CS325" s="24">
        <f t="shared" si="180"/>
        <v>185</v>
      </c>
      <c r="CT325" s="24">
        <f t="shared" si="180"/>
        <v>185</v>
      </c>
      <c r="CU325" s="24">
        <f t="shared" si="180"/>
        <v>185</v>
      </c>
      <c r="CV325" s="24">
        <f t="shared" si="180"/>
        <v>185</v>
      </c>
      <c r="CW325" s="24">
        <f t="shared" si="180"/>
        <v>170</v>
      </c>
      <c r="CX325" s="34">
        <f t="shared" ref="CX325:DO325" si="181">CX383*CX430</f>
        <v>185</v>
      </c>
      <c r="CY325" s="24">
        <f t="shared" si="181"/>
        <v>185</v>
      </c>
      <c r="CZ325" s="24">
        <f t="shared" si="181"/>
        <v>170</v>
      </c>
      <c r="DA325" s="24">
        <f t="shared" si="181"/>
        <v>185</v>
      </c>
      <c r="DB325" s="24">
        <f t="shared" si="181"/>
        <v>185</v>
      </c>
      <c r="DC325" s="24">
        <f t="shared" si="181"/>
        <v>185</v>
      </c>
      <c r="DD325" s="24">
        <f t="shared" si="181"/>
        <v>185</v>
      </c>
      <c r="DE325" s="24">
        <f t="shared" si="181"/>
        <v>170</v>
      </c>
      <c r="DF325" s="24">
        <f t="shared" si="181"/>
        <v>185</v>
      </c>
      <c r="DG325" s="24">
        <f t="shared" si="181"/>
        <v>185</v>
      </c>
      <c r="DH325" s="24">
        <f t="shared" si="181"/>
        <v>185</v>
      </c>
      <c r="DI325" s="24">
        <f t="shared" si="181"/>
        <v>185</v>
      </c>
      <c r="DJ325" s="24">
        <f t="shared" si="181"/>
        <v>170</v>
      </c>
      <c r="DK325" s="24">
        <f t="shared" si="181"/>
        <v>185</v>
      </c>
      <c r="DL325" s="24">
        <f t="shared" si="181"/>
        <v>185</v>
      </c>
      <c r="DM325" s="24">
        <f t="shared" si="181"/>
        <v>185</v>
      </c>
      <c r="DN325" s="24">
        <f t="shared" si="181"/>
        <v>185</v>
      </c>
      <c r="DO325" s="24">
        <f t="shared" si="181"/>
        <v>170</v>
      </c>
    </row>
    <row r="326" spans="1:119" ht="14.1" customHeight="1" x14ac:dyDescent="0.2">
      <c r="A326" s="96">
        <v>1102</v>
      </c>
      <c r="B326" s="44"/>
      <c r="C326" s="1"/>
      <c r="D326" s="1"/>
      <c r="E326" s="1" t="s">
        <v>14</v>
      </c>
      <c r="F326" s="1"/>
      <c r="G326" s="1"/>
      <c r="H326" s="1"/>
      <c r="I326" s="1"/>
      <c r="J326" s="34">
        <f t="shared" ref="J326:BA329" si="182">J384*J443</f>
        <v>277.5</v>
      </c>
      <c r="K326" s="24">
        <f t="shared" si="182"/>
        <v>277.5</v>
      </c>
      <c r="L326" s="24">
        <f t="shared" si="182"/>
        <v>277.5</v>
      </c>
      <c r="M326" s="24">
        <f t="shared" si="182"/>
        <v>277.5</v>
      </c>
      <c r="N326" s="24">
        <f t="shared" si="182"/>
        <v>255</v>
      </c>
      <c r="O326" s="24">
        <f t="shared" si="182"/>
        <v>277.5</v>
      </c>
      <c r="P326" s="24">
        <f t="shared" si="182"/>
        <v>277.5</v>
      </c>
      <c r="Q326" s="24">
        <f t="shared" si="182"/>
        <v>277.5</v>
      </c>
      <c r="R326" s="24">
        <f t="shared" si="182"/>
        <v>255</v>
      </c>
      <c r="S326" s="24">
        <f t="shared" si="182"/>
        <v>180</v>
      </c>
      <c r="T326" s="24">
        <f t="shared" si="182"/>
        <v>277.5</v>
      </c>
      <c r="U326" s="24">
        <f t="shared" si="182"/>
        <v>322.5</v>
      </c>
      <c r="V326" s="24">
        <f t="shared" si="182"/>
        <v>322.5</v>
      </c>
      <c r="W326" s="24">
        <f t="shared" si="182"/>
        <v>322.5</v>
      </c>
      <c r="X326" s="24">
        <f t="shared" si="182"/>
        <v>255</v>
      </c>
      <c r="Y326" s="24">
        <f t="shared" si="182"/>
        <v>180</v>
      </c>
      <c r="Z326" s="24">
        <f t="shared" si="182"/>
        <v>277.5</v>
      </c>
      <c r="AA326" s="24">
        <f t="shared" si="182"/>
        <v>322.5</v>
      </c>
      <c r="AB326" s="24">
        <f t="shared" si="182"/>
        <v>322.5</v>
      </c>
      <c r="AC326" s="24">
        <f t="shared" si="182"/>
        <v>322.5</v>
      </c>
      <c r="AD326" s="24">
        <f t="shared" si="182"/>
        <v>255</v>
      </c>
      <c r="AE326" s="24">
        <f t="shared" si="182"/>
        <v>180</v>
      </c>
      <c r="AF326" s="24">
        <f t="shared" si="182"/>
        <v>277.5</v>
      </c>
      <c r="AG326" s="24">
        <f t="shared" si="182"/>
        <v>322.5</v>
      </c>
      <c r="AH326" s="24">
        <f t="shared" si="182"/>
        <v>322.5</v>
      </c>
      <c r="AI326" s="24">
        <f t="shared" si="182"/>
        <v>322.5</v>
      </c>
      <c r="AJ326" s="24">
        <f t="shared" si="182"/>
        <v>246.5</v>
      </c>
      <c r="AK326" s="34">
        <f t="shared" si="182"/>
        <v>174</v>
      </c>
      <c r="AL326" s="24">
        <f t="shared" si="182"/>
        <v>268.25</v>
      </c>
      <c r="AM326" s="24">
        <f t="shared" si="182"/>
        <v>311.75</v>
      </c>
      <c r="AN326" s="24">
        <f t="shared" si="182"/>
        <v>311.75</v>
      </c>
      <c r="AO326" s="24">
        <f t="shared" si="182"/>
        <v>174</v>
      </c>
      <c r="AP326" s="24">
        <f t="shared" si="182"/>
        <v>246.5</v>
      </c>
      <c r="AQ326" s="24">
        <f t="shared" si="182"/>
        <v>174</v>
      </c>
      <c r="AR326" s="24">
        <f t="shared" si="182"/>
        <v>268.25</v>
      </c>
      <c r="AS326" s="24">
        <f t="shared" si="182"/>
        <v>311.75</v>
      </c>
      <c r="AT326" s="24">
        <f t="shared" si="182"/>
        <v>301</v>
      </c>
      <c r="AU326" s="24">
        <f t="shared" si="182"/>
        <v>301</v>
      </c>
      <c r="AV326" s="24">
        <f t="shared" si="182"/>
        <v>238</v>
      </c>
      <c r="AW326" s="24">
        <f t="shared" si="182"/>
        <v>259</v>
      </c>
      <c r="AX326" s="24">
        <f t="shared" si="182"/>
        <v>301</v>
      </c>
      <c r="AY326" s="24">
        <f t="shared" si="182"/>
        <v>301</v>
      </c>
      <c r="AZ326" s="24">
        <f t="shared" si="182"/>
        <v>259</v>
      </c>
      <c r="BA326" s="24">
        <f t="shared" si="182"/>
        <v>0</v>
      </c>
      <c r="BB326" s="24">
        <f t="shared" ref="BB326:CW334" si="183">BB384*BB443</f>
        <v>0</v>
      </c>
      <c r="BC326" s="24">
        <f t="shared" si="183"/>
        <v>0</v>
      </c>
      <c r="BD326" s="24">
        <f t="shared" si="183"/>
        <v>0</v>
      </c>
      <c r="BE326" s="24">
        <f t="shared" si="183"/>
        <v>0</v>
      </c>
      <c r="BF326" s="24">
        <f t="shared" si="183"/>
        <v>0</v>
      </c>
      <c r="BG326" s="34">
        <f t="shared" si="183"/>
        <v>0</v>
      </c>
      <c r="BH326" s="24">
        <f t="shared" si="183"/>
        <v>0</v>
      </c>
      <c r="BI326" s="24">
        <f t="shared" si="183"/>
        <v>185</v>
      </c>
      <c r="BJ326" s="24">
        <f t="shared" si="183"/>
        <v>185</v>
      </c>
      <c r="BK326" s="24">
        <f t="shared" si="183"/>
        <v>185</v>
      </c>
      <c r="BL326" s="24">
        <f t="shared" si="183"/>
        <v>170</v>
      </c>
      <c r="BM326" s="24">
        <f t="shared" si="183"/>
        <v>185</v>
      </c>
      <c r="BN326" s="24">
        <f t="shared" si="183"/>
        <v>185</v>
      </c>
      <c r="BO326" s="24">
        <f t="shared" si="183"/>
        <v>185</v>
      </c>
      <c r="BP326" s="24">
        <f t="shared" si="183"/>
        <v>185</v>
      </c>
      <c r="BQ326" s="24">
        <f t="shared" si="183"/>
        <v>170</v>
      </c>
      <c r="BR326" s="24">
        <f t="shared" si="183"/>
        <v>185</v>
      </c>
      <c r="BS326" s="24">
        <f t="shared" si="183"/>
        <v>185</v>
      </c>
      <c r="BT326" s="24">
        <f t="shared" si="183"/>
        <v>185</v>
      </c>
      <c r="BU326" s="24">
        <f t="shared" si="183"/>
        <v>185</v>
      </c>
      <c r="BV326" s="24">
        <f t="shared" si="183"/>
        <v>170</v>
      </c>
      <c r="BW326" s="24">
        <f t="shared" si="183"/>
        <v>170</v>
      </c>
      <c r="BX326" s="24">
        <f t="shared" si="183"/>
        <v>185</v>
      </c>
      <c r="BY326" s="24">
        <f t="shared" si="183"/>
        <v>185</v>
      </c>
      <c r="BZ326" s="34">
        <f t="shared" si="183"/>
        <v>185</v>
      </c>
      <c r="CA326" s="24">
        <f t="shared" si="183"/>
        <v>185</v>
      </c>
      <c r="CB326" s="24">
        <f t="shared" si="183"/>
        <v>185</v>
      </c>
      <c r="CC326" s="24">
        <f t="shared" si="183"/>
        <v>0</v>
      </c>
      <c r="CD326" s="24">
        <f t="shared" si="183"/>
        <v>170</v>
      </c>
      <c r="CE326" s="24">
        <f t="shared" si="183"/>
        <v>185</v>
      </c>
      <c r="CF326" s="24">
        <f t="shared" si="183"/>
        <v>185</v>
      </c>
      <c r="CG326" s="24">
        <f t="shared" si="183"/>
        <v>185</v>
      </c>
      <c r="CH326" s="24">
        <f t="shared" si="183"/>
        <v>185</v>
      </c>
      <c r="CI326" s="24">
        <f t="shared" si="183"/>
        <v>170</v>
      </c>
      <c r="CJ326" s="24">
        <f t="shared" si="183"/>
        <v>185</v>
      </c>
      <c r="CK326" s="24">
        <f t="shared" si="183"/>
        <v>185</v>
      </c>
      <c r="CL326" s="24">
        <f t="shared" si="183"/>
        <v>185</v>
      </c>
      <c r="CM326" s="24">
        <f t="shared" si="183"/>
        <v>170</v>
      </c>
      <c r="CN326" s="24">
        <f t="shared" si="183"/>
        <v>185</v>
      </c>
      <c r="CO326" s="24">
        <f t="shared" si="183"/>
        <v>185</v>
      </c>
      <c r="CP326" s="24">
        <f t="shared" si="183"/>
        <v>185</v>
      </c>
      <c r="CQ326" s="24">
        <f t="shared" si="183"/>
        <v>185</v>
      </c>
      <c r="CR326" s="24">
        <f t="shared" si="183"/>
        <v>170</v>
      </c>
      <c r="CS326" s="24">
        <f t="shared" si="183"/>
        <v>185</v>
      </c>
      <c r="CT326" s="24">
        <f t="shared" si="183"/>
        <v>185</v>
      </c>
      <c r="CU326" s="24">
        <f t="shared" si="183"/>
        <v>185</v>
      </c>
      <c r="CV326" s="24">
        <f t="shared" si="183"/>
        <v>185</v>
      </c>
      <c r="CW326" s="24">
        <f t="shared" si="183"/>
        <v>170</v>
      </c>
      <c r="CX326" s="34">
        <f t="shared" ref="CX326:DO326" si="184">CX384*CX443</f>
        <v>185</v>
      </c>
      <c r="CY326" s="24">
        <f t="shared" si="184"/>
        <v>185</v>
      </c>
      <c r="CZ326" s="24">
        <f>CZ384*CZ443</f>
        <v>170</v>
      </c>
      <c r="DA326" s="24">
        <f t="shared" si="184"/>
        <v>185</v>
      </c>
      <c r="DB326" s="24">
        <f t="shared" si="184"/>
        <v>185</v>
      </c>
      <c r="DC326" s="24">
        <f t="shared" si="184"/>
        <v>185</v>
      </c>
      <c r="DD326" s="24">
        <f t="shared" si="184"/>
        <v>185</v>
      </c>
      <c r="DE326" s="24">
        <f t="shared" si="184"/>
        <v>170</v>
      </c>
      <c r="DF326" s="24">
        <f t="shared" si="184"/>
        <v>185</v>
      </c>
      <c r="DG326" s="24">
        <f t="shared" si="184"/>
        <v>185</v>
      </c>
      <c r="DH326" s="24">
        <f t="shared" si="184"/>
        <v>185</v>
      </c>
      <c r="DI326" s="24">
        <f t="shared" si="184"/>
        <v>185</v>
      </c>
      <c r="DJ326" s="24">
        <f t="shared" si="184"/>
        <v>170</v>
      </c>
      <c r="DK326" s="24">
        <f t="shared" si="184"/>
        <v>185</v>
      </c>
      <c r="DL326" s="24">
        <f t="shared" si="184"/>
        <v>185</v>
      </c>
      <c r="DM326" s="24">
        <f t="shared" si="184"/>
        <v>185</v>
      </c>
      <c r="DN326" s="24">
        <f t="shared" si="184"/>
        <v>185</v>
      </c>
      <c r="DO326" s="24">
        <f t="shared" si="184"/>
        <v>170</v>
      </c>
    </row>
    <row r="327" spans="1:119" ht="14.1" customHeight="1" x14ac:dyDescent="0.2">
      <c r="A327" s="94">
        <v>1159</v>
      </c>
      <c r="B327" s="44"/>
      <c r="C327" s="1"/>
      <c r="D327" s="1"/>
      <c r="E327" s="1" t="s">
        <v>14</v>
      </c>
      <c r="F327" s="1"/>
      <c r="G327" s="1"/>
      <c r="H327" s="1"/>
      <c r="I327" s="1"/>
      <c r="J327" s="34">
        <f t="shared" si="182"/>
        <v>277.5</v>
      </c>
      <c r="K327" s="24">
        <f t="shared" si="182"/>
        <v>277.5</v>
      </c>
      <c r="L327" s="24">
        <f t="shared" si="182"/>
        <v>277.5</v>
      </c>
      <c r="M327" s="24">
        <f t="shared" si="182"/>
        <v>277.5</v>
      </c>
      <c r="N327" s="24">
        <f t="shared" si="182"/>
        <v>255</v>
      </c>
      <c r="O327" s="24">
        <f t="shared" si="182"/>
        <v>277.5</v>
      </c>
      <c r="P327" s="24">
        <f t="shared" si="182"/>
        <v>277.5</v>
      </c>
      <c r="Q327" s="24">
        <f t="shared" si="182"/>
        <v>277.5</v>
      </c>
      <c r="R327" s="24">
        <f t="shared" si="182"/>
        <v>255</v>
      </c>
      <c r="S327" s="24">
        <f t="shared" si="182"/>
        <v>180</v>
      </c>
      <c r="T327" s="24">
        <f t="shared" si="182"/>
        <v>277.5</v>
      </c>
      <c r="U327" s="24">
        <f t="shared" si="182"/>
        <v>322.5</v>
      </c>
      <c r="V327" s="24">
        <f t="shared" si="182"/>
        <v>322.5</v>
      </c>
      <c r="W327" s="24">
        <f t="shared" si="182"/>
        <v>322.5</v>
      </c>
      <c r="X327" s="24">
        <f t="shared" si="182"/>
        <v>255</v>
      </c>
      <c r="Y327" s="24">
        <f t="shared" si="182"/>
        <v>180</v>
      </c>
      <c r="Z327" s="24">
        <f t="shared" si="182"/>
        <v>277.5</v>
      </c>
      <c r="AA327" s="24">
        <f t="shared" si="182"/>
        <v>322.5</v>
      </c>
      <c r="AB327" s="24">
        <f t="shared" si="182"/>
        <v>322.5</v>
      </c>
      <c r="AC327" s="24">
        <f t="shared" si="182"/>
        <v>322.5</v>
      </c>
      <c r="AD327" s="24">
        <f t="shared" si="182"/>
        <v>255</v>
      </c>
      <c r="AE327" s="24">
        <f t="shared" si="182"/>
        <v>180</v>
      </c>
      <c r="AF327" s="24">
        <f t="shared" si="182"/>
        <v>277.5</v>
      </c>
      <c r="AG327" s="24">
        <f t="shared" si="182"/>
        <v>322.5</v>
      </c>
      <c r="AH327" s="24">
        <f t="shared" si="182"/>
        <v>322.5</v>
      </c>
      <c r="AI327" s="24">
        <f t="shared" si="182"/>
        <v>322.5</v>
      </c>
      <c r="AJ327" s="24">
        <f t="shared" si="182"/>
        <v>255</v>
      </c>
      <c r="AK327" s="34">
        <f t="shared" si="182"/>
        <v>168</v>
      </c>
      <c r="AL327" s="24">
        <f t="shared" si="182"/>
        <v>259</v>
      </c>
      <c r="AM327" s="24">
        <f t="shared" si="182"/>
        <v>301</v>
      </c>
      <c r="AN327" s="24">
        <f t="shared" si="182"/>
        <v>301</v>
      </c>
      <c r="AO327" s="24">
        <f t="shared" si="182"/>
        <v>168</v>
      </c>
      <c r="AP327" s="24">
        <f t="shared" si="182"/>
        <v>238</v>
      </c>
      <c r="AQ327" s="24">
        <f t="shared" si="182"/>
        <v>168</v>
      </c>
      <c r="AR327" s="24">
        <f t="shared" si="182"/>
        <v>259</v>
      </c>
      <c r="AS327" s="24">
        <f t="shared" si="182"/>
        <v>301</v>
      </c>
      <c r="AT327" s="24">
        <f t="shared" si="182"/>
        <v>301</v>
      </c>
      <c r="AU327" s="24">
        <f t="shared" si="182"/>
        <v>301</v>
      </c>
      <c r="AV327" s="24">
        <f t="shared" si="182"/>
        <v>238</v>
      </c>
      <c r="AW327" s="24">
        <f t="shared" si="182"/>
        <v>259</v>
      </c>
      <c r="AX327" s="24">
        <f t="shared" si="182"/>
        <v>301</v>
      </c>
      <c r="AY327" s="24">
        <f t="shared" si="182"/>
        <v>301</v>
      </c>
      <c r="AZ327" s="24">
        <f t="shared" si="182"/>
        <v>259</v>
      </c>
      <c r="BA327" s="24">
        <f t="shared" si="182"/>
        <v>238</v>
      </c>
      <c r="BB327" s="24">
        <f t="shared" si="183"/>
        <v>259</v>
      </c>
      <c r="BC327" s="24">
        <f t="shared" si="183"/>
        <v>301</v>
      </c>
      <c r="BD327" s="24">
        <f t="shared" si="183"/>
        <v>301</v>
      </c>
      <c r="BE327" s="24">
        <f t="shared" si="183"/>
        <v>301</v>
      </c>
      <c r="BF327" s="24">
        <f t="shared" si="183"/>
        <v>259</v>
      </c>
      <c r="BG327" s="34">
        <f t="shared" si="183"/>
        <v>238</v>
      </c>
      <c r="BH327" s="24">
        <f t="shared" si="183"/>
        <v>259</v>
      </c>
      <c r="BI327" s="24">
        <f t="shared" si="183"/>
        <v>240.5</v>
      </c>
      <c r="BJ327" s="24">
        <f t="shared" si="183"/>
        <v>240.5</v>
      </c>
      <c r="BK327" s="24">
        <f t="shared" si="183"/>
        <v>240.5</v>
      </c>
      <c r="BL327" s="24">
        <f t="shared" si="183"/>
        <v>221</v>
      </c>
      <c r="BM327" s="24">
        <f t="shared" si="183"/>
        <v>240.5</v>
      </c>
      <c r="BN327" s="24">
        <f t="shared" si="183"/>
        <v>240.5</v>
      </c>
      <c r="BO327" s="24">
        <f t="shared" si="183"/>
        <v>240.5</v>
      </c>
      <c r="BP327" s="24">
        <f t="shared" si="183"/>
        <v>240.5</v>
      </c>
      <c r="BQ327" s="24">
        <f t="shared" si="183"/>
        <v>221</v>
      </c>
      <c r="BR327" s="24">
        <f t="shared" si="183"/>
        <v>240.5</v>
      </c>
      <c r="BS327" s="24">
        <f t="shared" si="183"/>
        <v>240.5</v>
      </c>
      <c r="BT327" s="24">
        <f t="shared" si="183"/>
        <v>240.5</v>
      </c>
      <c r="BU327" s="24">
        <f t="shared" si="183"/>
        <v>240.5</v>
      </c>
      <c r="BV327" s="24">
        <f t="shared" si="183"/>
        <v>221</v>
      </c>
      <c r="BW327" s="24">
        <f t="shared" si="183"/>
        <v>221</v>
      </c>
      <c r="BX327" s="24">
        <f t="shared" si="183"/>
        <v>240.5</v>
      </c>
      <c r="BY327" s="24">
        <f t="shared" si="183"/>
        <v>240.5</v>
      </c>
      <c r="BZ327" s="34">
        <f t="shared" si="183"/>
        <v>240.5</v>
      </c>
      <c r="CA327" s="24">
        <f t="shared" si="183"/>
        <v>240.5</v>
      </c>
      <c r="CB327" s="24">
        <f t="shared" si="183"/>
        <v>240.5</v>
      </c>
      <c r="CC327" s="24">
        <f t="shared" si="183"/>
        <v>0</v>
      </c>
      <c r="CD327" s="24">
        <f t="shared" si="183"/>
        <v>255</v>
      </c>
      <c r="CE327" s="24">
        <f t="shared" si="183"/>
        <v>277.5</v>
      </c>
      <c r="CF327" s="24">
        <f t="shared" si="183"/>
        <v>277.5</v>
      </c>
      <c r="CG327" s="24">
        <f t="shared" si="183"/>
        <v>277.5</v>
      </c>
      <c r="CH327" s="24">
        <f t="shared" si="183"/>
        <v>277.5</v>
      </c>
      <c r="CI327" s="24">
        <f t="shared" si="183"/>
        <v>255</v>
      </c>
      <c r="CJ327" s="24">
        <f t="shared" si="183"/>
        <v>277.5</v>
      </c>
      <c r="CK327" s="24">
        <f t="shared" si="183"/>
        <v>277.5</v>
      </c>
      <c r="CL327" s="24">
        <f t="shared" si="183"/>
        <v>277.5</v>
      </c>
      <c r="CM327" s="24">
        <f t="shared" si="183"/>
        <v>255</v>
      </c>
      <c r="CN327" s="24">
        <f t="shared" si="183"/>
        <v>277.5</v>
      </c>
      <c r="CO327" s="24">
        <f t="shared" si="183"/>
        <v>277.5</v>
      </c>
      <c r="CP327" s="24">
        <f t="shared" si="183"/>
        <v>277.5</v>
      </c>
      <c r="CQ327" s="24">
        <f t="shared" si="183"/>
        <v>277.5</v>
      </c>
      <c r="CR327" s="24">
        <f t="shared" si="183"/>
        <v>255</v>
      </c>
      <c r="CS327" s="24">
        <f t="shared" si="183"/>
        <v>277.5</v>
      </c>
      <c r="CT327" s="24">
        <f t="shared" si="183"/>
        <v>277.5</v>
      </c>
      <c r="CU327" s="24">
        <f t="shared" si="183"/>
        <v>277.5</v>
      </c>
      <c r="CV327" s="24">
        <f t="shared" si="183"/>
        <v>277.5</v>
      </c>
      <c r="CW327" s="24">
        <f t="shared" si="183"/>
        <v>255</v>
      </c>
      <c r="CX327" s="34">
        <f t="shared" ref="CX327:DO327" si="185">CX385*CX444</f>
        <v>277.5</v>
      </c>
      <c r="CY327" s="24">
        <f t="shared" si="185"/>
        <v>277.5</v>
      </c>
      <c r="CZ327" s="24">
        <f>CZ385*CZ444</f>
        <v>255</v>
      </c>
      <c r="DA327" s="24">
        <f t="shared" si="185"/>
        <v>277.5</v>
      </c>
      <c r="DB327" s="24">
        <f t="shared" si="185"/>
        <v>277.5</v>
      </c>
      <c r="DC327" s="24">
        <f t="shared" si="185"/>
        <v>277.5</v>
      </c>
      <c r="DD327" s="24">
        <f t="shared" si="185"/>
        <v>277.5</v>
      </c>
      <c r="DE327" s="24">
        <f t="shared" si="185"/>
        <v>255</v>
      </c>
      <c r="DF327" s="24">
        <f t="shared" si="185"/>
        <v>277.5</v>
      </c>
      <c r="DG327" s="24">
        <f t="shared" si="185"/>
        <v>277.5</v>
      </c>
      <c r="DH327" s="24">
        <f t="shared" si="185"/>
        <v>277.5</v>
      </c>
      <c r="DI327" s="24">
        <f t="shared" si="185"/>
        <v>277.5</v>
      </c>
      <c r="DJ327" s="24">
        <f t="shared" si="185"/>
        <v>255</v>
      </c>
      <c r="DK327" s="24">
        <f t="shared" si="185"/>
        <v>277.5</v>
      </c>
      <c r="DL327" s="24">
        <f t="shared" si="185"/>
        <v>277.5</v>
      </c>
      <c r="DM327" s="24">
        <f t="shared" si="185"/>
        <v>277.5</v>
      </c>
      <c r="DN327" s="24">
        <f t="shared" si="185"/>
        <v>277.5</v>
      </c>
      <c r="DO327" s="24">
        <f t="shared" si="185"/>
        <v>255</v>
      </c>
    </row>
    <row r="328" spans="1:119" ht="14.1" customHeight="1" x14ac:dyDescent="0.2">
      <c r="A328" s="94">
        <v>1114</v>
      </c>
      <c r="B328" s="44"/>
      <c r="C328" s="1"/>
      <c r="D328" s="1"/>
      <c r="E328" s="1" t="s">
        <v>14</v>
      </c>
      <c r="F328" s="1"/>
      <c r="G328" s="1"/>
      <c r="H328" s="1"/>
      <c r="I328" s="1"/>
      <c r="J328" s="34">
        <f t="shared" si="182"/>
        <v>277.5</v>
      </c>
      <c r="K328" s="24">
        <f t="shared" si="182"/>
        <v>277.5</v>
      </c>
      <c r="L328" s="24">
        <f t="shared" si="182"/>
        <v>277.5</v>
      </c>
      <c r="M328" s="24">
        <f t="shared" si="182"/>
        <v>277.5</v>
      </c>
      <c r="N328" s="24">
        <f t="shared" si="182"/>
        <v>255</v>
      </c>
      <c r="O328" s="24">
        <f t="shared" si="182"/>
        <v>277.5</v>
      </c>
      <c r="P328" s="24">
        <f t="shared" si="182"/>
        <v>277.5</v>
      </c>
      <c r="Q328" s="24">
        <f t="shared" si="182"/>
        <v>277.5</v>
      </c>
      <c r="R328" s="24">
        <f t="shared" si="182"/>
        <v>255</v>
      </c>
      <c r="S328" s="24">
        <f t="shared" si="182"/>
        <v>180</v>
      </c>
      <c r="T328" s="24">
        <f t="shared" si="182"/>
        <v>277.5</v>
      </c>
      <c r="U328" s="24">
        <f t="shared" si="182"/>
        <v>322.5</v>
      </c>
      <c r="V328" s="24">
        <f t="shared" si="182"/>
        <v>322.5</v>
      </c>
      <c r="W328" s="24">
        <f t="shared" si="182"/>
        <v>322.5</v>
      </c>
      <c r="X328" s="24">
        <f t="shared" si="182"/>
        <v>255</v>
      </c>
      <c r="Y328" s="24">
        <f t="shared" si="182"/>
        <v>180</v>
      </c>
      <c r="Z328" s="24">
        <f t="shared" si="182"/>
        <v>277.5</v>
      </c>
      <c r="AA328" s="24">
        <f t="shared" si="182"/>
        <v>322.5</v>
      </c>
      <c r="AB328" s="24">
        <f t="shared" si="182"/>
        <v>322.5</v>
      </c>
      <c r="AC328" s="24">
        <f t="shared" si="182"/>
        <v>322.5</v>
      </c>
      <c r="AD328" s="24">
        <f t="shared" si="182"/>
        <v>255</v>
      </c>
      <c r="AE328" s="24">
        <f t="shared" si="182"/>
        <v>180</v>
      </c>
      <c r="AF328" s="24">
        <f t="shared" si="182"/>
        <v>277.5</v>
      </c>
      <c r="AG328" s="24">
        <f t="shared" si="182"/>
        <v>322.5</v>
      </c>
      <c r="AH328" s="24">
        <f t="shared" si="182"/>
        <v>322.5</v>
      </c>
      <c r="AI328" s="24">
        <f t="shared" si="182"/>
        <v>322.5</v>
      </c>
      <c r="AJ328" s="24">
        <f t="shared" si="182"/>
        <v>255</v>
      </c>
      <c r="AK328" s="34">
        <f t="shared" si="182"/>
        <v>180</v>
      </c>
      <c r="AL328" s="24">
        <f t="shared" si="182"/>
        <v>277.5</v>
      </c>
      <c r="AM328" s="24">
        <f t="shared" si="182"/>
        <v>322.5</v>
      </c>
      <c r="AN328" s="24">
        <f t="shared" si="182"/>
        <v>322.5</v>
      </c>
      <c r="AO328" s="24">
        <f t="shared" si="182"/>
        <v>0</v>
      </c>
      <c r="AP328" s="24">
        <f t="shared" si="182"/>
        <v>255</v>
      </c>
      <c r="AQ328" s="24">
        <f t="shared" si="182"/>
        <v>180</v>
      </c>
      <c r="AR328" s="24">
        <f t="shared" si="182"/>
        <v>277.5</v>
      </c>
      <c r="AS328" s="24">
        <f t="shared" si="182"/>
        <v>322.5</v>
      </c>
      <c r="AT328" s="24">
        <f t="shared" si="182"/>
        <v>322.5</v>
      </c>
      <c r="AU328" s="24">
        <f t="shared" si="182"/>
        <v>322.5</v>
      </c>
      <c r="AV328" s="24">
        <f t="shared" si="182"/>
        <v>255</v>
      </c>
      <c r="AW328" s="24">
        <f t="shared" si="182"/>
        <v>277.5</v>
      </c>
      <c r="AX328" s="24">
        <f t="shared" si="182"/>
        <v>322.5</v>
      </c>
      <c r="AY328" s="24">
        <f t="shared" si="182"/>
        <v>322.5</v>
      </c>
      <c r="AZ328" s="24">
        <f t="shared" si="182"/>
        <v>277.5</v>
      </c>
      <c r="BA328" s="24">
        <f t="shared" si="182"/>
        <v>255</v>
      </c>
      <c r="BB328" s="24">
        <f t="shared" si="183"/>
        <v>259</v>
      </c>
      <c r="BC328" s="24">
        <f t="shared" si="183"/>
        <v>301</v>
      </c>
      <c r="BD328" s="24">
        <f t="shared" si="183"/>
        <v>301</v>
      </c>
      <c r="BE328" s="24">
        <f t="shared" si="183"/>
        <v>301</v>
      </c>
      <c r="BF328" s="24">
        <f t="shared" si="183"/>
        <v>259</v>
      </c>
      <c r="BG328" s="34">
        <f t="shared" si="183"/>
        <v>238</v>
      </c>
      <c r="BH328" s="24">
        <f t="shared" si="183"/>
        <v>259</v>
      </c>
      <c r="BI328" s="24">
        <f t="shared" si="183"/>
        <v>277.5</v>
      </c>
      <c r="BJ328" s="24">
        <f t="shared" si="183"/>
        <v>277.5</v>
      </c>
      <c r="BK328" s="24">
        <f t="shared" si="183"/>
        <v>277.5</v>
      </c>
      <c r="BL328" s="24">
        <f t="shared" si="183"/>
        <v>255</v>
      </c>
      <c r="BM328" s="24">
        <f t="shared" si="183"/>
        <v>277.5</v>
      </c>
      <c r="BN328" s="24">
        <f t="shared" si="183"/>
        <v>277.5</v>
      </c>
      <c r="BO328" s="24">
        <f t="shared" si="183"/>
        <v>277.5</v>
      </c>
      <c r="BP328" s="24">
        <f t="shared" si="183"/>
        <v>277.5</v>
      </c>
      <c r="BQ328" s="24">
        <f t="shared" si="183"/>
        <v>255</v>
      </c>
      <c r="BR328" s="24">
        <f t="shared" si="183"/>
        <v>277.5</v>
      </c>
      <c r="BS328" s="24">
        <f t="shared" si="183"/>
        <v>277.5</v>
      </c>
      <c r="BT328" s="24">
        <f t="shared" si="183"/>
        <v>277.5</v>
      </c>
      <c r="BU328" s="24">
        <f t="shared" si="183"/>
        <v>277.5</v>
      </c>
      <c r="BV328" s="24">
        <f t="shared" si="183"/>
        <v>255</v>
      </c>
      <c r="BW328" s="24">
        <f t="shared" si="183"/>
        <v>255</v>
      </c>
      <c r="BX328" s="24">
        <f t="shared" si="183"/>
        <v>277.5</v>
      </c>
      <c r="BY328" s="24">
        <f t="shared" si="183"/>
        <v>277.5</v>
      </c>
      <c r="BZ328" s="34">
        <f t="shared" si="183"/>
        <v>277.5</v>
      </c>
      <c r="CA328" s="24">
        <f t="shared" si="183"/>
        <v>277.5</v>
      </c>
      <c r="CB328" s="24">
        <f t="shared" si="183"/>
        <v>277.5</v>
      </c>
      <c r="CC328" s="24">
        <f t="shared" si="183"/>
        <v>0</v>
      </c>
      <c r="CD328" s="24">
        <f t="shared" si="183"/>
        <v>255</v>
      </c>
      <c r="CE328" s="24">
        <f t="shared" si="183"/>
        <v>277.5</v>
      </c>
      <c r="CF328" s="24">
        <f t="shared" si="183"/>
        <v>277.5</v>
      </c>
      <c r="CG328" s="24">
        <f t="shared" si="183"/>
        <v>277.5</v>
      </c>
      <c r="CH328" s="24">
        <f t="shared" si="183"/>
        <v>277.5</v>
      </c>
      <c r="CI328" s="24">
        <f t="shared" si="183"/>
        <v>255</v>
      </c>
      <c r="CJ328" s="24">
        <f t="shared" si="183"/>
        <v>277.5</v>
      </c>
      <c r="CK328" s="24">
        <f t="shared" si="183"/>
        <v>277.5</v>
      </c>
      <c r="CL328" s="24">
        <f t="shared" si="183"/>
        <v>277.5</v>
      </c>
      <c r="CM328" s="24">
        <f t="shared" si="183"/>
        <v>255</v>
      </c>
      <c r="CN328" s="24">
        <f t="shared" si="183"/>
        <v>277.5</v>
      </c>
      <c r="CO328" s="24">
        <f t="shared" si="183"/>
        <v>277.5</v>
      </c>
      <c r="CP328" s="24">
        <f t="shared" si="183"/>
        <v>277.5</v>
      </c>
      <c r="CQ328" s="24">
        <f t="shared" si="183"/>
        <v>277.5</v>
      </c>
      <c r="CR328" s="24">
        <f t="shared" si="183"/>
        <v>255</v>
      </c>
      <c r="CS328" s="24">
        <f t="shared" si="183"/>
        <v>277.5</v>
      </c>
      <c r="CT328" s="24">
        <f t="shared" si="183"/>
        <v>277.5</v>
      </c>
      <c r="CU328" s="24">
        <f t="shared" si="183"/>
        <v>277.5</v>
      </c>
      <c r="CV328" s="24">
        <f t="shared" si="183"/>
        <v>277.5</v>
      </c>
      <c r="CW328" s="24">
        <f t="shared" si="183"/>
        <v>255</v>
      </c>
      <c r="CX328" s="34">
        <f t="shared" ref="CX328:DO329" si="186">CX386*CX445</f>
        <v>277.5</v>
      </c>
      <c r="CY328" s="24">
        <f t="shared" si="186"/>
        <v>277.5</v>
      </c>
      <c r="CZ328" s="24">
        <f>CZ386*CZ445</f>
        <v>255</v>
      </c>
      <c r="DA328" s="24">
        <f t="shared" si="186"/>
        <v>277.5</v>
      </c>
      <c r="DB328" s="24">
        <f t="shared" si="186"/>
        <v>277.5</v>
      </c>
      <c r="DC328" s="24">
        <f t="shared" si="186"/>
        <v>277.5</v>
      </c>
      <c r="DD328" s="24">
        <f t="shared" si="186"/>
        <v>277.5</v>
      </c>
      <c r="DE328" s="24">
        <f t="shared" si="186"/>
        <v>255</v>
      </c>
      <c r="DF328" s="24">
        <f t="shared" si="186"/>
        <v>277.5</v>
      </c>
      <c r="DG328" s="24">
        <f t="shared" si="186"/>
        <v>277.5</v>
      </c>
      <c r="DH328" s="24">
        <f t="shared" si="186"/>
        <v>277.5</v>
      </c>
      <c r="DI328" s="24">
        <f t="shared" si="186"/>
        <v>277.5</v>
      </c>
      <c r="DJ328" s="24">
        <f t="shared" si="186"/>
        <v>255</v>
      </c>
      <c r="DK328" s="24">
        <f t="shared" si="186"/>
        <v>277.5</v>
      </c>
      <c r="DL328" s="24">
        <f t="shared" si="186"/>
        <v>277.5</v>
      </c>
      <c r="DM328" s="24">
        <f t="shared" si="186"/>
        <v>277.5</v>
      </c>
      <c r="DN328" s="24">
        <f t="shared" si="186"/>
        <v>277.5</v>
      </c>
      <c r="DO328" s="24">
        <f t="shared" si="186"/>
        <v>255</v>
      </c>
    </row>
    <row r="329" spans="1:119" ht="14.1" customHeight="1" x14ac:dyDescent="0.2">
      <c r="A329" s="94">
        <v>1150</v>
      </c>
      <c r="B329" s="44"/>
      <c r="C329" s="1"/>
      <c r="D329" s="1"/>
      <c r="E329" s="1" t="s">
        <v>14</v>
      </c>
      <c r="F329" s="1"/>
      <c r="G329" s="1"/>
      <c r="H329" s="1"/>
      <c r="I329" s="1"/>
      <c r="J329" s="34">
        <f t="shared" si="182"/>
        <v>259</v>
      </c>
      <c r="K329" s="24">
        <f t="shared" si="182"/>
        <v>259</v>
      </c>
      <c r="L329" s="24">
        <f t="shared" si="182"/>
        <v>259</v>
      </c>
      <c r="M329" s="24">
        <f t="shared" si="182"/>
        <v>259</v>
      </c>
      <c r="N329" s="24">
        <f t="shared" si="182"/>
        <v>238</v>
      </c>
      <c r="O329" s="24">
        <f t="shared" si="182"/>
        <v>259</v>
      </c>
      <c r="P329" s="24">
        <f t="shared" si="182"/>
        <v>259</v>
      </c>
      <c r="Q329" s="24">
        <f t="shared" si="182"/>
        <v>259</v>
      </c>
      <c r="R329" s="24">
        <f t="shared" si="182"/>
        <v>238</v>
      </c>
      <c r="S329" s="24">
        <f t="shared" si="182"/>
        <v>168</v>
      </c>
      <c r="T329" s="24">
        <f t="shared" si="182"/>
        <v>259</v>
      </c>
      <c r="U329" s="24">
        <f t="shared" si="182"/>
        <v>301</v>
      </c>
      <c r="V329" s="24">
        <f t="shared" si="182"/>
        <v>301</v>
      </c>
      <c r="W329" s="24">
        <f t="shared" si="182"/>
        <v>301</v>
      </c>
      <c r="X329" s="24">
        <f t="shared" si="182"/>
        <v>238</v>
      </c>
      <c r="Y329" s="24">
        <f t="shared" si="182"/>
        <v>168</v>
      </c>
      <c r="Z329" s="24">
        <f t="shared" si="182"/>
        <v>259</v>
      </c>
      <c r="AA329" s="24">
        <f t="shared" si="182"/>
        <v>301</v>
      </c>
      <c r="AB329" s="24">
        <f t="shared" si="182"/>
        <v>301</v>
      </c>
      <c r="AC329" s="24">
        <f t="shared" si="182"/>
        <v>301</v>
      </c>
      <c r="AD329" s="24">
        <f t="shared" si="182"/>
        <v>238</v>
      </c>
      <c r="AE329" s="24">
        <f t="shared" si="182"/>
        <v>168</v>
      </c>
      <c r="AF329" s="24">
        <f t="shared" si="182"/>
        <v>259</v>
      </c>
      <c r="AG329" s="24">
        <f t="shared" si="182"/>
        <v>301</v>
      </c>
      <c r="AH329" s="24">
        <f t="shared" si="182"/>
        <v>301</v>
      </c>
      <c r="AI329" s="24">
        <f t="shared" si="182"/>
        <v>301</v>
      </c>
      <c r="AJ329" s="24">
        <f t="shared" si="182"/>
        <v>238</v>
      </c>
      <c r="AK329" s="34">
        <f t="shared" si="182"/>
        <v>168</v>
      </c>
      <c r="AL329" s="24">
        <f t="shared" si="182"/>
        <v>259</v>
      </c>
      <c r="AM329" s="24">
        <f t="shared" si="182"/>
        <v>301</v>
      </c>
      <c r="AN329" s="24">
        <f t="shared" si="182"/>
        <v>301</v>
      </c>
      <c r="AO329" s="24">
        <f t="shared" si="182"/>
        <v>168</v>
      </c>
      <c r="AP329" s="24">
        <f t="shared" si="182"/>
        <v>238</v>
      </c>
      <c r="AQ329" s="24">
        <f t="shared" si="182"/>
        <v>168</v>
      </c>
      <c r="AR329" s="24">
        <f t="shared" si="182"/>
        <v>259</v>
      </c>
      <c r="AS329" s="24">
        <f t="shared" si="182"/>
        <v>301</v>
      </c>
      <c r="AT329" s="24">
        <f t="shared" si="182"/>
        <v>301</v>
      </c>
      <c r="AU329" s="24">
        <f t="shared" si="182"/>
        <v>301</v>
      </c>
      <c r="AV329" s="24">
        <f t="shared" si="182"/>
        <v>238</v>
      </c>
      <c r="AW329" s="24">
        <f t="shared" si="182"/>
        <v>259</v>
      </c>
      <c r="AX329" s="24">
        <f t="shared" si="182"/>
        <v>301</v>
      </c>
      <c r="AY329" s="24">
        <f t="shared" si="182"/>
        <v>301</v>
      </c>
      <c r="AZ329" s="24">
        <f t="shared" si="182"/>
        <v>259</v>
      </c>
      <c r="BA329" s="24">
        <f t="shared" ref="BA329:BV329" si="187">BA387*BA446</f>
        <v>238</v>
      </c>
      <c r="BB329" s="24">
        <f t="shared" si="187"/>
        <v>259</v>
      </c>
      <c r="BC329" s="24">
        <f t="shared" si="187"/>
        <v>301</v>
      </c>
      <c r="BD329" s="24">
        <f t="shared" si="187"/>
        <v>301</v>
      </c>
      <c r="BE329" s="24">
        <f t="shared" si="187"/>
        <v>301</v>
      </c>
      <c r="BF329" s="24">
        <f t="shared" si="187"/>
        <v>259</v>
      </c>
      <c r="BG329" s="34">
        <f t="shared" si="187"/>
        <v>238</v>
      </c>
      <c r="BH329" s="24">
        <f t="shared" si="187"/>
        <v>212.75</v>
      </c>
      <c r="BI329" s="24">
        <f t="shared" si="187"/>
        <v>212.75</v>
      </c>
      <c r="BJ329" s="24">
        <f t="shared" si="187"/>
        <v>212.75</v>
      </c>
      <c r="BK329" s="24">
        <f t="shared" si="187"/>
        <v>212.75</v>
      </c>
      <c r="BL329" s="24">
        <f t="shared" si="187"/>
        <v>195.5</v>
      </c>
      <c r="BM329" s="24">
        <f t="shared" si="187"/>
        <v>212.75</v>
      </c>
      <c r="BN329" s="24">
        <f t="shared" si="187"/>
        <v>212.75</v>
      </c>
      <c r="BO329" s="24">
        <f t="shared" si="187"/>
        <v>212.75</v>
      </c>
      <c r="BP329" s="24">
        <f t="shared" si="187"/>
        <v>212.75</v>
      </c>
      <c r="BQ329" s="24">
        <f t="shared" si="187"/>
        <v>195.5</v>
      </c>
      <c r="BR329" s="24">
        <f t="shared" si="187"/>
        <v>212.75</v>
      </c>
      <c r="BS329" s="24">
        <f t="shared" si="187"/>
        <v>212.75</v>
      </c>
      <c r="BT329" s="24">
        <f t="shared" si="187"/>
        <v>212.75</v>
      </c>
      <c r="BU329" s="24">
        <f t="shared" si="187"/>
        <v>212.75</v>
      </c>
      <c r="BV329" s="24">
        <f t="shared" si="187"/>
        <v>195.5</v>
      </c>
      <c r="BW329" s="24">
        <f t="shared" si="183"/>
        <v>195.5</v>
      </c>
      <c r="BX329" s="24">
        <f t="shared" ref="BX329:BY334" si="188">BX387*BX446</f>
        <v>212.75</v>
      </c>
      <c r="BY329" s="24">
        <f t="shared" si="188"/>
        <v>212.75</v>
      </c>
      <c r="BZ329" s="34">
        <f t="shared" si="183"/>
        <v>0</v>
      </c>
      <c r="CA329" s="24">
        <f t="shared" si="183"/>
        <v>0</v>
      </c>
      <c r="CB329" s="24">
        <f t="shared" si="183"/>
        <v>0</v>
      </c>
      <c r="CC329" s="24">
        <f t="shared" si="183"/>
        <v>0</v>
      </c>
      <c r="CD329" s="24">
        <f t="shared" si="183"/>
        <v>0</v>
      </c>
      <c r="CE329" s="24">
        <f t="shared" si="183"/>
        <v>0</v>
      </c>
      <c r="CF329" s="24">
        <f t="shared" si="183"/>
        <v>0</v>
      </c>
      <c r="CG329" s="24">
        <f t="shared" si="183"/>
        <v>0</v>
      </c>
      <c r="CH329" s="24">
        <f t="shared" si="183"/>
        <v>0</v>
      </c>
      <c r="CI329" s="24">
        <f t="shared" si="183"/>
        <v>0</v>
      </c>
      <c r="CJ329" s="24">
        <f t="shared" si="183"/>
        <v>0</v>
      </c>
      <c r="CK329" s="24">
        <f t="shared" si="183"/>
        <v>0</v>
      </c>
      <c r="CL329" s="24">
        <f t="shared" si="183"/>
        <v>0</v>
      </c>
      <c r="CM329" s="24">
        <f t="shared" si="183"/>
        <v>0</v>
      </c>
      <c r="CN329" s="24">
        <f t="shared" si="183"/>
        <v>212.75</v>
      </c>
      <c r="CO329" s="24">
        <f t="shared" si="183"/>
        <v>212.75</v>
      </c>
      <c r="CP329" s="24">
        <f t="shared" si="183"/>
        <v>212.75</v>
      </c>
      <c r="CQ329" s="24">
        <f t="shared" si="183"/>
        <v>212.75</v>
      </c>
      <c r="CR329" s="24">
        <f t="shared" si="183"/>
        <v>195.5</v>
      </c>
      <c r="CS329" s="24">
        <f t="shared" si="183"/>
        <v>212.75</v>
      </c>
      <c r="CT329" s="24">
        <f t="shared" si="183"/>
        <v>212.75</v>
      </c>
      <c r="CU329" s="24">
        <f t="shared" si="183"/>
        <v>212.75</v>
      </c>
      <c r="CV329" s="24">
        <f t="shared" si="183"/>
        <v>212.75</v>
      </c>
      <c r="CW329" s="24">
        <f t="shared" si="183"/>
        <v>195.5</v>
      </c>
      <c r="CX329" s="24">
        <f t="shared" si="186"/>
        <v>212.75</v>
      </c>
      <c r="CY329" s="24">
        <f t="shared" si="186"/>
        <v>212.75</v>
      </c>
      <c r="CZ329" s="24">
        <f t="shared" si="186"/>
        <v>195.5</v>
      </c>
      <c r="DA329" s="24">
        <f t="shared" si="186"/>
        <v>212.75</v>
      </c>
      <c r="DB329" s="24">
        <f t="shared" si="186"/>
        <v>212.75</v>
      </c>
      <c r="DC329" s="24">
        <f t="shared" si="186"/>
        <v>212.75</v>
      </c>
      <c r="DD329" s="24">
        <f t="shared" si="186"/>
        <v>212.75</v>
      </c>
      <c r="DE329" s="24">
        <f t="shared" si="186"/>
        <v>195.5</v>
      </c>
      <c r="DF329" s="24">
        <f t="shared" si="186"/>
        <v>212.75</v>
      </c>
      <c r="DG329" s="24">
        <f t="shared" si="186"/>
        <v>212.75</v>
      </c>
      <c r="DH329" s="24">
        <f t="shared" si="186"/>
        <v>212.75</v>
      </c>
      <c r="DI329" s="24">
        <f t="shared" si="186"/>
        <v>212.75</v>
      </c>
      <c r="DJ329" s="24">
        <f t="shared" si="186"/>
        <v>195.5</v>
      </c>
      <c r="DK329" s="24">
        <f t="shared" si="186"/>
        <v>212.75</v>
      </c>
      <c r="DL329" s="24">
        <f t="shared" si="186"/>
        <v>212.75</v>
      </c>
      <c r="DM329" s="24">
        <f t="shared" si="186"/>
        <v>212.75</v>
      </c>
      <c r="DN329" s="24">
        <f t="shared" si="186"/>
        <v>212.75</v>
      </c>
      <c r="DO329" s="24">
        <f t="shared" si="186"/>
        <v>195.5</v>
      </c>
    </row>
    <row r="330" spans="1:119" ht="14.1" customHeight="1" x14ac:dyDescent="0.2">
      <c r="A330" s="44">
        <v>1162</v>
      </c>
      <c r="B330" s="44"/>
      <c r="C330" s="1"/>
      <c r="D330" s="1"/>
      <c r="E330" s="1" t="s">
        <v>14</v>
      </c>
      <c r="F330" s="1"/>
      <c r="G330" s="1"/>
      <c r="H330" s="1"/>
      <c r="I330" s="1"/>
      <c r="J330" s="34">
        <f t="shared" ref="J330:BJ334" si="189">J388*J447</f>
        <v>277.5</v>
      </c>
      <c r="K330" s="24">
        <f t="shared" si="189"/>
        <v>277.5</v>
      </c>
      <c r="L330" s="24">
        <f t="shared" si="189"/>
        <v>277.5</v>
      </c>
      <c r="M330" s="24">
        <f t="shared" si="189"/>
        <v>277.5</v>
      </c>
      <c r="N330" s="24">
        <f t="shared" si="189"/>
        <v>255</v>
      </c>
      <c r="O330" s="24">
        <f t="shared" si="189"/>
        <v>277.5</v>
      </c>
      <c r="P330" s="24">
        <f t="shared" si="189"/>
        <v>277.5</v>
      </c>
      <c r="Q330" s="24">
        <f t="shared" si="189"/>
        <v>277.5</v>
      </c>
      <c r="R330" s="24">
        <f t="shared" si="189"/>
        <v>255</v>
      </c>
      <c r="S330" s="24">
        <f t="shared" si="189"/>
        <v>180</v>
      </c>
      <c r="T330" s="24">
        <f t="shared" si="189"/>
        <v>277.5</v>
      </c>
      <c r="U330" s="24">
        <f t="shared" si="189"/>
        <v>322.5</v>
      </c>
      <c r="V330" s="24">
        <f t="shared" si="189"/>
        <v>322.5</v>
      </c>
      <c r="W330" s="24">
        <f t="shared" si="189"/>
        <v>322.5</v>
      </c>
      <c r="X330" s="24">
        <f t="shared" si="189"/>
        <v>255</v>
      </c>
      <c r="Y330" s="24">
        <f t="shared" si="189"/>
        <v>180</v>
      </c>
      <c r="Z330" s="24">
        <f t="shared" si="189"/>
        <v>277.5</v>
      </c>
      <c r="AA330" s="24">
        <f t="shared" si="189"/>
        <v>322.5</v>
      </c>
      <c r="AB330" s="24">
        <f t="shared" si="189"/>
        <v>322.5</v>
      </c>
      <c r="AC330" s="24">
        <f t="shared" si="189"/>
        <v>322.5</v>
      </c>
      <c r="AD330" s="24">
        <f t="shared" si="189"/>
        <v>255</v>
      </c>
      <c r="AE330" s="24">
        <f t="shared" si="189"/>
        <v>180</v>
      </c>
      <c r="AF330" s="24">
        <f t="shared" si="189"/>
        <v>277.5</v>
      </c>
      <c r="AG330" s="24">
        <f t="shared" si="189"/>
        <v>322.5</v>
      </c>
      <c r="AH330" s="24">
        <f t="shared" si="189"/>
        <v>322.5</v>
      </c>
      <c r="AI330" s="24">
        <f t="shared" si="189"/>
        <v>322.5</v>
      </c>
      <c r="AJ330" s="24">
        <f t="shared" si="189"/>
        <v>255</v>
      </c>
      <c r="AK330" s="34">
        <f t="shared" si="189"/>
        <v>180</v>
      </c>
      <c r="AL330" s="24">
        <f t="shared" si="189"/>
        <v>277.5</v>
      </c>
      <c r="AM330" s="24">
        <f t="shared" si="189"/>
        <v>322.5</v>
      </c>
      <c r="AN330" s="24">
        <f t="shared" si="189"/>
        <v>322.5</v>
      </c>
      <c r="AO330" s="24">
        <f t="shared" si="189"/>
        <v>0</v>
      </c>
      <c r="AP330" s="24">
        <f t="shared" si="189"/>
        <v>187</v>
      </c>
      <c r="AQ330" s="24">
        <f t="shared" si="189"/>
        <v>132</v>
      </c>
      <c r="AR330" s="24">
        <f t="shared" si="189"/>
        <v>203.5</v>
      </c>
      <c r="AS330" s="24">
        <f t="shared" si="189"/>
        <v>236.5</v>
      </c>
      <c r="AT330" s="24">
        <f t="shared" si="189"/>
        <v>236.5</v>
      </c>
      <c r="AU330" s="24">
        <f t="shared" si="189"/>
        <v>236.5</v>
      </c>
      <c r="AV330" s="24">
        <f t="shared" si="189"/>
        <v>187</v>
      </c>
      <c r="AW330" s="24">
        <f t="shared" si="189"/>
        <v>203.5</v>
      </c>
      <c r="AX330" s="24">
        <f t="shared" si="189"/>
        <v>236.5</v>
      </c>
      <c r="AY330" s="24">
        <f t="shared" si="189"/>
        <v>236.5</v>
      </c>
      <c r="AZ330" s="24">
        <f t="shared" si="189"/>
        <v>203.5</v>
      </c>
      <c r="BA330" s="24">
        <f t="shared" si="189"/>
        <v>187</v>
      </c>
      <c r="BB330" s="24">
        <f t="shared" si="189"/>
        <v>203.5</v>
      </c>
      <c r="BC330" s="24">
        <f t="shared" si="189"/>
        <v>236.5</v>
      </c>
      <c r="BD330" s="24">
        <f t="shared" si="189"/>
        <v>236.5</v>
      </c>
      <c r="BE330" s="24">
        <f t="shared" si="189"/>
        <v>236.5</v>
      </c>
      <c r="BF330" s="24">
        <f t="shared" si="189"/>
        <v>203.5</v>
      </c>
      <c r="BG330" s="34">
        <f t="shared" si="189"/>
        <v>187</v>
      </c>
      <c r="BH330" s="24">
        <f t="shared" si="189"/>
        <v>240.5</v>
      </c>
      <c r="BI330" s="24">
        <f t="shared" si="189"/>
        <v>240.5</v>
      </c>
      <c r="BJ330" s="24">
        <f t="shared" si="189"/>
        <v>240.5</v>
      </c>
      <c r="BK330" s="24">
        <f t="shared" ref="BK330:BW330" si="190">BK388*BK447</f>
        <v>240.5</v>
      </c>
      <c r="BL330" s="24">
        <f t="shared" si="190"/>
        <v>221</v>
      </c>
      <c r="BM330" s="24">
        <f t="shared" si="190"/>
        <v>240.5</v>
      </c>
      <c r="BN330" s="24">
        <f t="shared" si="190"/>
        <v>240.5</v>
      </c>
      <c r="BO330" s="24">
        <f t="shared" si="190"/>
        <v>277.5</v>
      </c>
      <c r="BP330" s="24">
        <f t="shared" si="190"/>
        <v>277.5</v>
      </c>
      <c r="BQ330" s="24">
        <f t="shared" si="190"/>
        <v>255</v>
      </c>
      <c r="BR330" s="24">
        <f t="shared" si="190"/>
        <v>277.5</v>
      </c>
      <c r="BS330" s="24">
        <f t="shared" si="190"/>
        <v>277.5</v>
      </c>
      <c r="BT330" s="24">
        <f t="shared" si="190"/>
        <v>277.5</v>
      </c>
      <c r="BU330" s="24">
        <f t="shared" si="190"/>
        <v>277.5</v>
      </c>
      <c r="BV330" s="24">
        <f t="shared" si="190"/>
        <v>255</v>
      </c>
      <c r="BW330" s="24">
        <f t="shared" si="190"/>
        <v>255</v>
      </c>
      <c r="BX330" s="24">
        <f t="shared" si="188"/>
        <v>277.5</v>
      </c>
      <c r="BY330" s="24">
        <f t="shared" si="188"/>
        <v>277.5</v>
      </c>
      <c r="BZ330" s="34">
        <f t="shared" ref="BZ330:CW331" si="191">BZ388*BZ447</f>
        <v>277.5</v>
      </c>
      <c r="CA330" s="24">
        <f t="shared" si="191"/>
        <v>277.5</v>
      </c>
      <c r="CB330" s="24">
        <f t="shared" si="191"/>
        <v>277.5</v>
      </c>
      <c r="CC330" s="24">
        <f t="shared" si="191"/>
        <v>0</v>
      </c>
      <c r="CD330" s="24">
        <f t="shared" si="191"/>
        <v>255</v>
      </c>
      <c r="CE330" s="24">
        <f t="shared" si="191"/>
        <v>277.5</v>
      </c>
      <c r="CF330" s="24">
        <f t="shared" si="191"/>
        <v>277.5</v>
      </c>
      <c r="CG330" s="24">
        <f t="shared" si="191"/>
        <v>277.5</v>
      </c>
      <c r="CH330" s="24">
        <f t="shared" si="191"/>
        <v>277.5</v>
      </c>
      <c r="CI330" s="24">
        <f t="shared" si="191"/>
        <v>255</v>
      </c>
      <c r="CJ330" s="24">
        <f t="shared" si="191"/>
        <v>277.5</v>
      </c>
      <c r="CK330" s="24">
        <f t="shared" si="191"/>
        <v>277.5</v>
      </c>
      <c r="CL330" s="24">
        <f t="shared" si="191"/>
        <v>277.5</v>
      </c>
      <c r="CM330" s="24">
        <f t="shared" si="191"/>
        <v>255</v>
      </c>
      <c r="CN330" s="24">
        <f t="shared" si="191"/>
        <v>277.5</v>
      </c>
      <c r="CO330" s="24">
        <f t="shared" si="191"/>
        <v>277.5</v>
      </c>
      <c r="CP330" s="24">
        <f t="shared" si="191"/>
        <v>277.5</v>
      </c>
      <c r="CQ330" s="24">
        <f t="shared" si="191"/>
        <v>277.5</v>
      </c>
      <c r="CR330" s="24">
        <f t="shared" si="191"/>
        <v>255</v>
      </c>
      <c r="CS330" s="24">
        <f t="shared" si="191"/>
        <v>277.5</v>
      </c>
      <c r="CT330" s="24">
        <f t="shared" si="191"/>
        <v>277.5</v>
      </c>
      <c r="CU330" s="24">
        <f t="shared" si="191"/>
        <v>277.5</v>
      </c>
      <c r="CV330" s="24">
        <f t="shared" si="191"/>
        <v>277.5</v>
      </c>
      <c r="CW330" s="24">
        <f t="shared" si="191"/>
        <v>255</v>
      </c>
      <c r="CX330" s="34">
        <f t="shared" ref="CX330:DO331" si="192">CX388*CX447</f>
        <v>277.5</v>
      </c>
      <c r="CY330" s="24">
        <f t="shared" si="192"/>
        <v>277.5</v>
      </c>
      <c r="CZ330" s="24">
        <f>CZ388*CZ447</f>
        <v>255</v>
      </c>
      <c r="DA330" s="24">
        <f t="shared" si="192"/>
        <v>277.5</v>
      </c>
      <c r="DB330" s="24">
        <f t="shared" si="192"/>
        <v>277.5</v>
      </c>
      <c r="DC330" s="24">
        <f t="shared" si="192"/>
        <v>277.5</v>
      </c>
      <c r="DD330" s="24">
        <f t="shared" si="192"/>
        <v>277.5</v>
      </c>
      <c r="DE330" s="24">
        <f t="shared" si="192"/>
        <v>255</v>
      </c>
      <c r="DF330" s="24">
        <f t="shared" si="192"/>
        <v>277.5</v>
      </c>
      <c r="DG330" s="24">
        <f t="shared" si="192"/>
        <v>277.5</v>
      </c>
      <c r="DH330" s="24">
        <f t="shared" si="192"/>
        <v>277.5</v>
      </c>
      <c r="DI330" s="24">
        <f t="shared" si="192"/>
        <v>277.5</v>
      </c>
      <c r="DJ330" s="24">
        <f t="shared" si="192"/>
        <v>255</v>
      </c>
      <c r="DK330" s="24">
        <f t="shared" si="192"/>
        <v>277.5</v>
      </c>
      <c r="DL330" s="24">
        <f t="shared" si="192"/>
        <v>277.5</v>
      </c>
      <c r="DM330" s="24">
        <f t="shared" si="192"/>
        <v>277.5</v>
      </c>
      <c r="DN330" s="24">
        <f t="shared" si="192"/>
        <v>277.5</v>
      </c>
      <c r="DO330" s="24">
        <f t="shared" si="192"/>
        <v>255</v>
      </c>
    </row>
    <row r="331" spans="1:119" ht="14.1" customHeight="1" x14ac:dyDescent="0.2">
      <c r="A331" s="94">
        <v>1160</v>
      </c>
      <c r="B331" s="44"/>
      <c r="C331" s="1"/>
      <c r="D331" s="1"/>
      <c r="E331" s="1" t="s">
        <v>14</v>
      </c>
      <c r="F331" s="1"/>
      <c r="G331" s="1"/>
      <c r="H331" s="1"/>
      <c r="I331" s="1"/>
      <c r="J331" s="34">
        <f t="shared" si="189"/>
        <v>203.5</v>
      </c>
      <c r="K331" s="24">
        <f t="shared" si="189"/>
        <v>203.5</v>
      </c>
      <c r="L331" s="24">
        <f t="shared" si="189"/>
        <v>203.5</v>
      </c>
      <c r="M331" s="24">
        <f t="shared" si="189"/>
        <v>203.5</v>
      </c>
      <c r="N331" s="24">
        <f t="shared" si="189"/>
        <v>187</v>
      </c>
      <c r="O331" s="24">
        <f t="shared" si="189"/>
        <v>203.5</v>
      </c>
      <c r="P331" s="24">
        <f t="shared" si="189"/>
        <v>203.5</v>
      </c>
      <c r="Q331" s="24">
        <f t="shared" si="189"/>
        <v>203.5</v>
      </c>
      <c r="R331" s="24">
        <f t="shared" si="189"/>
        <v>187</v>
      </c>
      <c r="S331" s="24">
        <f t="shared" si="189"/>
        <v>132</v>
      </c>
      <c r="T331" s="24">
        <f t="shared" si="189"/>
        <v>203.5</v>
      </c>
      <c r="U331" s="24">
        <f t="shared" si="189"/>
        <v>236.5</v>
      </c>
      <c r="V331" s="24">
        <f t="shared" si="189"/>
        <v>236.5</v>
      </c>
      <c r="W331" s="24">
        <f t="shared" si="189"/>
        <v>236.5</v>
      </c>
      <c r="X331" s="24">
        <f t="shared" si="189"/>
        <v>187</v>
      </c>
      <c r="Y331" s="24">
        <f t="shared" si="189"/>
        <v>132</v>
      </c>
      <c r="Z331" s="24">
        <f t="shared" si="189"/>
        <v>185</v>
      </c>
      <c r="AA331" s="24">
        <f t="shared" si="189"/>
        <v>215</v>
      </c>
      <c r="AB331" s="24">
        <f t="shared" si="189"/>
        <v>215</v>
      </c>
      <c r="AC331" s="24">
        <f t="shared" si="189"/>
        <v>215</v>
      </c>
      <c r="AD331" s="24">
        <f t="shared" si="189"/>
        <v>170</v>
      </c>
      <c r="AE331" s="24">
        <f t="shared" si="189"/>
        <v>120</v>
      </c>
      <c r="AF331" s="24">
        <f t="shared" si="189"/>
        <v>185</v>
      </c>
      <c r="AG331" s="24">
        <f t="shared" si="189"/>
        <v>215</v>
      </c>
      <c r="AH331" s="24">
        <f t="shared" si="189"/>
        <v>215</v>
      </c>
      <c r="AI331" s="24">
        <f t="shared" si="189"/>
        <v>215</v>
      </c>
      <c r="AJ331" s="24">
        <f t="shared" si="189"/>
        <v>170</v>
      </c>
      <c r="AK331" s="34">
        <f t="shared" si="189"/>
        <v>120</v>
      </c>
      <c r="AL331" s="24">
        <f t="shared" si="189"/>
        <v>185</v>
      </c>
      <c r="AM331" s="24">
        <f t="shared" si="189"/>
        <v>215</v>
      </c>
      <c r="AN331" s="24">
        <f t="shared" si="189"/>
        <v>215</v>
      </c>
      <c r="AO331" s="24">
        <f t="shared" si="189"/>
        <v>0</v>
      </c>
      <c r="AP331" s="24">
        <f t="shared" si="189"/>
        <v>170</v>
      </c>
      <c r="AQ331" s="24">
        <f t="shared" si="189"/>
        <v>120</v>
      </c>
      <c r="AR331" s="24">
        <f t="shared" si="189"/>
        <v>185</v>
      </c>
      <c r="AS331" s="24">
        <f t="shared" si="189"/>
        <v>215</v>
      </c>
      <c r="AT331" s="24">
        <f t="shared" si="189"/>
        <v>215</v>
      </c>
      <c r="AU331" s="24">
        <f t="shared" si="189"/>
        <v>215</v>
      </c>
      <c r="AV331" s="24">
        <f t="shared" si="189"/>
        <v>170</v>
      </c>
      <c r="AW331" s="24">
        <f t="shared" si="189"/>
        <v>185</v>
      </c>
      <c r="AX331" s="24">
        <f t="shared" si="189"/>
        <v>215</v>
      </c>
      <c r="AY331" s="24">
        <f t="shared" si="189"/>
        <v>215</v>
      </c>
      <c r="AZ331" s="24">
        <f t="shared" si="189"/>
        <v>185</v>
      </c>
      <c r="BA331" s="24">
        <f t="shared" si="189"/>
        <v>170</v>
      </c>
      <c r="BB331" s="24">
        <f t="shared" si="189"/>
        <v>185</v>
      </c>
      <c r="BC331" s="24">
        <f t="shared" si="189"/>
        <v>215</v>
      </c>
      <c r="BD331" s="24">
        <f t="shared" si="189"/>
        <v>215</v>
      </c>
      <c r="BE331" s="24">
        <f t="shared" si="189"/>
        <v>215</v>
      </c>
      <c r="BF331" s="24">
        <f t="shared" si="189"/>
        <v>185</v>
      </c>
      <c r="BG331" s="34">
        <f t="shared" si="189"/>
        <v>170</v>
      </c>
      <c r="BH331" s="24">
        <f t="shared" si="189"/>
        <v>203.5</v>
      </c>
      <c r="BI331" s="24">
        <f t="shared" si="189"/>
        <v>203.5</v>
      </c>
      <c r="BJ331" s="24">
        <f t="shared" si="189"/>
        <v>203.5</v>
      </c>
      <c r="BK331" s="24">
        <f t="shared" ref="BK331:BV331" si="193">BK389*BK448</f>
        <v>203.5</v>
      </c>
      <c r="BL331" s="24">
        <f t="shared" si="193"/>
        <v>187</v>
      </c>
      <c r="BM331" s="24">
        <f t="shared" si="193"/>
        <v>203.5</v>
      </c>
      <c r="BN331" s="24">
        <f t="shared" si="193"/>
        <v>203.5</v>
      </c>
      <c r="BO331" s="24">
        <f t="shared" si="193"/>
        <v>203.5</v>
      </c>
      <c r="BP331" s="24">
        <f t="shared" si="193"/>
        <v>203.5</v>
      </c>
      <c r="BQ331" s="24">
        <f t="shared" si="193"/>
        <v>187</v>
      </c>
      <c r="BR331" s="24">
        <f t="shared" si="193"/>
        <v>203.5</v>
      </c>
      <c r="BS331" s="24">
        <f t="shared" si="193"/>
        <v>203.5</v>
      </c>
      <c r="BT331" s="24">
        <f t="shared" si="193"/>
        <v>203.5</v>
      </c>
      <c r="BU331" s="24">
        <f t="shared" si="193"/>
        <v>203.5</v>
      </c>
      <c r="BV331" s="24">
        <f t="shared" si="193"/>
        <v>187</v>
      </c>
      <c r="BW331" s="24">
        <f t="shared" si="183"/>
        <v>187</v>
      </c>
      <c r="BX331" s="24">
        <f t="shared" si="188"/>
        <v>203.5</v>
      </c>
      <c r="BY331" s="24">
        <f t="shared" si="188"/>
        <v>203.5</v>
      </c>
      <c r="BZ331" s="34">
        <f>BZ389*BZ448</f>
        <v>203.5</v>
      </c>
      <c r="CA331" s="24">
        <f t="shared" si="191"/>
        <v>203.5</v>
      </c>
      <c r="CB331" s="24">
        <f t="shared" si="191"/>
        <v>203.5</v>
      </c>
      <c r="CC331" s="24">
        <f t="shared" si="191"/>
        <v>0</v>
      </c>
      <c r="CD331" s="24">
        <f t="shared" si="191"/>
        <v>187</v>
      </c>
      <c r="CE331" s="24">
        <f t="shared" si="191"/>
        <v>203.5</v>
      </c>
      <c r="CF331" s="24">
        <f t="shared" si="183"/>
        <v>203.5</v>
      </c>
      <c r="CG331" s="24">
        <f t="shared" si="183"/>
        <v>203.5</v>
      </c>
      <c r="CH331" s="24">
        <f t="shared" si="183"/>
        <v>203.5</v>
      </c>
      <c r="CI331" s="24">
        <f t="shared" si="183"/>
        <v>187</v>
      </c>
      <c r="CJ331" s="24">
        <f t="shared" si="183"/>
        <v>203.5</v>
      </c>
      <c r="CK331" s="24">
        <f t="shared" si="183"/>
        <v>203.5</v>
      </c>
      <c r="CL331" s="24">
        <f t="shared" si="183"/>
        <v>203.5</v>
      </c>
      <c r="CM331" s="24">
        <f t="shared" si="183"/>
        <v>187</v>
      </c>
      <c r="CN331" s="24">
        <f t="shared" si="183"/>
        <v>203.5</v>
      </c>
      <c r="CO331" s="24">
        <f t="shared" si="183"/>
        <v>203.5</v>
      </c>
      <c r="CP331" s="24">
        <f t="shared" si="183"/>
        <v>203.5</v>
      </c>
      <c r="CQ331" s="24">
        <f t="shared" si="183"/>
        <v>203.5</v>
      </c>
      <c r="CR331" s="24">
        <f t="shared" si="183"/>
        <v>187</v>
      </c>
      <c r="CS331" s="24">
        <f t="shared" si="183"/>
        <v>203.5</v>
      </c>
      <c r="CT331" s="24">
        <f t="shared" si="183"/>
        <v>203.5</v>
      </c>
      <c r="CU331" s="24">
        <f t="shared" si="183"/>
        <v>203.5</v>
      </c>
      <c r="CV331" s="24">
        <f t="shared" si="183"/>
        <v>203.5</v>
      </c>
      <c r="CW331" s="24">
        <f t="shared" si="183"/>
        <v>187</v>
      </c>
      <c r="CX331" s="24">
        <f t="shared" si="192"/>
        <v>203.5</v>
      </c>
      <c r="CY331" s="24">
        <f t="shared" si="192"/>
        <v>203.5</v>
      </c>
      <c r="CZ331" s="24">
        <f t="shared" si="192"/>
        <v>187</v>
      </c>
      <c r="DA331" s="24">
        <f t="shared" si="192"/>
        <v>203.5</v>
      </c>
      <c r="DB331" s="24">
        <f t="shared" si="192"/>
        <v>203.5</v>
      </c>
      <c r="DC331" s="24">
        <f t="shared" si="192"/>
        <v>203.5</v>
      </c>
      <c r="DD331" s="24">
        <f t="shared" si="192"/>
        <v>203.5</v>
      </c>
      <c r="DE331" s="24">
        <f t="shared" si="192"/>
        <v>187</v>
      </c>
      <c r="DF331" s="24">
        <f t="shared" si="192"/>
        <v>203.5</v>
      </c>
      <c r="DG331" s="24">
        <f t="shared" si="192"/>
        <v>203.5</v>
      </c>
      <c r="DH331" s="24">
        <f t="shared" si="192"/>
        <v>203.5</v>
      </c>
      <c r="DI331" s="24">
        <f t="shared" si="192"/>
        <v>203.5</v>
      </c>
      <c r="DJ331" s="24">
        <f t="shared" si="192"/>
        <v>187</v>
      </c>
      <c r="DK331" s="24">
        <f t="shared" si="192"/>
        <v>203.5</v>
      </c>
      <c r="DL331" s="24">
        <f t="shared" si="192"/>
        <v>203.5</v>
      </c>
      <c r="DM331" s="24">
        <f t="shared" si="192"/>
        <v>203.5</v>
      </c>
      <c r="DN331" s="24">
        <f t="shared" si="192"/>
        <v>203.5</v>
      </c>
      <c r="DO331" s="24">
        <f t="shared" si="192"/>
        <v>187</v>
      </c>
    </row>
    <row r="332" spans="1:119" ht="14.1" customHeight="1" thickBot="1" x14ac:dyDescent="0.25">
      <c r="A332" s="94">
        <v>1158</v>
      </c>
      <c r="B332" s="44"/>
      <c r="C332" s="1"/>
      <c r="D332" s="1"/>
      <c r="E332" s="1" t="s">
        <v>14</v>
      </c>
      <c r="F332" s="1"/>
      <c r="G332" s="1"/>
      <c r="H332" s="1"/>
      <c r="I332" s="1"/>
      <c r="J332" s="34">
        <f t="shared" si="189"/>
        <v>240.5</v>
      </c>
      <c r="K332" s="24">
        <f t="shared" si="189"/>
        <v>240.5</v>
      </c>
      <c r="L332" s="24">
        <f t="shared" si="189"/>
        <v>240.5</v>
      </c>
      <c r="M332" s="24">
        <f t="shared" si="189"/>
        <v>240.5</v>
      </c>
      <c r="N332" s="24">
        <f t="shared" si="189"/>
        <v>221</v>
      </c>
      <c r="O332" s="24">
        <f t="shared" si="189"/>
        <v>240.5</v>
      </c>
      <c r="P332" s="24">
        <f t="shared" si="189"/>
        <v>240.5</v>
      </c>
      <c r="Q332" s="24">
        <f t="shared" si="189"/>
        <v>240.5</v>
      </c>
      <c r="R332" s="24">
        <f t="shared" si="189"/>
        <v>221</v>
      </c>
      <c r="S332" s="24">
        <f t="shared" si="189"/>
        <v>156</v>
      </c>
      <c r="T332" s="24">
        <f t="shared" si="189"/>
        <v>240.5</v>
      </c>
      <c r="U332" s="24">
        <f t="shared" si="189"/>
        <v>279.5</v>
      </c>
      <c r="V332" s="24">
        <f t="shared" si="189"/>
        <v>279.5</v>
      </c>
      <c r="W332" s="24">
        <f t="shared" si="189"/>
        <v>279.5</v>
      </c>
      <c r="X332" s="24">
        <f t="shared" si="189"/>
        <v>221</v>
      </c>
      <c r="Y332" s="24">
        <f t="shared" si="189"/>
        <v>156</v>
      </c>
      <c r="Z332" s="24">
        <f t="shared" si="189"/>
        <v>240.5</v>
      </c>
      <c r="AA332" s="24">
        <f t="shared" si="189"/>
        <v>279.5</v>
      </c>
      <c r="AB332" s="24">
        <f t="shared" si="189"/>
        <v>279.5</v>
      </c>
      <c r="AC332" s="24">
        <f t="shared" si="189"/>
        <v>279.5</v>
      </c>
      <c r="AD332" s="24">
        <f t="shared" si="189"/>
        <v>221</v>
      </c>
      <c r="AE332" s="24">
        <f t="shared" si="189"/>
        <v>156</v>
      </c>
      <c r="AF332" s="24">
        <f t="shared" si="189"/>
        <v>240.5</v>
      </c>
      <c r="AG332" s="24">
        <f t="shared" si="189"/>
        <v>279.5</v>
      </c>
      <c r="AH332" s="24">
        <f t="shared" si="189"/>
        <v>322.5</v>
      </c>
      <c r="AI332" s="24">
        <f t="shared" si="189"/>
        <v>322.5</v>
      </c>
      <c r="AJ332" s="24">
        <f t="shared" si="189"/>
        <v>255</v>
      </c>
      <c r="AK332" s="34">
        <f t="shared" si="189"/>
        <v>180</v>
      </c>
      <c r="AL332" s="24">
        <f t="shared" si="189"/>
        <v>277.5</v>
      </c>
      <c r="AM332" s="24">
        <f t="shared" si="189"/>
        <v>279.5</v>
      </c>
      <c r="AN332" s="24">
        <f t="shared" si="189"/>
        <v>279.5</v>
      </c>
      <c r="AO332" s="24">
        <f t="shared" si="189"/>
        <v>0</v>
      </c>
      <c r="AP332" s="24">
        <f t="shared" si="189"/>
        <v>221</v>
      </c>
      <c r="AQ332" s="24">
        <f t="shared" si="189"/>
        <v>156</v>
      </c>
      <c r="AR332" s="24">
        <f t="shared" si="189"/>
        <v>240.5</v>
      </c>
      <c r="AS332" s="24">
        <f t="shared" si="189"/>
        <v>279.5</v>
      </c>
      <c r="AT332" s="24">
        <f t="shared" si="189"/>
        <v>279.5</v>
      </c>
      <c r="AU332" s="24">
        <f t="shared" si="189"/>
        <v>279.5</v>
      </c>
      <c r="AV332" s="24">
        <f t="shared" si="189"/>
        <v>221</v>
      </c>
      <c r="AW332" s="24">
        <f t="shared" si="189"/>
        <v>240.5</v>
      </c>
      <c r="AX332" s="24">
        <f t="shared" si="189"/>
        <v>279.5</v>
      </c>
      <c r="AY332" s="24">
        <f t="shared" si="189"/>
        <v>279.5</v>
      </c>
      <c r="AZ332" s="24">
        <f t="shared" si="189"/>
        <v>240.5</v>
      </c>
      <c r="BA332" s="24">
        <f t="shared" si="189"/>
        <v>221</v>
      </c>
      <c r="BB332" s="24">
        <f t="shared" si="189"/>
        <v>240.5</v>
      </c>
      <c r="BC332" s="24">
        <f t="shared" si="189"/>
        <v>279.5</v>
      </c>
      <c r="BD332" s="24">
        <f t="shared" si="189"/>
        <v>279.5</v>
      </c>
      <c r="BE332" s="24">
        <f t="shared" si="189"/>
        <v>279.5</v>
      </c>
      <c r="BF332" s="24">
        <f t="shared" si="189"/>
        <v>240.5</v>
      </c>
      <c r="BG332" s="34">
        <f t="shared" si="189"/>
        <v>221</v>
      </c>
      <c r="BH332" s="24">
        <f t="shared" si="189"/>
        <v>240.5</v>
      </c>
      <c r="BI332" s="24">
        <f t="shared" si="189"/>
        <v>240.5</v>
      </c>
      <c r="BJ332" s="24">
        <f t="shared" si="189"/>
        <v>240.5</v>
      </c>
      <c r="BK332" s="24">
        <f t="shared" ref="BK332:BV332" si="194">BK390*BK449</f>
        <v>240.5</v>
      </c>
      <c r="BL332" s="24">
        <f t="shared" si="194"/>
        <v>221</v>
      </c>
      <c r="BM332" s="24">
        <f t="shared" si="194"/>
        <v>240.5</v>
      </c>
      <c r="BN332" s="24">
        <f t="shared" si="194"/>
        <v>240.5</v>
      </c>
      <c r="BO332" s="24">
        <f t="shared" si="194"/>
        <v>240.5</v>
      </c>
      <c r="BP332" s="24">
        <f t="shared" si="194"/>
        <v>240.5</v>
      </c>
      <c r="BQ332" s="24">
        <f t="shared" si="194"/>
        <v>221</v>
      </c>
      <c r="BR332" s="24">
        <f t="shared" si="194"/>
        <v>240.5</v>
      </c>
      <c r="BS332" s="24">
        <f t="shared" si="194"/>
        <v>240.5</v>
      </c>
      <c r="BT332" s="24">
        <f t="shared" si="194"/>
        <v>240.5</v>
      </c>
      <c r="BU332" s="24">
        <f t="shared" si="194"/>
        <v>0</v>
      </c>
      <c r="BV332" s="24">
        <f t="shared" si="194"/>
        <v>0</v>
      </c>
      <c r="BW332" s="24">
        <f t="shared" si="183"/>
        <v>0</v>
      </c>
      <c r="BX332" s="24">
        <f t="shared" si="188"/>
        <v>0</v>
      </c>
      <c r="BY332" s="24">
        <f t="shared" si="188"/>
        <v>0</v>
      </c>
      <c r="BZ332" s="34">
        <f t="shared" si="183"/>
        <v>0</v>
      </c>
      <c r="CA332" s="24">
        <f t="shared" si="183"/>
        <v>0</v>
      </c>
      <c r="CB332" s="24">
        <f t="shared" si="183"/>
        <v>0</v>
      </c>
      <c r="CC332" s="24">
        <f t="shared" si="183"/>
        <v>0</v>
      </c>
      <c r="CD332" s="24">
        <f t="shared" si="183"/>
        <v>0</v>
      </c>
      <c r="CE332" s="24">
        <f t="shared" si="183"/>
        <v>0</v>
      </c>
      <c r="CF332" s="24">
        <f t="shared" si="183"/>
        <v>0</v>
      </c>
      <c r="CG332" s="24">
        <f t="shared" si="183"/>
        <v>0</v>
      </c>
      <c r="CH332" s="24">
        <f t="shared" si="183"/>
        <v>0</v>
      </c>
      <c r="CI332" s="24">
        <f t="shared" si="183"/>
        <v>0</v>
      </c>
      <c r="CJ332" s="24">
        <f t="shared" si="183"/>
        <v>0</v>
      </c>
      <c r="CK332" s="24">
        <f t="shared" si="183"/>
        <v>0</v>
      </c>
      <c r="CL332" s="24">
        <f t="shared" si="183"/>
        <v>0</v>
      </c>
      <c r="CM332" s="24">
        <f t="shared" si="183"/>
        <v>0</v>
      </c>
      <c r="CN332" s="24">
        <f t="shared" si="183"/>
        <v>0</v>
      </c>
      <c r="CO332" s="24">
        <f t="shared" si="183"/>
        <v>0</v>
      </c>
      <c r="CP332" s="24">
        <f t="shared" si="183"/>
        <v>0</v>
      </c>
      <c r="CQ332" s="24">
        <f t="shared" si="183"/>
        <v>0</v>
      </c>
      <c r="CR332" s="24">
        <f t="shared" si="183"/>
        <v>0</v>
      </c>
      <c r="CS332" s="24">
        <f t="shared" si="183"/>
        <v>0</v>
      </c>
      <c r="CT332" s="24">
        <f t="shared" si="183"/>
        <v>0</v>
      </c>
      <c r="CU332" s="24">
        <f t="shared" si="183"/>
        <v>0</v>
      </c>
      <c r="CV332" s="24">
        <f t="shared" si="183"/>
        <v>0</v>
      </c>
      <c r="CW332" s="24">
        <f t="shared" si="183"/>
        <v>0</v>
      </c>
      <c r="CX332" s="34">
        <f t="shared" ref="CX332:DO332" si="195">CX390*CX449</f>
        <v>0</v>
      </c>
      <c r="CY332" s="24">
        <f t="shared" si="195"/>
        <v>0</v>
      </c>
      <c r="CZ332" s="24">
        <f>CZ390*CZ449</f>
        <v>0</v>
      </c>
      <c r="DA332" s="24">
        <f t="shared" si="195"/>
        <v>0</v>
      </c>
      <c r="DB332" s="24">
        <f t="shared" si="195"/>
        <v>0</v>
      </c>
      <c r="DC332" s="24">
        <f t="shared" si="195"/>
        <v>0</v>
      </c>
      <c r="DD332" s="24">
        <f t="shared" si="195"/>
        <v>0</v>
      </c>
      <c r="DE332" s="24">
        <f t="shared" si="195"/>
        <v>0</v>
      </c>
      <c r="DF332" s="24">
        <f t="shared" si="195"/>
        <v>240.5</v>
      </c>
      <c r="DG332" s="24">
        <f t="shared" si="195"/>
        <v>240.5</v>
      </c>
      <c r="DH332" s="24">
        <f t="shared" si="195"/>
        <v>240.5</v>
      </c>
      <c r="DI332" s="24">
        <f t="shared" si="195"/>
        <v>240.5</v>
      </c>
      <c r="DJ332" s="24">
        <f t="shared" si="195"/>
        <v>221</v>
      </c>
      <c r="DK332" s="24">
        <f t="shared" si="195"/>
        <v>240.5</v>
      </c>
      <c r="DL332" s="24">
        <f t="shared" si="195"/>
        <v>240.5</v>
      </c>
      <c r="DM332" s="24">
        <f t="shared" si="195"/>
        <v>240.5</v>
      </c>
      <c r="DN332" s="24">
        <f t="shared" si="195"/>
        <v>240.5</v>
      </c>
      <c r="DO332" s="24">
        <f t="shared" si="195"/>
        <v>0</v>
      </c>
    </row>
    <row r="333" spans="1:119" ht="14.1" customHeight="1" x14ac:dyDescent="0.2">
      <c r="A333" s="112" t="s">
        <v>50</v>
      </c>
      <c r="B333" s="44"/>
      <c r="C333" s="1"/>
      <c r="D333" s="1"/>
      <c r="E333" s="1" t="s">
        <v>14</v>
      </c>
      <c r="F333" s="1"/>
      <c r="G333" s="1"/>
      <c r="H333" s="1"/>
      <c r="I333" s="1"/>
      <c r="J333" s="159">
        <f t="shared" si="189"/>
        <v>138.75</v>
      </c>
      <c r="K333" s="160">
        <f t="shared" si="189"/>
        <v>138.75</v>
      </c>
      <c r="L333" s="160">
        <f t="shared" si="189"/>
        <v>138.75</v>
      </c>
      <c r="M333" s="160">
        <f t="shared" si="189"/>
        <v>138.75</v>
      </c>
      <c r="N333" s="160">
        <f t="shared" si="189"/>
        <v>127.5</v>
      </c>
      <c r="O333" s="160">
        <f t="shared" si="189"/>
        <v>138.75</v>
      </c>
      <c r="P333" s="160">
        <f t="shared" si="189"/>
        <v>138.75</v>
      </c>
      <c r="Q333" s="160">
        <f t="shared" si="189"/>
        <v>138.75</v>
      </c>
      <c r="R333" s="160">
        <f t="shared" si="189"/>
        <v>127.5</v>
      </c>
      <c r="S333" s="160">
        <f t="shared" si="189"/>
        <v>90</v>
      </c>
      <c r="T333" s="160">
        <f t="shared" si="189"/>
        <v>138.75</v>
      </c>
      <c r="U333" s="160">
        <f t="shared" si="189"/>
        <v>161.25</v>
      </c>
      <c r="V333" s="160">
        <f t="shared" si="189"/>
        <v>161.25</v>
      </c>
      <c r="W333" s="160">
        <f t="shared" si="189"/>
        <v>161.25</v>
      </c>
      <c r="X333" s="160">
        <f t="shared" si="189"/>
        <v>127.5</v>
      </c>
      <c r="Y333" s="160">
        <f t="shared" si="189"/>
        <v>90</v>
      </c>
      <c r="Z333" s="160">
        <f t="shared" si="189"/>
        <v>138.75</v>
      </c>
      <c r="AA333" s="160">
        <f t="shared" si="189"/>
        <v>161.25</v>
      </c>
      <c r="AB333" s="160">
        <f t="shared" si="189"/>
        <v>161.25</v>
      </c>
      <c r="AC333" s="160">
        <f t="shared" si="189"/>
        <v>161.25</v>
      </c>
      <c r="AD333" s="160">
        <f t="shared" si="189"/>
        <v>127.5</v>
      </c>
      <c r="AE333" s="160">
        <f t="shared" si="189"/>
        <v>90</v>
      </c>
      <c r="AF333" s="160">
        <f t="shared" si="189"/>
        <v>138.75</v>
      </c>
      <c r="AG333" s="160">
        <f t="shared" si="189"/>
        <v>161.25</v>
      </c>
      <c r="AH333" s="160">
        <f t="shared" si="189"/>
        <v>161.25</v>
      </c>
      <c r="AI333" s="160">
        <f t="shared" si="189"/>
        <v>161.25</v>
      </c>
      <c r="AJ333" s="160">
        <f t="shared" si="189"/>
        <v>127.5</v>
      </c>
      <c r="AK333" s="159">
        <f t="shared" si="189"/>
        <v>90</v>
      </c>
      <c r="AL333" s="160">
        <f t="shared" si="189"/>
        <v>138.75</v>
      </c>
      <c r="AM333" s="160">
        <f t="shared" si="189"/>
        <v>161.25</v>
      </c>
      <c r="AN333" s="160">
        <f t="shared" si="189"/>
        <v>161.25</v>
      </c>
      <c r="AO333" s="160">
        <f t="shared" si="189"/>
        <v>0</v>
      </c>
      <c r="AP333" s="160">
        <f t="shared" si="189"/>
        <v>127.5</v>
      </c>
      <c r="AQ333" s="160">
        <f t="shared" si="189"/>
        <v>90</v>
      </c>
      <c r="AR333" s="160">
        <f t="shared" si="189"/>
        <v>138.75</v>
      </c>
      <c r="AS333" s="160">
        <f t="shared" si="189"/>
        <v>161.25</v>
      </c>
      <c r="AT333" s="160">
        <f t="shared" si="189"/>
        <v>161.25</v>
      </c>
      <c r="AU333" s="160">
        <f t="shared" si="189"/>
        <v>161.25</v>
      </c>
      <c r="AV333" s="160">
        <f t="shared" si="189"/>
        <v>127.5</v>
      </c>
      <c r="AW333" s="160">
        <f t="shared" si="189"/>
        <v>138.75</v>
      </c>
      <c r="AX333" s="160">
        <f t="shared" si="189"/>
        <v>161.25</v>
      </c>
      <c r="AY333" s="160">
        <f t="shared" si="189"/>
        <v>161.25</v>
      </c>
      <c r="AZ333" s="160">
        <f t="shared" si="189"/>
        <v>138.75</v>
      </c>
      <c r="BA333" s="160">
        <f t="shared" si="189"/>
        <v>127.5</v>
      </c>
      <c r="BB333" s="160">
        <f t="shared" si="189"/>
        <v>138.75</v>
      </c>
      <c r="BC333" s="160">
        <f t="shared" si="189"/>
        <v>161.25</v>
      </c>
      <c r="BD333" s="160">
        <f t="shared" si="189"/>
        <v>161.25</v>
      </c>
      <c r="BE333" s="160">
        <f t="shared" si="189"/>
        <v>161.25</v>
      </c>
      <c r="BF333" s="160">
        <f t="shared" si="189"/>
        <v>138.75</v>
      </c>
      <c r="BG333" s="159">
        <f t="shared" si="189"/>
        <v>127.5</v>
      </c>
      <c r="BH333" s="160">
        <f t="shared" si="189"/>
        <v>138.75</v>
      </c>
      <c r="BI333" s="160">
        <f t="shared" si="189"/>
        <v>138.75</v>
      </c>
      <c r="BJ333" s="160">
        <f t="shared" si="189"/>
        <v>138.75</v>
      </c>
      <c r="BK333" s="160">
        <f t="shared" ref="BK333:BV333" si="196">BK391*BK450</f>
        <v>138.75</v>
      </c>
      <c r="BL333" s="160">
        <f t="shared" si="196"/>
        <v>127.5</v>
      </c>
      <c r="BM333" s="160">
        <f t="shared" si="196"/>
        <v>138.75</v>
      </c>
      <c r="BN333" s="160">
        <f t="shared" si="196"/>
        <v>138.75</v>
      </c>
      <c r="BO333" s="160">
        <f t="shared" si="196"/>
        <v>138.75</v>
      </c>
      <c r="BP333" s="160">
        <f t="shared" si="196"/>
        <v>138.75</v>
      </c>
      <c r="BQ333" s="160">
        <f t="shared" si="196"/>
        <v>127.5</v>
      </c>
      <c r="BR333" s="160">
        <f t="shared" si="196"/>
        <v>138.75</v>
      </c>
      <c r="BS333" s="160">
        <f t="shared" si="196"/>
        <v>138.75</v>
      </c>
      <c r="BT333" s="160">
        <f t="shared" si="196"/>
        <v>138.75</v>
      </c>
      <c r="BU333" s="160">
        <f t="shared" si="196"/>
        <v>138.75</v>
      </c>
      <c r="BV333" s="160">
        <f t="shared" si="196"/>
        <v>127.5</v>
      </c>
      <c r="BW333" s="160">
        <f>BW391*BW450</f>
        <v>127.5</v>
      </c>
      <c r="BX333" s="160">
        <f t="shared" si="188"/>
        <v>138.75</v>
      </c>
      <c r="BY333" s="160">
        <f t="shared" si="188"/>
        <v>138.75</v>
      </c>
      <c r="BZ333" s="159">
        <f t="shared" si="183"/>
        <v>138.75</v>
      </c>
      <c r="CA333" s="160">
        <f t="shared" si="183"/>
        <v>138.75</v>
      </c>
      <c r="CB333" s="160">
        <f t="shared" si="183"/>
        <v>138.75</v>
      </c>
      <c r="CC333" s="160">
        <f t="shared" si="183"/>
        <v>0</v>
      </c>
      <c r="CD333" s="160">
        <f t="shared" si="183"/>
        <v>127.5</v>
      </c>
      <c r="CE333" s="160">
        <f t="shared" ref="CE333:CW333" si="197">CE391*CE450</f>
        <v>138.75</v>
      </c>
      <c r="CF333" s="160">
        <f t="shared" si="197"/>
        <v>138.75</v>
      </c>
      <c r="CG333" s="160">
        <f t="shared" si="197"/>
        <v>138.75</v>
      </c>
      <c r="CH333" s="160">
        <f t="shared" si="197"/>
        <v>138.75</v>
      </c>
      <c r="CI333" s="160">
        <f t="shared" si="197"/>
        <v>127.5</v>
      </c>
      <c r="CJ333" s="160">
        <f t="shared" si="197"/>
        <v>138.75</v>
      </c>
      <c r="CK333" s="160">
        <f t="shared" si="197"/>
        <v>138.75</v>
      </c>
      <c r="CL333" s="160">
        <f t="shared" si="197"/>
        <v>138.75</v>
      </c>
      <c r="CM333" s="160">
        <f t="shared" si="197"/>
        <v>127.5</v>
      </c>
      <c r="CN333" s="160">
        <f t="shared" si="197"/>
        <v>138.75</v>
      </c>
      <c r="CO333" s="160">
        <f t="shared" si="197"/>
        <v>138.75</v>
      </c>
      <c r="CP333" s="160">
        <f t="shared" si="197"/>
        <v>138.75</v>
      </c>
      <c r="CQ333" s="160">
        <f t="shared" si="197"/>
        <v>138.75</v>
      </c>
      <c r="CR333" s="160">
        <f t="shared" si="197"/>
        <v>127.5</v>
      </c>
      <c r="CS333" s="160">
        <f t="shared" si="197"/>
        <v>138.75</v>
      </c>
      <c r="CT333" s="160">
        <f t="shared" si="197"/>
        <v>138.75</v>
      </c>
      <c r="CU333" s="160">
        <f t="shared" si="197"/>
        <v>138.75</v>
      </c>
      <c r="CV333" s="160">
        <f t="shared" si="197"/>
        <v>138.75</v>
      </c>
      <c r="CW333" s="160">
        <f t="shared" si="197"/>
        <v>127.5</v>
      </c>
      <c r="CX333" s="159">
        <f t="shared" ref="CX333:DO333" si="198">CX391*CX450</f>
        <v>138.75</v>
      </c>
      <c r="CY333" s="160">
        <f t="shared" si="198"/>
        <v>138.75</v>
      </c>
      <c r="CZ333" s="160">
        <f>CZ391*CZ450</f>
        <v>127.5</v>
      </c>
      <c r="DA333" s="160">
        <f t="shared" si="198"/>
        <v>138.75</v>
      </c>
      <c r="DB333" s="160">
        <f t="shared" si="198"/>
        <v>138.75</v>
      </c>
      <c r="DC333" s="160">
        <f t="shared" si="198"/>
        <v>138.75</v>
      </c>
      <c r="DD333" s="160">
        <f t="shared" si="198"/>
        <v>138.75</v>
      </c>
      <c r="DE333" s="160">
        <f t="shared" si="198"/>
        <v>127.5</v>
      </c>
      <c r="DF333" s="160">
        <f t="shared" si="198"/>
        <v>138.75</v>
      </c>
      <c r="DG333" s="160">
        <f t="shared" si="198"/>
        <v>138.75</v>
      </c>
      <c r="DH333" s="160">
        <f t="shared" si="198"/>
        <v>138.75</v>
      </c>
      <c r="DI333" s="160">
        <f t="shared" si="198"/>
        <v>138.75</v>
      </c>
      <c r="DJ333" s="160">
        <f t="shared" si="198"/>
        <v>127.5</v>
      </c>
      <c r="DK333" s="160">
        <f t="shared" si="198"/>
        <v>138.75</v>
      </c>
      <c r="DL333" s="160">
        <f t="shared" si="198"/>
        <v>138.75</v>
      </c>
      <c r="DM333" s="160">
        <f t="shared" si="198"/>
        <v>138.75</v>
      </c>
      <c r="DN333" s="160">
        <f t="shared" si="198"/>
        <v>138.75</v>
      </c>
      <c r="DO333" s="160">
        <f t="shared" si="198"/>
        <v>127.5</v>
      </c>
    </row>
    <row r="334" spans="1:119" ht="14.1" customHeight="1" x14ac:dyDescent="0.2">
      <c r="A334" s="94">
        <v>1107</v>
      </c>
      <c r="B334" s="44"/>
      <c r="C334" s="1"/>
      <c r="D334" s="1"/>
      <c r="E334" s="1" t="s">
        <v>14</v>
      </c>
      <c r="F334" s="1"/>
      <c r="G334" s="1"/>
      <c r="H334" s="1"/>
      <c r="I334" s="1"/>
      <c r="J334" s="34">
        <f t="shared" si="189"/>
        <v>259</v>
      </c>
      <c r="K334" s="24">
        <f t="shared" si="189"/>
        <v>259</v>
      </c>
      <c r="L334" s="24">
        <f t="shared" si="189"/>
        <v>259</v>
      </c>
      <c r="M334" s="24">
        <f t="shared" si="189"/>
        <v>259</v>
      </c>
      <c r="N334" s="24">
        <f t="shared" si="189"/>
        <v>238</v>
      </c>
      <c r="O334" s="24">
        <f t="shared" si="189"/>
        <v>259</v>
      </c>
      <c r="P334" s="24">
        <f t="shared" si="189"/>
        <v>259</v>
      </c>
      <c r="Q334" s="24">
        <f t="shared" si="189"/>
        <v>259</v>
      </c>
      <c r="R334" s="24">
        <f t="shared" si="189"/>
        <v>238</v>
      </c>
      <c r="S334" s="24">
        <f t="shared" si="189"/>
        <v>168</v>
      </c>
      <c r="T334" s="24">
        <f t="shared" si="189"/>
        <v>277.5</v>
      </c>
      <c r="U334" s="24">
        <f t="shared" si="189"/>
        <v>322.5</v>
      </c>
      <c r="V334" s="24">
        <f t="shared" si="189"/>
        <v>322.5</v>
      </c>
      <c r="W334" s="24">
        <f t="shared" si="189"/>
        <v>322.5</v>
      </c>
      <c r="X334" s="24">
        <f t="shared" si="189"/>
        <v>255</v>
      </c>
      <c r="Y334" s="24">
        <f t="shared" si="189"/>
        <v>180</v>
      </c>
      <c r="Z334" s="24">
        <f t="shared" si="189"/>
        <v>277.5</v>
      </c>
      <c r="AA334" s="24">
        <f t="shared" si="189"/>
        <v>322.5</v>
      </c>
      <c r="AB334" s="24">
        <f t="shared" si="189"/>
        <v>322.5</v>
      </c>
      <c r="AC334" s="24">
        <f t="shared" si="189"/>
        <v>322.5</v>
      </c>
      <c r="AD334" s="24">
        <f t="shared" si="189"/>
        <v>255</v>
      </c>
      <c r="AE334" s="24">
        <f t="shared" si="189"/>
        <v>180</v>
      </c>
      <c r="AF334" s="24">
        <f t="shared" si="189"/>
        <v>277.5</v>
      </c>
      <c r="AG334" s="24">
        <f t="shared" si="189"/>
        <v>322.5</v>
      </c>
      <c r="AH334" s="24">
        <f t="shared" si="189"/>
        <v>322.5</v>
      </c>
      <c r="AI334" s="24">
        <f t="shared" si="189"/>
        <v>322.5</v>
      </c>
      <c r="AJ334" s="24">
        <f t="shared" si="189"/>
        <v>255</v>
      </c>
      <c r="AK334" s="34">
        <f t="shared" si="189"/>
        <v>180</v>
      </c>
      <c r="AL334" s="24">
        <f t="shared" ref="AL334:CS338" si="199">AL392*AL451</f>
        <v>277.5</v>
      </c>
      <c r="AM334" s="24">
        <f t="shared" si="199"/>
        <v>322.5</v>
      </c>
      <c r="AN334" s="24">
        <f t="shared" si="199"/>
        <v>322.5</v>
      </c>
      <c r="AO334" s="24">
        <f t="shared" si="199"/>
        <v>0</v>
      </c>
      <c r="AP334" s="24">
        <f t="shared" si="199"/>
        <v>255</v>
      </c>
      <c r="AQ334" s="24">
        <f t="shared" si="199"/>
        <v>180</v>
      </c>
      <c r="AR334" s="24">
        <f t="shared" si="199"/>
        <v>277.5</v>
      </c>
      <c r="AS334" s="24">
        <f t="shared" si="199"/>
        <v>322.5</v>
      </c>
      <c r="AT334" s="24">
        <f t="shared" si="199"/>
        <v>322.5</v>
      </c>
      <c r="AU334" s="24">
        <f t="shared" si="199"/>
        <v>236.5</v>
      </c>
      <c r="AV334" s="24">
        <f t="shared" si="199"/>
        <v>187</v>
      </c>
      <c r="AW334" s="24">
        <f t="shared" si="199"/>
        <v>203.5</v>
      </c>
      <c r="AX334" s="24">
        <f t="shared" si="199"/>
        <v>236.5</v>
      </c>
      <c r="AY334" s="24">
        <f t="shared" si="199"/>
        <v>236.5</v>
      </c>
      <c r="AZ334" s="24">
        <f t="shared" si="199"/>
        <v>203.5</v>
      </c>
      <c r="BA334" s="24">
        <f t="shared" si="199"/>
        <v>187</v>
      </c>
      <c r="BB334" s="24">
        <f t="shared" si="199"/>
        <v>203.5</v>
      </c>
      <c r="BC334" s="24">
        <f t="shared" si="199"/>
        <v>236.5</v>
      </c>
      <c r="BD334" s="24">
        <f t="shared" si="199"/>
        <v>236.5</v>
      </c>
      <c r="BE334" s="24">
        <f t="shared" si="199"/>
        <v>236.5</v>
      </c>
      <c r="BF334" s="24">
        <f t="shared" si="199"/>
        <v>203.5</v>
      </c>
      <c r="BG334" s="34">
        <f t="shared" si="199"/>
        <v>187</v>
      </c>
      <c r="BH334" s="24">
        <f t="shared" si="199"/>
        <v>203.5</v>
      </c>
      <c r="BI334" s="24">
        <f t="shared" si="199"/>
        <v>259</v>
      </c>
      <c r="BJ334" s="24">
        <f t="shared" si="199"/>
        <v>259</v>
      </c>
      <c r="BK334" s="24">
        <f t="shared" si="199"/>
        <v>259</v>
      </c>
      <c r="BL334" s="24">
        <f t="shared" si="199"/>
        <v>238</v>
      </c>
      <c r="BM334" s="24">
        <f t="shared" si="199"/>
        <v>259</v>
      </c>
      <c r="BN334" s="24">
        <f t="shared" si="199"/>
        <v>259</v>
      </c>
      <c r="BO334" s="24">
        <f t="shared" si="199"/>
        <v>259</v>
      </c>
      <c r="BP334" s="24">
        <f t="shared" si="199"/>
        <v>259</v>
      </c>
      <c r="BQ334" s="24">
        <f t="shared" si="199"/>
        <v>238</v>
      </c>
      <c r="BR334" s="24">
        <f t="shared" si="199"/>
        <v>259</v>
      </c>
      <c r="BS334" s="24">
        <f t="shared" si="199"/>
        <v>259</v>
      </c>
      <c r="BT334" s="24">
        <f t="shared" si="199"/>
        <v>259</v>
      </c>
      <c r="BU334" s="24">
        <f t="shared" si="199"/>
        <v>259</v>
      </c>
      <c r="BV334" s="24">
        <f t="shared" si="199"/>
        <v>238</v>
      </c>
      <c r="BW334" s="24">
        <f>BW392*BW451</f>
        <v>238</v>
      </c>
      <c r="BX334" s="24">
        <f t="shared" si="188"/>
        <v>259</v>
      </c>
      <c r="BY334" s="24">
        <f t="shared" si="188"/>
        <v>259</v>
      </c>
      <c r="BZ334" s="34">
        <f>BZ392*BZ451</f>
        <v>259</v>
      </c>
      <c r="CA334" s="24">
        <f t="shared" si="183"/>
        <v>259</v>
      </c>
      <c r="CB334" s="24">
        <f t="shared" si="183"/>
        <v>259</v>
      </c>
      <c r="CC334" s="24">
        <f t="shared" si="183"/>
        <v>0</v>
      </c>
      <c r="CD334" s="24">
        <f t="shared" si="199"/>
        <v>255</v>
      </c>
      <c r="CE334" s="24">
        <f t="shared" si="199"/>
        <v>277.5</v>
      </c>
      <c r="CF334" s="24">
        <f t="shared" si="199"/>
        <v>277.5</v>
      </c>
      <c r="CG334" s="24">
        <f t="shared" si="199"/>
        <v>277.5</v>
      </c>
      <c r="CH334" s="24">
        <f t="shared" si="199"/>
        <v>277.5</v>
      </c>
      <c r="CI334" s="24">
        <f t="shared" si="199"/>
        <v>255</v>
      </c>
      <c r="CJ334" s="24">
        <f t="shared" si="199"/>
        <v>277.5</v>
      </c>
      <c r="CK334" s="24">
        <f t="shared" si="199"/>
        <v>277.5</v>
      </c>
      <c r="CL334" s="24">
        <f t="shared" si="199"/>
        <v>277.5</v>
      </c>
      <c r="CM334" s="24">
        <f t="shared" si="199"/>
        <v>255</v>
      </c>
      <c r="CN334" s="24">
        <f t="shared" si="199"/>
        <v>277.5</v>
      </c>
      <c r="CO334" s="24">
        <f t="shared" si="199"/>
        <v>277.5</v>
      </c>
      <c r="CP334" s="24">
        <f t="shared" si="199"/>
        <v>277.5</v>
      </c>
      <c r="CQ334" s="24">
        <f t="shared" si="199"/>
        <v>277.5</v>
      </c>
      <c r="CR334" s="24">
        <f t="shared" si="199"/>
        <v>255</v>
      </c>
      <c r="CS334" s="24">
        <f t="shared" si="199"/>
        <v>277.5</v>
      </c>
      <c r="CT334" s="24">
        <f t="shared" ref="CT334:CW339" si="200">CT392*CT451</f>
        <v>277.5</v>
      </c>
      <c r="CU334" s="24">
        <f t="shared" si="200"/>
        <v>277.5</v>
      </c>
      <c r="CV334" s="24">
        <f t="shared" si="200"/>
        <v>277.5</v>
      </c>
      <c r="CW334" s="24">
        <f t="shared" si="200"/>
        <v>255</v>
      </c>
      <c r="CX334" s="34">
        <f t="shared" ref="CX334:DO334" si="201">CX392*CX451</f>
        <v>277.5</v>
      </c>
      <c r="CY334" s="24">
        <f t="shared" si="201"/>
        <v>277.5</v>
      </c>
      <c r="CZ334" s="24">
        <f>CZ392*CZ451</f>
        <v>255</v>
      </c>
      <c r="DA334" s="24">
        <f t="shared" si="201"/>
        <v>277.5</v>
      </c>
      <c r="DB334" s="24">
        <f t="shared" si="201"/>
        <v>277.5</v>
      </c>
      <c r="DC334" s="24">
        <f t="shared" si="201"/>
        <v>277.5</v>
      </c>
      <c r="DD334" s="24">
        <f t="shared" si="201"/>
        <v>277.5</v>
      </c>
      <c r="DE334" s="24">
        <f t="shared" si="201"/>
        <v>255</v>
      </c>
      <c r="DF334" s="24">
        <f t="shared" si="201"/>
        <v>277.5</v>
      </c>
      <c r="DG334" s="24">
        <f t="shared" si="201"/>
        <v>277.5</v>
      </c>
      <c r="DH334" s="24">
        <f t="shared" si="201"/>
        <v>277.5</v>
      </c>
      <c r="DI334" s="24">
        <f t="shared" si="201"/>
        <v>277.5</v>
      </c>
      <c r="DJ334" s="24">
        <f t="shared" si="201"/>
        <v>255</v>
      </c>
      <c r="DK334" s="24">
        <f t="shared" si="201"/>
        <v>277.5</v>
      </c>
      <c r="DL334" s="24">
        <f t="shared" si="201"/>
        <v>277.5</v>
      </c>
      <c r="DM334" s="24">
        <f t="shared" si="201"/>
        <v>277.5</v>
      </c>
      <c r="DN334" s="24">
        <f t="shared" si="201"/>
        <v>277.5</v>
      </c>
      <c r="DO334" s="24">
        <f t="shared" si="201"/>
        <v>255</v>
      </c>
    </row>
    <row r="335" spans="1:119" ht="14.1" customHeight="1" x14ac:dyDescent="0.2">
      <c r="A335" s="94">
        <v>1142</v>
      </c>
      <c r="B335" s="44"/>
      <c r="C335" s="1"/>
      <c r="D335" s="1"/>
      <c r="E335" s="1" t="s">
        <v>14</v>
      </c>
      <c r="F335" s="1"/>
      <c r="G335" s="1"/>
      <c r="H335" s="1"/>
      <c r="I335" s="1"/>
      <c r="J335" s="34">
        <f t="shared" ref="J335:AK339" si="202">J393*J452</f>
        <v>259</v>
      </c>
      <c r="K335" s="24">
        <f t="shared" si="202"/>
        <v>259</v>
      </c>
      <c r="L335" s="24">
        <f t="shared" si="202"/>
        <v>259</v>
      </c>
      <c r="M335" s="24">
        <f t="shared" si="202"/>
        <v>259</v>
      </c>
      <c r="N335" s="24">
        <f t="shared" si="202"/>
        <v>238</v>
      </c>
      <c r="O335" s="24">
        <f t="shared" si="202"/>
        <v>259</v>
      </c>
      <c r="P335" s="24">
        <f t="shared" si="202"/>
        <v>259</v>
      </c>
      <c r="Q335" s="24">
        <f t="shared" si="202"/>
        <v>259</v>
      </c>
      <c r="R335" s="24">
        <f t="shared" si="202"/>
        <v>238</v>
      </c>
      <c r="S335" s="24">
        <f t="shared" si="202"/>
        <v>168</v>
      </c>
      <c r="T335" s="24">
        <f t="shared" si="202"/>
        <v>259</v>
      </c>
      <c r="U335" s="24">
        <f t="shared" si="202"/>
        <v>301</v>
      </c>
      <c r="V335" s="24">
        <f t="shared" si="202"/>
        <v>301</v>
      </c>
      <c r="W335" s="24">
        <f t="shared" si="202"/>
        <v>301</v>
      </c>
      <c r="X335" s="24">
        <f t="shared" si="202"/>
        <v>238</v>
      </c>
      <c r="Y335" s="24">
        <f t="shared" si="202"/>
        <v>168</v>
      </c>
      <c r="Z335" s="24">
        <f t="shared" si="202"/>
        <v>259</v>
      </c>
      <c r="AA335" s="24">
        <f t="shared" si="202"/>
        <v>301</v>
      </c>
      <c r="AB335" s="24">
        <f t="shared" si="202"/>
        <v>301</v>
      </c>
      <c r="AC335" s="24">
        <f t="shared" si="202"/>
        <v>301</v>
      </c>
      <c r="AD335" s="24">
        <f t="shared" si="202"/>
        <v>238</v>
      </c>
      <c r="AE335" s="24">
        <f t="shared" si="202"/>
        <v>168</v>
      </c>
      <c r="AF335" s="24">
        <f t="shared" si="202"/>
        <v>259</v>
      </c>
      <c r="AG335" s="24">
        <f t="shared" si="202"/>
        <v>301</v>
      </c>
      <c r="AH335" s="24">
        <f t="shared" si="202"/>
        <v>301</v>
      </c>
      <c r="AI335" s="24">
        <f t="shared" si="202"/>
        <v>301</v>
      </c>
      <c r="AJ335" s="24">
        <f t="shared" si="202"/>
        <v>238</v>
      </c>
      <c r="AK335" s="34">
        <f t="shared" si="202"/>
        <v>168</v>
      </c>
      <c r="AL335" s="24">
        <f t="shared" si="199"/>
        <v>259</v>
      </c>
      <c r="AM335" s="24">
        <f t="shared" si="199"/>
        <v>301</v>
      </c>
      <c r="AN335" s="24">
        <f t="shared" si="199"/>
        <v>301</v>
      </c>
      <c r="AO335" s="24">
        <f t="shared" si="199"/>
        <v>0</v>
      </c>
      <c r="AP335" s="24">
        <f t="shared" si="199"/>
        <v>238</v>
      </c>
      <c r="AQ335" s="24">
        <f t="shared" si="199"/>
        <v>168</v>
      </c>
      <c r="AR335" s="24">
        <f t="shared" si="199"/>
        <v>259</v>
      </c>
      <c r="AS335" s="24">
        <f t="shared" si="199"/>
        <v>301</v>
      </c>
      <c r="AT335" s="24">
        <f t="shared" si="199"/>
        <v>301</v>
      </c>
      <c r="AU335" s="24">
        <f t="shared" si="199"/>
        <v>301</v>
      </c>
      <c r="AV335" s="24">
        <f t="shared" si="199"/>
        <v>212.5</v>
      </c>
      <c r="AW335" s="24">
        <f t="shared" si="199"/>
        <v>231.25</v>
      </c>
      <c r="AX335" s="24">
        <f t="shared" si="199"/>
        <v>268.75</v>
      </c>
      <c r="AY335" s="24">
        <f t="shared" si="199"/>
        <v>268.75</v>
      </c>
      <c r="AZ335" s="24">
        <f t="shared" si="199"/>
        <v>231.25</v>
      </c>
      <c r="BA335" s="24">
        <f t="shared" si="199"/>
        <v>212.5</v>
      </c>
      <c r="BB335" s="24">
        <f t="shared" si="199"/>
        <v>231.25</v>
      </c>
      <c r="BC335" s="24">
        <f t="shared" si="199"/>
        <v>268.75</v>
      </c>
      <c r="BD335" s="24">
        <f t="shared" si="199"/>
        <v>268.75</v>
      </c>
      <c r="BE335" s="24">
        <f t="shared" si="199"/>
        <v>268.75</v>
      </c>
      <c r="BF335" s="24">
        <f t="shared" si="199"/>
        <v>231.25</v>
      </c>
      <c r="BG335" s="34">
        <f t="shared" si="199"/>
        <v>212.5</v>
      </c>
      <c r="BH335" s="24">
        <f t="shared" si="199"/>
        <v>231.25</v>
      </c>
      <c r="BI335" s="24">
        <f t="shared" si="199"/>
        <v>185</v>
      </c>
      <c r="BJ335" s="24">
        <f t="shared" si="199"/>
        <v>185</v>
      </c>
      <c r="BK335" s="24">
        <f t="shared" si="199"/>
        <v>185</v>
      </c>
      <c r="BL335" s="24">
        <f t="shared" si="199"/>
        <v>170</v>
      </c>
      <c r="BM335" s="24">
        <f t="shared" si="199"/>
        <v>185</v>
      </c>
      <c r="BN335" s="24">
        <f t="shared" si="199"/>
        <v>185</v>
      </c>
      <c r="BO335" s="24">
        <f t="shared" si="199"/>
        <v>185</v>
      </c>
      <c r="BP335" s="24">
        <f t="shared" si="199"/>
        <v>185</v>
      </c>
      <c r="BQ335" s="24">
        <f t="shared" si="199"/>
        <v>170</v>
      </c>
      <c r="BR335" s="24">
        <f t="shared" si="199"/>
        <v>185</v>
      </c>
      <c r="BS335" s="24">
        <f t="shared" si="199"/>
        <v>185</v>
      </c>
      <c r="BT335" s="24">
        <f t="shared" si="199"/>
        <v>185</v>
      </c>
      <c r="BU335" s="24">
        <f t="shared" si="199"/>
        <v>185</v>
      </c>
      <c r="BV335" s="24">
        <f t="shared" si="199"/>
        <v>170</v>
      </c>
      <c r="BW335" s="24">
        <f>BW393*BW452</f>
        <v>170</v>
      </c>
      <c r="BX335" s="24">
        <f t="shared" si="199"/>
        <v>185</v>
      </c>
      <c r="BY335" s="24">
        <f t="shared" si="199"/>
        <v>185</v>
      </c>
      <c r="BZ335" s="34">
        <f t="shared" si="199"/>
        <v>185</v>
      </c>
      <c r="CA335" s="24">
        <f t="shared" si="199"/>
        <v>185</v>
      </c>
      <c r="CB335" s="24">
        <f t="shared" si="199"/>
        <v>185</v>
      </c>
      <c r="CC335" s="24">
        <f t="shared" si="199"/>
        <v>0</v>
      </c>
      <c r="CD335" s="24">
        <f t="shared" si="199"/>
        <v>170</v>
      </c>
      <c r="CE335" s="24">
        <f t="shared" si="199"/>
        <v>185</v>
      </c>
      <c r="CF335" s="24">
        <f t="shared" si="199"/>
        <v>185</v>
      </c>
      <c r="CG335" s="24">
        <f t="shared" si="199"/>
        <v>185</v>
      </c>
      <c r="CH335" s="24">
        <f t="shared" si="199"/>
        <v>185</v>
      </c>
      <c r="CI335" s="24">
        <f t="shared" si="199"/>
        <v>170</v>
      </c>
      <c r="CJ335" s="24">
        <f t="shared" si="199"/>
        <v>185</v>
      </c>
      <c r="CK335" s="24">
        <f t="shared" si="199"/>
        <v>185</v>
      </c>
      <c r="CL335" s="24">
        <f t="shared" si="199"/>
        <v>185</v>
      </c>
      <c r="CM335" s="24">
        <f t="shared" si="199"/>
        <v>170</v>
      </c>
      <c r="CN335" s="24">
        <f t="shared" si="199"/>
        <v>185</v>
      </c>
      <c r="CO335" s="24">
        <f t="shared" si="199"/>
        <v>185</v>
      </c>
      <c r="CP335" s="24">
        <f t="shared" si="199"/>
        <v>185</v>
      </c>
      <c r="CQ335" s="24">
        <f t="shared" si="199"/>
        <v>185</v>
      </c>
      <c r="CR335" s="24">
        <f t="shared" si="199"/>
        <v>170</v>
      </c>
      <c r="CS335" s="24">
        <f>CS393*CS452</f>
        <v>185</v>
      </c>
      <c r="CT335" s="24">
        <f t="shared" si="200"/>
        <v>185</v>
      </c>
      <c r="CU335" s="24">
        <f t="shared" si="200"/>
        <v>185</v>
      </c>
      <c r="CV335" s="24">
        <f t="shared" si="200"/>
        <v>185</v>
      </c>
      <c r="CW335" s="24">
        <f t="shared" si="200"/>
        <v>170</v>
      </c>
      <c r="CX335" s="34">
        <f t="shared" ref="CX335:DO335" si="203">CX393*CX452</f>
        <v>185</v>
      </c>
      <c r="CY335" s="24">
        <f t="shared" si="203"/>
        <v>185</v>
      </c>
      <c r="CZ335" s="24">
        <f>CZ393*CZ452</f>
        <v>170</v>
      </c>
      <c r="DA335" s="24">
        <f t="shared" si="203"/>
        <v>185</v>
      </c>
      <c r="DB335" s="24">
        <f t="shared" si="203"/>
        <v>185</v>
      </c>
      <c r="DC335" s="24">
        <f t="shared" si="203"/>
        <v>185</v>
      </c>
      <c r="DD335" s="24">
        <f t="shared" si="203"/>
        <v>185</v>
      </c>
      <c r="DE335" s="24">
        <f t="shared" si="203"/>
        <v>170</v>
      </c>
      <c r="DF335" s="24">
        <f t="shared" si="203"/>
        <v>185</v>
      </c>
      <c r="DG335" s="24">
        <f t="shared" si="203"/>
        <v>185</v>
      </c>
      <c r="DH335" s="24">
        <f t="shared" si="203"/>
        <v>185</v>
      </c>
      <c r="DI335" s="24">
        <f t="shared" si="203"/>
        <v>185</v>
      </c>
      <c r="DJ335" s="24">
        <f t="shared" si="203"/>
        <v>170</v>
      </c>
      <c r="DK335" s="24">
        <f t="shared" si="203"/>
        <v>185</v>
      </c>
      <c r="DL335" s="24">
        <f t="shared" si="203"/>
        <v>185</v>
      </c>
      <c r="DM335" s="24">
        <f t="shared" si="203"/>
        <v>185</v>
      </c>
      <c r="DN335" s="24">
        <f t="shared" si="203"/>
        <v>185</v>
      </c>
      <c r="DO335" s="24">
        <f t="shared" si="203"/>
        <v>170</v>
      </c>
    </row>
    <row r="336" spans="1:119" ht="14.1" customHeight="1" x14ac:dyDescent="0.2">
      <c r="A336" s="94">
        <v>1140</v>
      </c>
      <c r="B336" s="44"/>
      <c r="C336" s="1"/>
      <c r="D336" s="1"/>
      <c r="E336" s="1" t="s">
        <v>14</v>
      </c>
      <c r="F336" s="1"/>
      <c r="G336" s="1"/>
      <c r="H336" s="1"/>
      <c r="I336" s="1"/>
      <c r="J336" s="34">
        <f t="shared" si="202"/>
        <v>277.5</v>
      </c>
      <c r="K336" s="24">
        <f t="shared" si="202"/>
        <v>277.5</v>
      </c>
      <c r="L336" s="24">
        <f t="shared" si="202"/>
        <v>277.5</v>
      </c>
      <c r="M336" s="24">
        <f t="shared" si="202"/>
        <v>277.5</v>
      </c>
      <c r="N336" s="24">
        <f t="shared" si="202"/>
        <v>255</v>
      </c>
      <c r="O336" s="24">
        <f t="shared" si="202"/>
        <v>277.5</v>
      </c>
      <c r="P336" s="24">
        <f t="shared" si="202"/>
        <v>277.5</v>
      </c>
      <c r="Q336" s="24">
        <f t="shared" si="202"/>
        <v>277.5</v>
      </c>
      <c r="R336" s="24">
        <f t="shared" si="202"/>
        <v>255</v>
      </c>
      <c r="S336" s="24">
        <f t="shared" si="202"/>
        <v>180</v>
      </c>
      <c r="T336" s="24">
        <f t="shared" si="202"/>
        <v>222</v>
      </c>
      <c r="U336" s="24">
        <f t="shared" si="202"/>
        <v>258</v>
      </c>
      <c r="V336" s="24">
        <f t="shared" si="202"/>
        <v>258</v>
      </c>
      <c r="W336" s="24">
        <f t="shared" si="202"/>
        <v>258</v>
      </c>
      <c r="X336" s="24">
        <f t="shared" si="202"/>
        <v>204</v>
      </c>
      <c r="Y336" s="24">
        <f t="shared" si="202"/>
        <v>144</v>
      </c>
      <c r="Z336" s="24">
        <f t="shared" si="202"/>
        <v>222</v>
      </c>
      <c r="AA336" s="24">
        <f t="shared" si="202"/>
        <v>258</v>
      </c>
      <c r="AB336" s="24">
        <f t="shared" si="202"/>
        <v>258</v>
      </c>
      <c r="AC336" s="24">
        <f t="shared" si="202"/>
        <v>258</v>
      </c>
      <c r="AD336" s="24">
        <f t="shared" si="202"/>
        <v>204</v>
      </c>
      <c r="AE336" s="24">
        <f t="shared" si="202"/>
        <v>144</v>
      </c>
      <c r="AF336" s="24">
        <f t="shared" si="202"/>
        <v>222</v>
      </c>
      <c r="AG336" s="24">
        <f t="shared" si="202"/>
        <v>258</v>
      </c>
      <c r="AH336" s="24">
        <f t="shared" si="202"/>
        <v>258</v>
      </c>
      <c r="AI336" s="24">
        <f t="shared" si="202"/>
        <v>258</v>
      </c>
      <c r="AJ336" s="24">
        <f t="shared" si="202"/>
        <v>204</v>
      </c>
      <c r="AK336" s="34">
        <f t="shared" si="202"/>
        <v>144</v>
      </c>
      <c r="AL336" s="24">
        <f t="shared" si="199"/>
        <v>222</v>
      </c>
      <c r="AM336" s="24">
        <f t="shared" si="199"/>
        <v>258</v>
      </c>
      <c r="AN336" s="24">
        <f t="shared" si="199"/>
        <v>258</v>
      </c>
      <c r="AO336" s="24">
        <f t="shared" si="199"/>
        <v>0</v>
      </c>
      <c r="AP336" s="24">
        <f t="shared" si="199"/>
        <v>204</v>
      </c>
      <c r="AQ336" s="24">
        <f t="shared" si="199"/>
        <v>144</v>
      </c>
      <c r="AR336" s="24">
        <f t="shared" si="199"/>
        <v>222</v>
      </c>
      <c r="AS336" s="24">
        <f t="shared" si="199"/>
        <v>258</v>
      </c>
      <c r="AT336" s="24">
        <f t="shared" si="199"/>
        <v>258</v>
      </c>
      <c r="AU336" s="24">
        <f t="shared" si="199"/>
        <v>258</v>
      </c>
      <c r="AV336" s="24">
        <f t="shared" si="199"/>
        <v>204</v>
      </c>
      <c r="AW336" s="24">
        <f t="shared" si="199"/>
        <v>222</v>
      </c>
      <c r="AX336" s="24">
        <f t="shared" si="199"/>
        <v>258</v>
      </c>
      <c r="AY336" s="24">
        <f t="shared" si="199"/>
        <v>258</v>
      </c>
      <c r="AZ336" s="24">
        <f t="shared" si="199"/>
        <v>222</v>
      </c>
      <c r="BA336" s="24">
        <f t="shared" si="199"/>
        <v>204</v>
      </c>
      <c r="BB336" s="24">
        <f t="shared" si="199"/>
        <v>222</v>
      </c>
      <c r="BC336" s="24">
        <f t="shared" si="199"/>
        <v>258</v>
      </c>
      <c r="BD336" s="24">
        <f t="shared" si="199"/>
        <v>258</v>
      </c>
      <c r="BE336" s="24">
        <f t="shared" si="199"/>
        <v>258</v>
      </c>
      <c r="BF336" s="24">
        <f t="shared" si="199"/>
        <v>222</v>
      </c>
      <c r="BG336" s="34">
        <f t="shared" si="199"/>
        <v>204</v>
      </c>
      <c r="BH336" s="24">
        <f t="shared" si="199"/>
        <v>222</v>
      </c>
      <c r="BI336" s="24">
        <f t="shared" si="199"/>
        <v>222</v>
      </c>
      <c r="BJ336" s="24">
        <f t="shared" si="199"/>
        <v>222</v>
      </c>
      <c r="BK336" s="24">
        <f t="shared" si="199"/>
        <v>222</v>
      </c>
      <c r="BL336" s="24">
        <f t="shared" si="199"/>
        <v>204</v>
      </c>
      <c r="BM336" s="24">
        <f t="shared" si="199"/>
        <v>222</v>
      </c>
      <c r="BN336" s="24">
        <f t="shared" si="199"/>
        <v>222</v>
      </c>
      <c r="BO336" s="24">
        <f t="shared" si="199"/>
        <v>222</v>
      </c>
      <c r="BP336" s="24">
        <f t="shared" si="199"/>
        <v>222</v>
      </c>
      <c r="BQ336" s="24">
        <f t="shared" si="199"/>
        <v>204</v>
      </c>
      <c r="BR336" s="24">
        <f t="shared" si="199"/>
        <v>222</v>
      </c>
      <c r="BS336" s="24">
        <f t="shared" si="199"/>
        <v>222</v>
      </c>
      <c r="BT336" s="24">
        <f t="shared" si="199"/>
        <v>222</v>
      </c>
      <c r="BU336" s="24">
        <f t="shared" si="199"/>
        <v>222</v>
      </c>
      <c r="BV336" s="24">
        <f t="shared" si="199"/>
        <v>204</v>
      </c>
      <c r="BW336" s="24">
        <f>BW394*BW453</f>
        <v>204</v>
      </c>
      <c r="BX336" s="24">
        <f t="shared" si="199"/>
        <v>222</v>
      </c>
      <c r="BY336" s="24">
        <f t="shared" si="199"/>
        <v>222</v>
      </c>
      <c r="BZ336" s="34">
        <f t="shared" si="199"/>
        <v>277.5</v>
      </c>
      <c r="CA336" s="24">
        <f t="shared" si="199"/>
        <v>277.5</v>
      </c>
      <c r="CB336" s="24">
        <f t="shared" si="199"/>
        <v>277.5</v>
      </c>
      <c r="CC336" s="24">
        <f t="shared" si="199"/>
        <v>0</v>
      </c>
      <c r="CD336" s="24">
        <f t="shared" si="199"/>
        <v>255</v>
      </c>
      <c r="CE336" s="24">
        <f t="shared" si="199"/>
        <v>277.5</v>
      </c>
      <c r="CF336" s="24">
        <f t="shared" si="199"/>
        <v>277.5</v>
      </c>
      <c r="CG336" s="24">
        <f t="shared" si="199"/>
        <v>277.5</v>
      </c>
      <c r="CH336" s="24">
        <f t="shared" si="199"/>
        <v>277.5</v>
      </c>
      <c r="CI336" s="24">
        <f t="shared" si="199"/>
        <v>255</v>
      </c>
      <c r="CJ336" s="24">
        <f t="shared" si="199"/>
        <v>277.5</v>
      </c>
      <c r="CK336" s="24">
        <f t="shared" si="199"/>
        <v>277.5</v>
      </c>
      <c r="CL336" s="24">
        <f t="shared" si="199"/>
        <v>277.5</v>
      </c>
      <c r="CM336" s="24">
        <f t="shared" si="199"/>
        <v>255</v>
      </c>
      <c r="CN336" s="24">
        <f t="shared" si="199"/>
        <v>277.5</v>
      </c>
      <c r="CO336" s="24">
        <f>CO394*CO453</f>
        <v>0</v>
      </c>
      <c r="CP336" s="24">
        <f>CP394*CP453</f>
        <v>0</v>
      </c>
      <c r="CQ336" s="24">
        <f>CQ394*CQ453</f>
        <v>0</v>
      </c>
      <c r="CR336" s="24">
        <f>CR394*CR453</f>
        <v>0</v>
      </c>
      <c r="CS336" s="24">
        <f>CS394*CS453</f>
        <v>0</v>
      </c>
      <c r="CT336" s="24">
        <f t="shared" si="200"/>
        <v>0</v>
      </c>
      <c r="CU336" s="24">
        <f t="shared" si="200"/>
        <v>0</v>
      </c>
      <c r="CV336" s="24">
        <f t="shared" si="200"/>
        <v>0</v>
      </c>
      <c r="CW336" s="24">
        <f t="shared" si="200"/>
        <v>0</v>
      </c>
      <c r="CX336" s="34">
        <f t="shared" ref="CX336:DO337" si="204">CX394*CX453</f>
        <v>0</v>
      </c>
      <c r="CY336" s="24">
        <f t="shared" si="204"/>
        <v>0</v>
      </c>
      <c r="CZ336" s="24">
        <f>CZ394*CZ453</f>
        <v>0</v>
      </c>
      <c r="DA336" s="24">
        <f t="shared" si="204"/>
        <v>0</v>
      </c>
      <c r="DB336" s="24">
        <f t="shared" si="204"/>
        <v>0</v>
      </c>
      <c r="DC336" s="24">
        <f t="shared" si="204"/>
        <v>0</v>
      </c>
      <c r="DD336" s="24">
        <f t="shared" si="204"/>
        <v>0</v>
      </c>
      <c r="DE336" s="24">
        <f t="shared" si="204"/>
        <v>0</v>
      </c>
      <c r="DF336" s="24">
        <f t="shared" si="204"/>
        <v>0</v>
      </c>
      <c r="DG336" s="24">
        <f t="shared" si="204"/>
        <v>0</v>
      </c>
      <c r="DH336" s="24">
        <f t="shared" si="204"/>
        <v>0</v>
      </c>
      <c r="DI336" s="24">
        <f t="shared" si="204"/>
        <v>0</v>
      </c>
      <c r="DJ336" s="24">
        <f t="shared" si="204"/>
        <v>0</v>
      </c>
      <c r="DK336" s="24">
        <f t="shared" si="204"/>
        <v>0</v>
      </c>
      <c r="DL336" s="24">
        <f t="shared" si="204"/>
        <v>0</v>
      </c>
      <c r="DM336" s="24">
        <f t="shared" si="204"/>
        <v>0</v>
      </c>
      <c r="DN336" s="24">
        <f t="shared" si="204"/>
        <v>0</v>
      </c>
      <c r="DO336" s="24">
        <f t="shared" si="204"/>
        <v>0</v>
      </c>
    </row>
    <row r="337" spans="1:119" ht="14.1" customHeight="1" x14ac:dyDescent="0.2">
      <c r="A337" s="95">
        <v>1115</v>
      </c>
      <c r="B337" s="44"/>
      <c r="C337" s="1"/>
      <c r="D337" s="1"/>
      <c r="E337" s="1" t="s">
        <v>14</v>
      </c>
      <c r="F337" s="1"/>
      <c r="G337" s="1"/>
      <c r="H337" s="1"/>
      <c r="I337" s="1"/>
      <c r="J337" s="34">
        <f t="shared" si="202"/>
        <v>277.5</v>
      </c>
      <c r="K337" s="24">
        <f t="shared" si="202"/>
        <v>277.5</v>
      </c>
      <c r="L337" s="24">
        <f t="shared" si="202"/>
        <v>277.5</v>
      </c>
      <c r="M337" s="24">
        <f t="shared" si="202"/>
        <v>277.5</v>
      </c>
      <c r="N337" s="24">
        <f t="shared" si="202"/>
        <v>255</v>
      </c>
      <c r="O337" s="24">
        <f t="shared" si="202"/>
        <v>277.5</v>
      </c>
      <c r="P337" s="24">
        <f t="shared" si="202"/>
        <v>277.5</v>
      </c>
      <c r="Q337" s="24">
        <f t="shared" si="202"/>
        <v>277.5</v>
      </c>
      <c r="R337" s="24">
        <f t="shared" si="202"/>
        <v>255</v>
      </c>
      <c r="S337" s="24">
        <f t="shared" si="202"/>
        <v>180</v>
      </c>
      <c r="T337" s="24">
        <f t="shared" si="202"/>
        <v>277.5</v>
      </c>
      <c r="U337" s="24">
        <f t="shared" si="202"/>
        <v>322.5</v>
      </c>
      <c r="V337" s="24">
        <f t="shared" si="202"/>
        <v>322.5</v>
      </c>
      <c r="W337" s="24">
        <f t="shared" si="202"/>
        <v>322.5</v>
      </c>
      <c r="X337" s="24">
        <f t="shared" si="202"/>
        <v>255</v>
      </c>
      <c r="Y337" s="24">
        <f t="shared" si="202"/>
        <v>180</v>
      </c>
      <c r="Z337" s="24">
        <f t="shared" si="202"/>
        <v>277.5</v>
      </c>
      <c r="AA337" s="24">
        <f t="shared" si="202"/>
        <v>322.5</v>
      </c>
      <c r="AB337" s="24">
        <f t="shared" si="202"/>
        <v>322.5</v>
      </c>
      <c r="AC337" s="24">
        <f t="shared" si="202"/>
        <v>322.5</v>
      </c>
      <c r="AD337" s="24">
        <f t="shared" si="202"/>
        <v>255</v>
      </c>
      <c r="AE337" s="24">
        <f t="shared" si="202"/>
        <v>180</v>
      </c>
      <c r="AF337" s="24">
        <f t="shared" si="202"/>
        <v>277.5</v>
      </c>
      <c r="AG337" s="24">
        <f t="shared" si="202"/>
        <v>322.5</v>
      </c>
      <c r="AH337" s="24">
        <f t="shared" si="202"/>
        <v>322.5</v>
      </c>
      <c r="AI337" s="24">
        <f t="shared" si="202"/>
        <v>322.5</v>
      </c>
      <c r="AJ337" s="24">
        <f t="shared" si="202"/>
        <v>255</v>
      </c>
      <c r="AK337" s="34">
        <f t="shared" si="202"/>
        <v>180</v>
      </c>
      <c r="AL337" s="24">
        <f t="shared" si="199"/>
        <v>277.5</v>
      </c>
      <c r="AM337" s="24">
        <f t="shared" si="199"/>
        <v>322.5</v>
      </c>
      <c r="AN337" s="24">
        <f t="shared" si="199"/>
        <v>322.5</v>
      </c>
      <c r="AO337" s="24">
        <f t="shared" si="199"/>
        <v>180</v>
      </c>
      <c r="AP337" s="24">
        <f t="shared" si="199"/>
        <v>255</v>
      </c>
      <c r="AQ337" s="24">
        <f t="shared" si="199"/>
        <v>180</v>
      </c>
      <c r="AR337" s="24">
        <f t="shared" si="199"/>
        <v>277.5</v>
      </c>
      <c r="AS337" s="24">
        <f t="shared" si="199"/>
        <v>322.5</v>
      </c>
      <c r="AT337" s="24">
        <f t="shared" si="199"/>
        <v>301</v>
      </c>
      <c r="AU337" s="24">
        <f t="shared" si="199"/>
        <v>301</v>
      </c>
      <c r="AV337" s="24">
        <f t="shared" si="199"/>
        <v>238</v>
      </c>
      <c r="AW337" s="24">
        <f t="shared" si="199"/>
        <v>259</v>
      </c>
      <c r="AX337" s="24">
        <f t="shared" si="199"/>
        <v>301</v>
      </c>
      <c r="AY337" s="24">
        <f t="shared" si="199"/>
        <v>301</v>
      </c>
      <c r="AZ337" s="24">
        <f t="shared" si="199"/>
        <v>259</v>
      </c>
      <c r="BA337" s="24">
        <f t="shared" si="199"/>
        <v>238</v>
      </c>
      <c r="BB337" s="24">
        <f t="shared" si="199"/>
        <v>259</v>
      </c>
      <c r="BC337" s="24">
        <f t="shared" si="199"/>
        <v>301</v>
      </c>
      <c r="BD337" s="24">
        <f t="shared" si="199"/>
        <v>301</v>
      </c>
      <c r="BE337" s="24">
        <f t="shared" si="199"/>
        <v>301</v>
      </c>
      <c r="BF337" s="24">
        <f t="shared" si="199"/>
        <v>259</v>
      </c>
      <c r="BG337" s="34">
        <f t="shared" si="199"/>
        <v>238</v>
      </c>
      <c r="BH337" s="24">
        <f t="shared" si="199"/>
        <v>259</v>
      </c>
      <c r="BI337" s="24">
        <f t="shared" si="199"/>
        <v>277.5</v>
      </c>
      <c r="BJ337" s="24">
        <f t="shared" si="199"/>
        <v>277.5</v>
      </c>
      <c r="BK337" s="24">
        <f t="shared" si="199"/>
        <v>277.5</v>
      </c>
      <c r="BL337" s="24">
        <f t="shared" si="199"/>
        <v>255</v>
      </c>
      <c r="BM337" s="24">
        <f t="shared" si="199"/>
        <v>277.5</v>
      </c>
      <c r="BN337" s="24">
        <f t="shared" si="199"/>
        <v>277.5</v>
      </c>
      <c r="BO337" s="24">
        <f t="shared" si="199"/>
        <v>277.5</v>
      </c>
      <c r="BP337" s="24">
        <f>BP395*BP454</f>
        <v>277.5</v>
      </c>
      <c r="BQ337" s="24">
        <f t="shared" si="199"/>
        <v>255</v>
      </c>
      <c r="BR337" s="24">
        <f t="shared" si="199"/>
        <v>277.5</v>
      </c>
      <c r="BS337" s="24">
        <f t="shared" si="199"/>
        <v>277.5</v>
      </c>
      <c r="BT337" s="24">
        <f t="shared" si="199"/>
        <v>277.5</v>
      </c>
      <c r="BU337" s="24">
        <f t="shared" si="199"/>
        <v>277.5</v>
      </c>
      <c r="BV337" s="24">
        <f t="shared" si="199"/>
        <v>255</v>
      </c>
      <c r="BW337" s="24">
        <f>BW395*BW454</f>
        <v>255</v>
      </c>
      <c r="BX337" s="24">
        <f t="shared" si="199"/>
        <v>277.5</v>
      </c>
      <c r="BY337" s="24">
        <f t="shared" si="199"/>
        <v>277.5</v>
      </c>
      <c r="BZ337" s="34">
        <f t="shared" si="199"/>
        <v>277.5</v>
      </c>
      <c r="CA337" s="24">
        <f t="shared" si="199"/>
        <v>277.5</v>
      </c>
      <c r="CB337" s="24">
        <f t="shared" si="199"/>
        <v>277.5</v>
      </c>
      <c r="CC337" s="24">
        <f t="shared" si="199"/>
        <v>0</v>
      </c>
      <c r="CD337" s="24">
        <f t="shared" si="199"/>
        <v>255</v>
      </c>
      <c r="CE337" s="24">
        <f t="shared" si="199"/>
        <v>277.5</v>
      </c>
      <c r="CF337" s="24">
        <f t="shared" si="199"/>
        <v>277.5</v>
      </c>
      <c r="CG337" s="24">
        <f t="shared" si="199"/>
        <v>277.5</v>
      </c>
      <c r="CH337" s="24">
        <f t="shared" si="199"/>
        <v>277.5</v>
      </c>
      <c r="CI337" s="24">
        <f t="shared" si="199"/>
        <v>255</v>
      </c>
      <c r="CJ337" s="24">
        <f t="shared" si="199"/>
        <v>277.5</v>
      </c>
      <c r="CK337" s="24">
        <f t="shared" si="199"/>
        <v>277.5</v>
      </c>
      <c r="CL337" s="24">
        <f t="shared" si="199"/>
        <v>277.5</v>
      </c>
      <c r="CM337" s="24">
        <f t="shared" si="199"/>
        <v>255</v>
      </c>
      <c r="CN337" s="24">
        <f t="shared" si="199"/>
        <v>277.5</v>
      </c>
      <c r="CO337" s="24">
        <f t="shared" si="199"/>
        <v>277.5</v>
      </c>
      <c r="CP337" s="24">
        <f t="shared" si="199"/>
        <v>277.5</v>
      </c>
      <c r="CQ337" s="24">
        <f t="shared" si="199"/>
        <v>277.5</v>
      </c>
      <c r="CR337" s="24">
        <f t="shared" si="199"/>
        <v>255</v>
      </c>
      <c r="CS337" s="24">
        <f t="shared" si="199"/>
        <v>277.5</v>
      </c>
      <c r="CT337" s="24">
        <f t="shared" si="200"/>
        <v>277.5</v>
      </c>
      <c r="CU337" s="24">
        <f t="shared" si="200"/>
        <v>277.5</v>
      </c>
      <c r="CV337" s="24">
        <f t="shared" si="200"/>
        <v>277.5</v>
      </c>
      <c r="CW337" s="24">
        <f t="shared" si="200"/>
        <v>255</v>
      </c>
      <c r="CX337" s="24">
        <f t="shared" si="204"/>
        <v>277.5</v>
      </c>
      <c r="CY337" s="24">
        <f t="shared" si="204"/>
        <v>277.5</v>
      </c>
      <c r="CZ337" s="24">
        <f t="shared" si="204"/>
        <v>255</v>
      </c>
      <c r="DA337" s="24">
        <f t="shared" si="204"/>
        <v>277.5</v>
      </c>
      <c r="DB337" s="24">
        <f t="shared" si="204"/>
        <v>277.5</v>
      </c>
      <c r="DC337" s="24">
        <f t="shared" si="204"/>
        <v>277.5</v>
      </c>
      <c r="DD337" s="24">
        <f t="shared" si="204"/>
        <v>277.5</v>
      </c>
      <c r="DE337" s="24">
        <f t="shared" si="204"/>
        <v>255</v>
      </c>
      <c r="DF337" s="24">
        <f t="shared" si="204"/>
        <v>277.5</v>
      </c>
      <c r="DG337" s="24">
        <f t="shared" si="204"/>
        <v>277.5</v>
      </c>
      <c r="DH337" s="24">
        <f t="shared" si="204"/>
        <v>277.5</v>
      </c>
      <c r="DI337" s="24">
        <f t="shared" si="204"/>
        <v>277.5</v>
      </c>
      <c r="DJ337" s="24">
        <f t="shared" ref="DJ337:DO337" si="205">DJ395*DJ454</f>
        <v>0</v>
      </c>
      <c r="DK337" s="24">
        <f t="shared" si="205"/>
        <v>0</v>
      </c>
      <c r="DL337" s="24">
        <f t="shared" si="205"/>
        <v>0</v>
      </c>
      <c r="DM337" s="24">
        <f t="shared" si="205"/>
        <v>0</v>
      </c>
      <c r="DN337" s="24">
        <f t="shared" si="205"/>
        <v>0</v>
      </c>
      <c r="DO337" s="24">
        <f t="shared" si="205"/>
        <v>0</v>
      </c>
    </row>
    <row r="338" spans="1:119" ht="14.1" customHeight="1" x14ac:dyDescent="0.2">
      <c r="A338" s="94">
        <v>1119</v>
      </c>
      <c r="B338" s="44"/>
      <c r="C338" s="1"/>
      <c r="D338" s="1"/>
      <c r="E338" s="1" t="s">
        <v>14</v>
      </c>
      <c r="F338" s="1"/>
      <c r="G338" s="1"/>
      <c r="H338" s="1"/>
      <c r="I338" s="1"/>
      <c r="J338" s="34">
        <f t="shared" si="202"/>
        <v>277.5</v>
      </c>
      <c r="K338" s="24">
        <f t="shared" si="202"/>
        <v>277.5</v>
      </c>
      <c r="L338" s="24">
        <f t="shared" si="202"/>
        <v>277.5</v>
      </c>
      <c r="M338" s="24">
        <f t="shared" si="202"/>
        <v>277.5</v>
      </c>
      <c r="N338" s="24">
        <f t="shared" si="202"/>
        <v>255</v>
      </c>
      <c r="O338" s="24">
        <f t="shared" si="202"/>
        <v>277.5</v>
      </c>
      <c r="P338" s="24">
        <f t="shared" si="202"/>
        <v>277.5</v>
      </c>
      <c r="Q338" s="24">
        <f t="shared" si="202"/>
        <v>277.5</v>
      </c>
      <c r="R338" s="24">
        <f t="shared" si="202"/>
        <v>255</v>
      </c>
      <c r="S338" s="24">
        <f t="shared" si="202"/>
        <v>180</v>
      </c>
      <c r="T338" s="24">
        <f t="shared" si="202"/>
        <v>277.5</v>
      </c>
      <c r="U338" s="24">
        <f t="shared" si="202"/>
        <v>322.5</v>
      </c>
      <c r="V338" s="24">
        <f t="shared" si="202"/>
        <v>322.5</v>
      </c>
      <c r="W338" s="24">
        <f t="shared" si="202"/>
        <v>322.5</v>
      </c>
      <c r="X338" s="24">
        <f t="shared" si="202"/>
        <v>255</v>
      </c>
      <c r="Y338" s="24">
        <f t="shared" si="202"/>
        <v>180</v>
      </c>
      <c r="Z338" s="24">
        <f t="shared" si="202"/>
        <v>277.5</v>
      </c>
      <c r="AA338" s="24">
        <f t="shared" si="202"/>
        <v>322.5</v>
      </c>
      <c r="AB338" s="24">
        <f t="shared" si="202"/>
        <v>322.5</v>
      </c>
      <c r="AC338" s="24">
        <f t="shared" si="202"/>
        <v>322.5</v>
      </c>
      <c r="AD338" s="24">
        <f t="shared" si="202"/>
        <v>255</v>
      </c>
      <c r="AE338" s="24">
        <f t="shared" si="202"/>
        <v>180</v>
      </c>
      <c r="AF338" s="24">
        <f t="shared" si="202"/>
        <v>277.5</v>
      </c>
      <c r="AG338" s="24">
        <f t="shared" si="202"/>
        <v>322.5</v>
      </c>
      <c r="AH338" s="24">
        <f t="shared" si="202"/>
        <v>322.5</v>
      </c>
      <c r="AI338" s="24">
        <f t="shared" si="202"/>
        <v>322.5</v>
      </c>
      <c r="AJ338" s="24">
        <f t="shared" si="202"/>
        <v>255</v>
      </c>
      <c r="AK338" s="34">
        <f t="shared" si="202"/>
        <v>180</v>
      </c>
      <c r="AL338" s="24">
        <f t="shared" si="199"/>
        <v>277.5</v>
      </c>
      <c r="AM338" s="24">
        <f t="shared" si="199"/>
        <v>322.5</v>
      </c>
      <c r="AN338" s="24">
        <f t="shared" si="199"/>
        <v>322.5</v>
      </c>
      <c r="AO338" s="24">
        <f t="shared" si="199"/>
        <v>180</v>
      </c>
      <c r="AP338" s="24">
        <f t="shared" si="199"/>
        <v>255</v>
      </c>
      <c r="AQ338" s="24">
        <f t="shared" si="199"/>
        <v>180</v>
      </c>
      <c r="AR338" s="24">
        <f t="shared" si="199"/>
        <v>277.5</v>
      </c>
      <c r="AS338" s="24">
        <f t="shared" si="199"/>
        <v>322.5</v>
      </c>
      <c r="AT338" s="24">
        <f t="shared" si="199"/>
        <v>301</v>
      </c>
      <c r="AU338" s="24">
        <f t="shared" si="199"/>
        <v>301</v>
      </c>
      <c r="AV338" s="24">
        <f t="shared" si="199"/>
        <v>238</v>
      </c>
      <c r="AW338" s="24">
        <f t="shared" si="199"/>
        <v>259</v>
      </c>
      <c r="AX338" s="24">
        <f t="shared" si="199"/>
        <v>301</v>
      </c>
      <c r="AY338" s="24">
        <f t="shared" si="199"/>
        <v>301</v>
      </c>
      <c r="AZ338" s="24">
        <f t="shared" si="199"/>
        <v>259</v>
      </c>
      <c r="BA338" s="24">
        <f t="shared" ref="BA338:CS339" si="206">BA396*BA455</f>
        <v>238</v>
      </c>
      <c r="BB338" s="24">
        <f t="shared" si="206"/>
        <v>259</v>
      </c>
      <c r="BC338" s="24">
        <f t="shared" si="206"/>
        <v>301</v>
      </c>
      <c r="BD338" s="24">
        <f t="shared" si="206"/>
        <v>301</v>
      </c>
      <c r="BE338" s="24">
        <f t="shared" si="206"/>
        <v>301</v>
      </c>
      <c r="BF338" s="24">
        <f t="shared" si="206"/>
        <v>259</v>
      </c>
      <c r="BG338" s="34">
        <f t="shared" si="206"/>
        <v>238</v>
      </c>
      <c r="BH338" s="24">
        <f t="shared" si="206"/>
        <v>259</v>
      </c>
      <c r="BI338" s="24">
        <f t="shared" si="206"/>
        <v>0</v>
      </c>
      <c r="BJ338" s="24">
        <f t="shared" si="206"/>
        <v>0</v>
      </c>
      <c r="BK338" s="24">
        <f t="shared" si="206"/>
        <v>0</v>
      </c>
      <c r="BL338" s="24">
        <f t="shared" si="206"/>
        <v>0</v>
      </c>
      <c r="BM338" s="24">
        <f t="shared" si="206"/>
        <v>0</v>
      </c>
      <c r="BN338" s="24">
        <f t="shared" si="206"/>
        <v>0</v>
      </c>
      <c r="BO338" s="24">
        <f t="shared" si="206"/>
        <v>0</v>
      </c>
      <c r="BP338" s="24">
        <f t="shared" si="206"/>
        <v>0</v>
      </c>
      <c r="BQ338" s="24">
        <f t="shared" si="206"/>
        <v>0</v>
      </c>
      <c r="BR338" s="24">
        <f t="shared" si="206"/>
        <v>0</v>
      </c>
      <c r="BS338" s="24">
        <f t="shared" si="206"/>
        <v>0</v>
      </c>
      <c r="BT338" s="24">
        <f t="shared" si="206"/>
        <v>0</v>
      </c>
      <c r="BU338" s="24">
        <f t="shared" si="206"/>
        <v>277.5</v>
      </c>
      <c r="BV338" s="24">
        <f t="shared" si="206"/>
        <v>255</v>
      </c>
      <c r="BW338" s="24">
        <f t="shared" si="206"/>
        <v>255</v>
      </c>
      <c r="BX338" s="24">
        <f t="shared" si="206"/>
        <v>277.5</v>
      </c>
      <c r="BY338" s="24">
        <f t="shared" si="206"/>
        <v>277.5</v>
      </c>
      <c r="BZ338" s="34">
        <f t="shared" si="206"/>
        <v>277.5</v>
      </c>
      <c r="CA338" s="24">
        <f t="shared" si="206"/>
        <v>277.5</v>
      </c>
      <c r="CB338" s="24">
        <f t="shared" si="206"/>
        <v>277.5</v>
      </c>
      <c r="CC338" s="24">
        <f t="shared" si="206"/>
        <v>0</v>
      </c>
      <c r="CD338" s="24">
        <f t="shared" si="206"/>
        <v>255</v>
      </c>
      <c r="CE338" s="24">
        <f t="shared" si="206"/>
        <v>277.5</v>
      </c>
      <c r="CF338" s="24">
        <f t="shared" si="206"/>
        <v>277.5</v>
      </c>
      <c r="CG338" s="24">
        <f t="shared" si="206"/>
        <v>277.5</v>
      </c>
      <c r="CH338" s="24">
        <f t="shared" si="206"/>
        <v>277.5</v>
      </c>
      <c r="CI338" s="24">
        <f t="shared" si="206"/>
        <v>255</v>
      </c>
      <c r="CJ338" s="24">
        <f t="shared" si="206"/>
        <v>277.5</v>
      </c>
      <c r="CK338" s="24">
        <f t="shared" si="206"/>
        <v>277.5</v>
      </c>
      <c r="CL338" s="24">
        <f t="shared" si="206"/>
        <v>277.5</v>
      </c>
      <c r="CM338" s="24">
        <f t="shared" si="206"/>
        <v>255</v>
      </c>
      <c r="CN338" s="24">
        <f t="shared" si="206"/>
        <v>277.5</v>
      </c>
      <c r="CO338" s="24">
        <f t="shared" si="206"/>
        <v>277.5</v>
      </c>
      <c r="CP338" s="24">
        <f t="shared" si="206"/>
        <v>277.5</v>
      </c>
      <c r="CQ338" s="24">
        <f t="shared" si="206"/>
        <v>277.5</v>
      </c>
      <c r="CR338" s="24">
        <f t="shared" si="206"/>
        <v>255</v>
      </c>
      <c r="CS338" s="24">
        <f t="shared" si="206"/>
        <v>277.5</v>
      </c>
      <c r="CT338" s="24">
        <f t="shared" si="200"/>
        <v>277.5</v>
      </c>
      <c r="CU338" s="24">
        <f t="shared" si="200"/>
        <v>277.5</v>
      </c>
      <c r="CV338" s="24">
        <f t="shared" si="200"/>
        <v>277.5</v>
      </c>
      <c r="CW338" s="24">
        <f t="shared" si="200"/>
        <v>0</v>
      </c>
      <c r="CX338" s="34">
        <f t="shared" ref="CX338:DO338" si="207">CX396*CX455</f>
        <v>0</v>
      </c>
      <c r="CY338" s="24">
        <f t="shared" si="207"/>
        <v>0</v>
      </c>
      <c r="CZ338" s="24">
        <f>CZ396*CZ455</f>
        <v>0</v>
      </c>
      <c r="DA338" s="24">
        <f t="shared" si="207"/>
        <v>0</v>
      </c>
      <c r="DB338" s="24">
        <f t="shared" si="207"/>
        <v>0</v>
      </c>
      <c r="DC338" s="24">
        <f t="shared" si="207"/>
        <v>0</v>
      </c>
      <c r="DD338" s="24">
        <f t="shared" si="207"/>
        <v>0</v>
      </c>
      <c r="DE338" s="24">
        <f t="shared" si="207"/>
        <v>0</v>
      </c>
      <c r="DF338" s="24">
        <f t="shared" si="207"/>
        <v>0</v>
      </c>
      <c r="DG338" s="24">
        <f t="shared" si="207"/>
        <v>0</v>
      </c>
      <c r="DH338" s="24">
        <f t="shared" si="207"/>
        <v>0</v>
      </c>
      <c r="DI338" s="24">
        <f t="shared" si="207"/>
        <v>0</v>
      </c>
      <c r="DJ338" s="24">
        <f t="shared" si="207"/>
        <v>0</v>
      </c>
      <c r="DK338" s="24">
        <f t="shared" si="207"/>
        <v>0</v>
      </c>
      <c r="DL338" s="24">
        <f t="shared" si="207"/>
        <v>0</v>
      </c>
      <c r="DM338" s="24">
        <f t="shared" si="207"/>
        <v>0</v>
      </c>
      <c r="DN338" s="24">
        <f t="shared" si="207"/>
        <v>0</v>
      </c>
      <c r="DO338" s="24">
        <f t="shared" si="207"/>
        <v>0</v>
      </c>
    </row>
    <row r="339" spans="1:119" ht="14.1" customHeight="1" x14ac:dyDescent="0.2">
      <c r="A339" s="94">
        <v>1156</v>
      </c>
      <c r="B339" s="44"/>
      <c r="C339" s="1"/>
      <c r="D339" s="1"/>
      <c r="E339" s="1" t="s">
        <v>14</v>
      </c>
      <c r="F339" s="1"/>
      <c r="G339" s="1"/>
      <c r="H339" s="1"/>
      <c r="I339" s="1"/>
      <c r="J339" s="34">
        <f t="shared" si="202"/>
        <v>194.25</v>
      </c>
      <c r="K339" s="24">
        <f t="shared" si="202"/>
        <v>194.25</v>
      </c>
      <c r="L339" s="24">
        <f t="shared" si="202"/>
        <v>194.25</v>
      </c>
      <c r="M339" s="24">
        <f t="shared" si="202"/>
        <v>194.25</v>
      </c>
      <c r="N339" s="24">
        <f t="shared" si="202"/>
        <v>178.5</v>
      </c>
      <c r="O339" s="24">
        <f t="shared" si="202"/>
        <v>194.25</v>
      </c>
      <c r="P339" s="24">
        <f t="shared" si="202"/>
        <v>194.25</v>
      </c>
      <c r="Q339" s="24">
        <f t="shared" si="202"/>
        <v>194.25</v>
      </c>
      <c r="R339" s="24">
        <f t="shared" si="202"/>
        <v>178.5</v>
      </c>
      <c r="S339" s="24">
        <f t="shared" si="202"/>
        <v>126</v>
      </c>
      <c r="T339" s="24">
        <f t="shared" si="202"/>
        <v>194.25</v>
      </c>
      <c r="U339" s="24">
        <f t="shared" si="202"/>
        <v>225.75</v>
      </c>
      <c r="V339" s="24">
        <f t="shared" si="202"/>
        <v>247.25</v>
      </c>
      <c r="W339" s="24">
        <f t="shared" si="202"/>
        <v>247.25</v>
      </c>
      <c r="X339" s="24">
        <f t="shared" si="202"/>
        <v>195.5</v>
      </c>
      <c r="Y339" s="24">
        <f t="shared" si="202"/>
        <v>138</v>
      </c>
      <c r="Z339" s="24">
        <f t="shared" si="202"/>
        <v>212.75</v>
      </c>
      <c r="AA339" s="24">
        <f t="shared" si="202"/>
        <v>247.25</v>
      </c>
      <c r="AB339" s="24">
        <f t="shared" si="202"/>
        <v>247.25</v>
      </c>
      <c r="AC339" s="24">
        <f t="shared" si="202"/>
        <v>247.25</v>
      </c>
      <c r="AD339" s="24">
        <f t="shared" si="202"/>
        <v>195.5</v>
      </c>
      <c r="AE339" s="24">
        <f t="shared" si="202"/>
        <v>138</v>
      </c>
      <c r="AF339" s="24">
        <f t="shared" si="202"/>
        <v>212.75</v>
      </c>
      <c r="AG339" s="24">
        <f t="shared" si="202"/>
        <v>247.25</v>
      </c>
      <c r="AH339" s="24">
        <f t="shared" si="202"/>
        <v>247.25</v>
      </c>
      <c r="AI339" s="24">
        <f t="shared" si="202"/>
        <v>247.25</v>
      </c>
      <c r="AJ339" s="24">
        <f t="shared" si="202"/>
        <v>195.5</v>
      </c>
      <c r="AK339" s="34">
        <f t="shared" si="202"/>
        <v>138</v>
      </c>
      <c r="AL339" s="24">
        <f t="shared" ref="AL339:BY339" si="208">AL397*AL456</f>
        <v>212.75</v>
      </c>
      <c r="AM339" s="24">
        <f t="shared" si="208"/>
        <v>247.25</v>
      </c>
      <c r="AN339" s="24">
        <f t="shared" si="208"/>
        <v>247.25</v>
      </c>
      <c r="AO339" s="24">
        <f t="shared" si="208"/>
        <v>0</v>
      </c>
      <c r="AP339" s="24">
        <f t="shared" si="208"/>
        <v>195.5</v>
      </c>
      <c r="AQ339" s="24">
        <f t="shared" si="208"/>
        <v>138</v>
      </c>
      <c r="AR339" s="24">
        <f t="shared" si="208"/>
        <v>185</v>
      </c>
      <c r="AS339" s="24">
        <f t="shared" si="208"/>
        <v>215</v>
      </c>
      <c r="AT339" s="24">
        <f t="shared" si="208"/>
        <v>215</v>
      </c>
      <c r="AU339" s="24">
        <f t="shared" si="208"/>
        <v>215</v>
      </c>
      <c r="AV339" s="24">
        <f t="shared" si="208"/>
        <v>170</v>
      </c>
      <c r="AW339" s="24">
        <f t="shared" si="208"/>
        <v>185</v>
      </c>
      <c r="AX339" s="24">
        <f t="shared" si="208"/>
        <v>215</v>
      </c>
      <c r="AY339" s="24">
        <f t="shared" si="208"/>
        <v>215</v>
      </c>
      <c r="AZ339" s="24">
        <f t="shared" si="208"/>
        <v>185</v>
      </c>
      <c r="BA339" s="24">
        <f t="shared" si="208"/>
        <v>170</v>
      </c>
      <c r="BB339" s="24">
        <f t="shared" si="208"/>
        <v>185</v>
      </c>
      <c r="BC339" s="24">
        <f t="shared" si="208"/>
        <v>215</v>
      </c>
      <c r="BD339" s="24">
        <f t="shared" si="208"/>
        <v>215</v>
      </c>
      <c r="BE339" s="24">
        <f t="shared" si="208"/>
        <v>215</v>
      </c>
      <c r="BF339" s="24">
        <f t="shared" si="208"/>
        <v>185</v>
      </c>
      <c r="BG339" s="34">
        <f t="shared" si="206"/>
        <v>170</v>
      </c>
      <c r="BH339" s="24">
        <f t="shared" si="208"/>
        <v>185</v>
      </c>
      <c r="BI339" s="24">
        <f t="shared" si="208"/>
        <v>185</v>
      </c>
      <c r="BJ339" s="24">
        <f t="shared" si="208"/>
        <v>185</v>
      </c>
      <c r="BK339" s="24">
        <f t="shared" si="208"/>
        <v>185</v>
      </c>
      <c r="BL339" s="24">
        <f t="shared" si="208"/>
        <v>170</v>
      </c>
      <c r="BM339" s="24">
        <f t="shared" si="208"/>
        <v>185</v>
      </c>
      <c r="BN339" s="24">
        <f t="shared" si="208"/>
        <v>185</v>
      </c>
      <c r="BO339" s="24">
        <f t="shared" si="208"/>
        <v>185</v>
      </c>
      <c r="BP339" s="24">
        <f t="shared" si="208"/>
        <v>185</v>
      </c>
      <c r="BQ339" s="24">
        <f t="shared" si="208"/>
        <v>170</v>
      </c>
      <c r="BR339" s="24">
        <f t="shared" si="208"/>
        <v>185</v>
      </c>
      <c r="BS339" s="24">
        <f t="shared" si="208"/>
        <v>185</v>
      </c>
      <c r="BT339" s="24">
        <f t="shared" si="208"/>
        <v>185</v>
      </c>
      <c r="BU339" s="24">
        <f t="shared" si="208"/>
        <v>185</v>
      </c>
      <c r="BV339" s="24">
        <f t="shared" si="208"/>
        <v>170</v>
      </c>
      <c r="BW339" s="24">
        <f>BW397*BW456</f>
        <v>170</v>
      </c>
      <c r="BX339" s="24">
        <f t="shared" si="208"/>
        <v>185</v>
      </c>
      <c r="BY339" s="24">
        <f t="shared" si="208"/>
        <v>185</v>
      </c>
      <c r="BZ339" s="34">
        <f t="shared" si="206"/>
        <v>185</v>
      </c>
      <c r="CA339" s="24">
        <f t="shared" si="206"/>
        <v>185</v>
      </c>
      <c r="CB339" s="24">
        <f t="shared" si="206"/>
        <v>185</v>
      </c>
      <c r="CC339" s="24">
        <f t="shared" si="206"/>
        <v>0</v>
      </c>
      <c r="CD339" s="24">
        <f t="shared" si="206"/>
        <v>170</v>
      </c>
      <c r="CE339" s="24">
        <f t="shared" si="206"/>
        <v>259</v>
      </c>
      <c r="CF339" s="24">
        <f t="shared" si="206"/>
        <v>259</v>
      </c>
      <c r="CG339" s="24">
        <f t="shared" si="206"/>
        <v>259</v>
      </c>
      <c r="CH339" s="24">
        <f t="shared" si="206"/>
        <v>259</v>
      </c>
      <c r="CI339" s="24">
        <f t="shared" si="206"/>
        <v>238</v>
      </c>
      <c r="CJ339" s="24">
        <f t="shared" si="206"/>
        <v>259</v>
      </c>
      <c r="CK339" s="24">
        <f t="shared" si="206"/>
        <v>259</v>
      </c>
      <c r="CL339" s="24">
        <f t="shared" si="206"/>
        <v>259</v>
      </c>
      <c r="CM339" s="24">
        <f t="shared" si="206"/>
        <v>238</v>
      </c>
      <c r="CN339" s="24">
        <f t="shared" si="206"/>
        <v>0</v>
      </c>
      <c r="CO339" s="24">
        <f t="shared" si="206"/>
        <v>0</v>
      </c>
      <c r="CP339" s="24">
        <f t="shared" si="206"/>
        <v>0</v>
      </c>
      <c r="CQ339" s="24">
        <f t="shared" si="206"/>
        <v>0</v>
      </c>
      <c r="CR339" s="24">
        <f t="shared" si="206"/>
        <v>0</v>
      </c>
      <c r="CS339" s="24">
        <f>CS397*CS456</f>
        <v>0</v>
      </c>
      <c r="CT339" s="24">
        <f t="shared" si="200"/>
        <v>0</v>
      </c>
      <c r="CU339" s="24">
        <f t="shared" si="200"/>
        <v>0</v>
      </c>
      <c r="CV339" s="24">
        <f t="shared" si="200"/>
        <v>0</v>
      </c>
      <c r="CW339" s="24">
        <f t="shared" si="200"/>
        <v>0</v>
      </c>
      <c r="CX339" s="34">
        <f t="shared" ref="CX339:DO339" si="209">CX397*CX456</f>
        <v>0</v>
      </c>
      <c r="CY339" s="24">
        <f t="shared" si="209"/>
        <v>0</v>
      </c>
      <c r="CZ339" s="24">
        <f>CZ397*CZ456</f>
        <v>0</v>
      </c>
      <c r="DA339" s="24">
        <f t="shared" si="209"/>
        <v>0</v>
      </c>
      <c r="DB339" s="24">
        <f t="shared" si="209"/>
        <v>0</v>
      </c>
      <c r="DC339" s="24">
        <f t="shared" si="209"/>
        <v>0</v>
      </c>
      <c r="DD339" s="24">
        <f t="shared" si="209"/>
        <v>0</v>
      </c>
      <c r="DE339" s="24">
        <f t="shared" si="209"/>
        <v>0</v>
      </c>
      <c r="DF339" s="24">
        <f t="shared" si="209"/>
        <v>0</v>
      </c>
      <c r="DG339" s="24">
        <f t="shared" si="209"/>
        <v>0</v>
      </c>
      <c r="DH339" s="24">
        <f t="shared" si="209"/>
        <v>0</v>
      </c>
      <c r="DI339" s="24">
        <f t="shared" si="209"/>
        <v>0</v>
      </c>
      <c r="DJ339" s="24">
        <f t="shared" si="209"/>
        <v>0</v>
      </c>
      <c r="DK339" s="24">
        <f t="shared" si="209"/>
        <v>0</v>
      </c>
      <c r="DL339" s="24">
        <f t="shared" si="209"/>
        <v>0</v>
      </c>
      <c r="DM339" s="24">
        <f t="shared" si="209"/>
        <v>0</v>
      </c>
      <c r="DN339" s="24">
        <f t="shared" si="209"/>
        <v>0</v>
      </c>
      <c r="DO339" s="24">
        <f t="shared" si="209"/>
        <v>0</v>
      </c>
    </row>
    <row r="340" spans="1:119" s="32" customFormat="1" ht="14.1" customHeight="1" x14ac:dyDescent="0.2">
      <c r="A340" s="43" t="s">
        <v>21</v>
      </c>
      <c r="B340" s="43"/>
      <c r="C340" s="18"/>
      <c r="D340" s="18"/>
      <c r="E340" s="18"/>
      <c r="F340" s="18"/>
      <c r="G340" s="18"/>
      <c r="H340" s="18"/>
      <c r="I340" s="18"/>
      <c r="J340" s="33"/>
      <c r="AK340" s="33"/>
      <c r="BG340" s="33"/>
      <c r="BZ340" s="33"/>
      <c r="CX340" s="33"/>
    </row>
    <row r="341" spans="1:119" s="126" customFormat="1" ht="14.1" customHeight="1" x14ac:dyDescent="0.2">
      <c r="A341" s="123" t="s">
        <v>0</v>
      </c>
      <c r="B341" s="123"/>
      <c r="C341" s="124" t="s">
        <v>1</v>
      </c>
      <c r="D341" s="124" t="s">
        <v>2</v>
      </c>
      <c r="E341" s="124" t="s">
        <v>17</v>
      </c>
      <c r="F341" s="124"/>
      <c r="G341" s="124" t="s">
        <v>3</v>
      </c>
      <c r="H341" s="124" t="s">
        <v>10</v>
      </c>
      <c r="I341" s="124" t="s">
        <v>11</v>
      </c>
      <c r="J341" s="125"/>
      <c r="AK341" s="125"/>
      <c r="BG341" s="125"/>
      <c r="BZ341" s="125"/>
      <c r="CX341" s="125"/>
    </row>
    <row r="342" spans="1:119" s="126" customFormat="1" ht="14.1" customHeight="1" x14ac:dyDescent="0.2">
      <c r="A342" s="94">
        <v>1169</v>
      </c>
      <c r="B342" s="136"/>
      <c r="C342" s="127"/>
      <c r="D342" s="127"/>
      <c r="E342" s="127" t="s">
        <v>19</v>
      </c>
      <c r="F342" s="127"/>
      <c r="G342" s="127"/>
      <c r="H342" s="127"/>
      <c r="I342" s="127"/>
      <c r="J342" s="128">
        <f t="shared" ref="J342:BA342" si="210">J314*J400</f>
        <v>0</v>
      </c>
      <c r="K342" s="129">
        <f t="shared" si="210"/>
        <v>0</v>
      </c>
      <c r="L342" s="129">
        <f t="shared" si="210"/>
        <v>0</v>
      </c>
      <c r="M342" s="129">
        <f t="shared" si="210"/>
        <v>0</v>
      </c>
      <c r="N342" s="129">
        <f t="shared" si="210"/>
        <v>0</v>
      </c>
      <c r="O342" s="129">
        <f t="shared" si="210"/>
        <v>0</v>
      </c>
      <c r="P342" s="129">
        <f t="shared" si="210"/>
        <v>0</v>
      </c>
      <c r="Q342" s="129">
        <f t="shared" si="210"/>
        <v>0</v>
      </c>
      <c r="R342" s="129">
        <f t="shared" si="210"/>
        <v>0</v>
      </c>
      <c r="S342" s="129">
        <f t="shared" si="210"/>
        <v>0</v>
      </c>
      <c r="T342" s="129">
        <f t="shared" si="210"/>
        <v>0</v>
      </c>
      <c r="U342" s="129">
        <f t="shared" si="210"/>
        <v>0</v>
      </c>
      <c r="V342" s="129">
        <f t="shared" si="210"/>
        <v>0</v>
      </c>
      <c r="W342" s="129">
        <f t="shared" si="210"/>
        <v>0</v>
      </c>
      <c r="X342" s="129">
        <f t="shared" si="210"/>
        <v>0</v>
      </c>
      <c r="Y342" s="129">
        <f t="shared" si="210"/>
        <v>0</v>
      </c>
      <c r="Z342" s="129">
        <f t="shared" si="210"/>
        <v>0</v>
      </c>
      <c r="AA342" s="129">
        <f t="shared" si="210"/>
        <v>0</v>
      </c>
      <c r="AB342" s="129">
        <f t="shared" si="210"/>
        <v>0</v>
      </c>
      <c r="AC342" s="129">
        <f t="shared" si="210"/>
        <v>0</v>
      </c>
      <c r="AD342" s="129">
        <f t="shared" si="210"/>
        <v>0</v>
      </c>
      <c r="AE342" s="129">
        <f t="shared" si="210"/>
        <v>0</v>
      </c>
      <c r="AF342" s="129">
        <f t="shared" si="210"/>
        <v>0</v>
      </c>
      <c r="AG342" s="129">
        <f t="shared" si="210"/>
        <v>0</v>
      </c>
      <c r="AH342" s="129">
        <f t="shared" si="210"/>
        <v>0</v>
      </c>
      <c r="AI342" s="129">
        <f t="shared" si="210"/>
        <v>0</v>
      </c>
      <c r="AJ342" s="129">
        <f t="shared" si="210"/>
        <v>0</v>
      </c>
      <c r="AK342" s="128">
        <f t="shared" si="210"/>
        <v>7.1999999999999993</v>
      </c>
      <c r="AL342" s="129">
        <f t="shared" si="210"/>
        <v>33.300000000000004</v>
      </c>
      <c r="AM342" s="129">
        <f t="shared" si="210"/>
        <v>70.95</v>
      </c>
      <c r="AN342" s="129">
        <f t="shared" si="210"/>
        <v>82.774999999999991</v>
      </c>
      <c r="AO342" s="129">
        <f t="shared" si="210"/>
        <v>0</v>
      </c>
      <c r="AP342" s="129">
        <f t="shared" si="210"/>
        <v>79.474999999999994</v>
      </c>
      <c r="AQ342" s="129">
        <f t="shared" si="210"/>
        <v>56.1</v>
      </c>
      <c r="AR342" s="129">
        <f t="shared" si="210"/>
        <v>86.487499999999997</v>
      </c>
      <c r="AS342" s="129">
        <f t="shared" si="210"/>
        <v>100.5125</v>
      </c>
      <c r="AT342" s="129">
        <f t="shared" si="210"/>
        <v>43</v>
      </c>
      <c r="AU342" s="129">
        <f t="shared" si="210"/>
        <v>172</v>
      </c>
      <c r="AV342" s="129">
        <f t="shared" si="210"/>
        <v>187.00000000000003</v>
      </c>
      <c r="AW342" s="129">
        <f t="shared" si="210"/>
        <v>222</v>
      </c>
      <c r="AX342" s="129">
        <f t="shared" si="210"/>
        <v>279.5</v>
      </c>
      <c r="AY342" s="129">
        <f t="shared" si="210"/>
        <v>301</v>
      </c>
      <c r="AZ342" s="129">
        <f t="shared" si="210"/>
        <v>277.5</v>
      </c>
      <c r="BA342" s="129">
        <f t="shared" si="210"/>
        <v>272</v>
      </c>
      <c r="BB342" s="129">
        <f t="shared" ref="BB342:CW342" si="211">BB314*BB400</f>
        <v>296</v>
      </c>
      <c r="BC342" s="129">
        <f t="shared" si="211"/>
        <v>344</v>
      </c>
      <c r="BD342" s="129">
        <f t="shared" si="211"/>
        <v>344</v>
      </c>
      <c r="BE342" s="129">
        <f t="shared" si="211"/>
        <v>344</v>
      </c>
      <c r="BF342" s="129">
        <f t="shared" si="211"/>
        <v>296</v>
      </c>
      <c r="BG342" s="128">
        <f t="shared" si="211"/>
        <v>272</v>
      </c>
      <c r="BH342" s="129">
        <f t="shared" si="211"/>
        <v>296</v>
      </c>
      <c r="BI342" s="129">
        <f t="shared" si="211"/>
        <v>296</v>
      </c>
      <c r="BJ342" s="129">
        <f t="shared" si="211"/>
        <v>24.05</v>
      </c>
      <c r="BK342" s="129">
        <f t="shared" si="211"/>
        <v>60.125</v>
      </c>
      <c r="BL342" s="129">
        <f t="shared" si="211"/>
        <v>77.349999999999994</v>
      </c>
      <c r="BM342" s="129">
        <f t="shared" si="211"/>
        <v>108.22500000000001</v>
      </c>
      <c r="BN342" s="129">
        <f t="shared" si="211"/>
        <v>132.27500000000001</v>
      </c>
      <c r="BO342" s="129">
        <f t="shared" si="211"/>
        <v>144.29999999999998</v>
      </c>
      <c r="BP342" s="129">
        <f t="shared" si="211"/>
        <v>156.32500000000002</v>
      </c>
      <c r="BQ342" s="129">
        <f t="shared" si="211"/>
        <v>154.69999999999999</v>
      </c>
      <c r="BR342" s="129">
        <f t="shared" si="211"/>
        <v>168.35</v>
      </c>
      <c r="BS342" s="129">
        <f t="shared" si="211"/>
        <v>168.35</v>
      </c>
      <c r="BT342" s="129">
        <f t="shared" si="211"/>
        <v>168.35</v>
      </c>
      <c r="BU342" s="129">
        <f t="shared" si="211"/>
        <v>168.35</v>
      </c>
      <c r="BV342" s="129">
        <f t="shared" si="211"/>
        <v>154.69999999999999</v>
      </c>
      <c r="BW342" s="129">
        <f t="shared" si="211"/>
        <v>154.69999999999999</v>
      </c>
      <c r="BX342" s="129">
        <f t="shared" si="211"/>
        <v>168.35</v>
      </c>
      <c r="BY342" s="129">
        <f t="shared" si="211"/>
        <v>168.35</v>
      </c>
      <c r="BZ342" s="128">
        <f t="shared" si="211"/>
        <v>25.900000000000002</v>
      </c>
      <c r="CA342" s="129">
        <f t="shared" si="211"/>
        <v>64.75</v>
      </c>
      <c r="CB342" s="129">
        <f t="shared" si="211"/>
        <v>90.649999999999991</v>
      </c>
      <c r="CC342" s="129">
        <f t="shared" si="211"/>
        <v>0</v>
      </c>
      <c r="CD342" s="129">
        <f t="shared" si="211"/>
        <v>107.10000000000001</v>
      </c>
      <c r="CE342" s="129">
        <f t="shared" si="211"/>
        <v>142.45000000000002</v>
      </c>
      <c r="CF342" s="129">
        <f t="shared" si="211"/>
        <v>155.4</v>
      </c>
      <c r="CG342" s="129">
        <f t="shared" si="211"/>
        <v>168.35</v>
      </c>
      <c r="CH342" s="129">
        <f t="shared" si="211"/>
        <v>181.29999999999998</v>
      </c>
      <c r="CI342" s="129">
        <f t="shared" si="211"/>
        <v>178.5</v>
      </c>
      <c r="CJ342" s="129">
        <f t="shared" si="211"/>
        <v>194.25</v>
      </c>
      <c r="CK342" s="129">
        <f t="shared" si="211"/>
        <v>194.25</v>
      </c>
      <c r="CL342" s="129">
        <f t="shared" si="211"/>
        <v>194.25</v>
      </c>
      <c r="CM342" s="129">
        <f t="shared" si="211"/>
        <v>178.5</v>
      </c>
      <c r="CN342" s="129">
        <f t="shared" si="211"/>
        <v>24.05</v>
      </c>
      <c r="CO342" s="129">
        <f t="shared" si="211"/>
        <v>84.174999999999997</v>
      </c>
      <c r="CP342" s="129">
        <f t="shared" si="211"/>
        <v>132.27500000000001</v>
      </c>
      <c r="CQ342" s="129">
        <f t="shared" si="211"/>
        <v>156.32500000000002</v>
      </c>
      <c r="CR342" s="129">
        <f t="shared" si="211"/>
        <v>154.69999999999999</v>
      </c>
      <c r="CS342" s="129">
        <f t="shared" si="211"/>
        <v>168.35</v>
      </c>
      <c r="CT342" s="129">
        <f t="shared" si="211"/>
        <v>168.35</v>
      </c>
      <c r="CU342" s="129">
        <f t="shared" si="211"/>
        <v>168.35</v>
      </c>
      <c r="CV342" s="129">
        <f t="shared" si="211"/>
        <v>168.35</v>
      </c>
      <c r="CW342" s="129">
        <f t="shared" si="211"/>
        <v>154.69999999999999</v>
      </c>
      <c r="CX342" s="128">
        <f t="shared" ref="CX342:DO342" si="212">CX314*CX400</f>
        <v>168.35</v>
      </c>
      <c r="CY342" s="129">
        <f t="shared" si="212"/>
        <v>168.35</v>
      </c>
      <c r="CZ342" s="129">
        <f>CZ314*CZ400</f>
        <v>154.69999999999999</v>
      </c>
      <c r="DA342" s="129">
        <f t="shared" si="212"/>
        <v>0</v>
      </c>
      <c r="DB342" s="129">
        <f t="shared" si="212"/>
        <v>0</v>
      </c>
      <c r="DC342" s="129">
        <f t="shared" si="212"/>
        <v>0</v>
      </c>
      <c r="DD342" s="129">
        <f t="shared" si="212"/>
        <v>0</v>
      </c>
      <c r="DE342" s="129">
        <f t="shared" si="212"/>
        <v>0</v>
      </c>
      <c r="DF342" s="129">
        <f t="shared" si="212"/>
        <v>0</v>
      </c>
      <c r="DG342" s="129">
        <f t="shared" si="212"/>
        <v>0</v>
      </c>
      <c r="DH342" s="129">
        <f t="shared" si="212"/>
        <v>0</v>
      </c>
      <c r="DI342" s="129">
        <f t="shared" si="212"/>
        <v>0</v>
      </c>
      <c r="DJ342" s="129">
        <f t="shared" si="212"/>
        <v>0</v>
      </c>
      <c r="DK342" s="129">
        <f t="shared" si="212"/>
        <v>0</v>
      </c>
      <c r="DL342" s="129">
        <f t="shared" si="212"/>
        <v>0</v>
      </c>
      <c r="DM342" s="129">
        <f t="shared" si="212"/>
        <v>0</v>
      </c>
      <c r="DN342" s="129">
        <f t="shared" si="212"/>
        <v>0</v>
      </c>
      <c r="DO342" s="129">
        <f t="shared" si="212"/>
        <v>0</v>
      </c>
    </row>
    <row r="343" spans="1:119" s="126" customFormat="1" ht="14.1" customHeight="1" thickBot="1" x14ac:dyDescent="0.25">
      <c r="A343" s="94">
        <v>1170</v>
      </c>
      <c r="B343" s="136"/>
      <c r="C343" s="127"/>
      <c r="D343" s="127"/>
      <c r="E343" s="127" t="s">
        <v>19</v>
      </c>
      <c r="F343" s="127"/>
      <c r="G343" s="127"/>
      <c r="H343" s="127"/>
      <c r="I343" s="127"/>
      <c r="J343" s="106">
        <f t="shared" ref="J343:BJ343" si="213">J401*J315</f>
        <v>71.224999999999994</v>
      </c>
      <c r="K343" s="107">
        <f t="shared" si="213"/>
        <v>91.575000000000003</v>
      </c>
      <c r="L343" s="107">
        <f t="shared" si="213"/>
        <v>111.92500000000001</v>
      </c>
      <c r="M343" s="107">
        <f t="shared" si="213"/>
        <v>12.487500000000001</v>
      </c>
      <c r="N343" s="107">
        <f t="shared" si="213"/>
        <v>22.950000000000003</v>
      </c>
      <c r="O343" s="107">
        <f t="shared" si="213"/>
        <v>49.95</v>
      </c>
      <c r="P343" s="107">
        <f t="shared" si="213"/>
        <v>74.924999999999997</v>
      </c>
      <c r="Q343" s="107">
        <f t="shared" si="213"/>
        <v>99.9</v>
      </c>
      <c r="R343" s="107">
        <f t="shared" si="213"/>
        <v>103.27500000000001</v>
      </c>
      <c r="S343" s="107">
        <f t="shared" si="213"/>
        <v>72.900000000000006</v>
      </c>
      <c r="T343" s="107">
        <f t="shared" si="213"/>
        <v>112.3875</v>
      </c>
      <c r="U343" s="107">
        <f t="shared" si="213"/>
        <v>130.61250000000001</v>
      </c>
      <c r="V343" s="107">
        <f t="shared" si="213"/>
        <v>130.61250000000001</v>
      </c>
      <c r="W343" s="107">
        <f t="shared" si="213"/>
        <v>130.61250000000001</v>
      </c>
      <c r="X343" s="107">
        <f t="shared" si="213"/>
        <v>12.325000000000001</v>
      </c>
      <c r="Y343" s="107">
        <f t="shared" si="213"/>
        <v>17.400000000000002</v>
      </c>
      <c r="Z343" s="107">
        <f t="shared" si="213"/>
        <v>53.650000000000006</v>
      </c>
      <c r="AA343" s="107">
        <f t="shared" si="213"/>
        <v>93.524999999999991</v>
      </c>
      <c r="AB343" s="107">
        <f t="shared" si="213"/>
        <v>124.7</v>
      </c>
      <c r="AC343" s="107">
        <f t="shared" si="213"/>
        <v>140.28749999999999</v>
      </c>
      <c r="AD343" s="107">
        <f t="shared" si="213"/>
        <v>123.25</v>
      </c>
      <c r="AE343" s="107">
        <f t="shared" si="213"/>
        <v>95.7</v>
      </c>
      <c r="AF343" s="107">
        <f t="shared" si="213"/>
        <v>160.94999999999999</v>
      </c>
      <c r="AG343" s="107">
        <f t="shared" si="213"/>
        <v>202.63750000000002</v>
      </c>
      <c r="AH343" s="107">
        <f t="shared" si="213"/>
        <v>202.63750000000002</v>
      </c>
      <c r="AI343" s="107">
        <f t="shared" si="213"/>
        <v>202.63750000000002</v>
      </c>
      <c r="AJ343" s="107">
        <f t="shared" si="213"/>
        <v>160.22499999999999</v>
      </c>
      <c r="AK343" s="106">
        <f t="shared" si="213"/>
        <v>16.2</v>
      </c>
      <c r="AL343" s="107">
        <f t="shared" si="213"/>
        <v>62.4375</v>
      </c>
      <c r="AM343" s="107">
        <f t="shared" si="213"/>
        <v>101.58749999999999</v>
      </c>
      <c r="AN343" s="107">
        <f t="shared" si="213"/>
        <v>10.2125</v>
      </c>
      <c r="AO343" s="107">
        <f t="shared" si="213"/>
        <v>0</v>
      </c>
      <c r="AP343" s="107">
        <f t="shared" si="213"/>
        <v>16.150000000000002</v>
      </c>
      <c r="AQ343" s="107">
        <f t="shared" si="213"/>
        <v>22.8</v>
      </c>
      <c r="AR343" s="107">
        <f t="shared" si="213"/>
        <v>52.725000000000001</v>
      </c>
      <c r="AS343" s="107">
        <f t="shared" si="213"/>
        <v>81.7</v>
      </c>
      <c r="AT343" s="107">
        <f t="shared" si="213"/>
        <v>102.125</v>
      </c>
      <c r="AU343" s="107">
        <f t="shared" si="213"/>
        <v>122.55</v>
      </c>
      <c r="AV343" s="107">
        <f t="shared" si="213"/>
        <v>104.97500000000001</v>
      </c>
      <c r="AW343" s="107">
        <f t="shared" si="213"/>
        <v>70.3</v>
      </c>
      <c r="AX343" s="107">
        <f t="shared" si="213"/>
        <v>122.55</v>
      </c>
      <c r="AY343" s="107">
        <f t="shared" si="213"/>
        <v>132.76250000000002</v>
      </c>
      <c r="AZ343" s="107">
        <f t="shared" si="213"/>
        <v>61.512499999999996</v>
      </c>
      <c r="BA343" s="107">
        <f t="shared" si="213"/>
        <v>80.75</v>
      </c>
      <c r="BB343" s="107">
        <f t="shared" si="213"/>
        <v>114.2375</v>
      </c>
      <c r="BC343" s="107">
        <f t="shared" si="213"/>
        <v>132.76250000000002</v>
      </c>
      <c r="BD343" s="107">
        <f t="shared" si="213"/>
        <v>132.76250000000002</v>
      </c>
      <c r="BE343" s="107">
        <f t="shared" si="213"/>
        <v>132.76250000000002</v>
      </c>
      <c r="BF343" s="107">
        <f t="shared" si="213"/>
        <v>114.2375</v>
      </c>
      <c r="BG343" s="106">
        <f t="shared" si="213"/>
        <v>104.97500000000001</v>
      </c>
      <c r="BH343" s="107">
        <f t="shared" si="213"/>
        <v>114.2375</v>
      </c>
      <c r="BI343" s="107">
        <f t="shared" si="213"/>
        <v>114.2375</v>
      </c>
      <c r="BJ343" s="107">
        <f t="shared" si="213"/>
        <v>114.2375</v>
      </c>
      <c r="BK343" s="107">
        <f t="shared" ref="BK343:CW343" si="214">BK401*BK315</f>
        <v>24.05</v>
      </c>
      <c r="BL343" s="107">
        <f t="shared" si="214"/>
        <v>55.25</v>
      </c>
      <c r="BM343" s="107">
        <f t="shared" si="214"/>
        <v>84.174999999999997</v>
      </c>
      <c r="BN343" s="107">
        <f t="shared" si="214"/>
        <v>108.22500000000001</v>
      </c>
      <c r="BO343" s="107">
        <f t="shared" si="214"/>
        <v>132.27500000000001</v>
      </c>
      <c r="BP343" s="107">
        <f t="shared" si="214"/>
        <v>144.29999999999998</v>
      </c>
      <c r="BQ343" s="107">
        <f t="shared" si="214"/>
        <v>143.65</v>
      </c>
      <c r="BR343" s="107">
        <f t="shared" si="214"/>
        <v>180.375</v>
      </c>
      <c r="BS343" s="107">
        <f t="shared" si="214"/>
        <v>180.375</v>
      </c>
      <c r="BT343" s="107">
        <f t="shared" si="214"/>
        <v>180.375</v>
      </c>
      <c r="BU343" s="107">
        <f t="shared" si="214"/>
        <v>180.375</v>
      </c>
      <c r="BV343" s="107">
        <f t="shared" si="214"/>
        <v>165.75</v>
      </c>
      <c r="BW343" s="107">
        <f t="shared" si="214"/>
        <v>165.75</v>
      </c>
      <c r="BX343" s="107">
        <f t="shared" si="214"/>
        <v>180.375</v>
      </c>
      <c r="BY343" s="107">
        <f t="shared" si="214"/>
        <v>180.375</v>
      </c>
      <c r="BZ343" s="106">
        <f t="shared" si="214"/>
        <v>180.375</v>
      </c>
      <c r="CA343" s="107">
        <f t="shared" si="214"/>
        <v>180.375</v>
      </c>
      <c r="CB343" s="107">
        <f t="shared" si="214"/>
        <v>180.375</v>
      </c>
      <c r="CC343" s="107">
        <f t="shared" si="214"/>
        <v>0</v>
      </c>
      <c r="CD343" s="107">
        <f t="shared" si="214"/>
        <v>165.75</v>
      </c>
      <c r="CE343" s="107">
        <f t="shared" si="214"/>
        <v>180.375</v>
      </c>
      <c r="CF343" s="107">
        <f t="shared" si="214"/>
        <v>180.375</v>
      </c>
      <c r="CG343" s="107">
        <f t="shared" si="214"/>
        <v>180.375</v>
      </c>
      <c r="CH343" s="107">
        <f t="shared" si="214"/>
        <v>180.375</v>
      </c>
      <c r="CI343" s="107">
        <f t="shared" si="214"/>
        <v>165.75</v>
      </c>
      <c r="CJ343" s="107">
        <f t="shared" si="214"/>
        <v>180.375</v>
      </c>
      <c r="CK343" s="107">
        <f t="shared" si="214"/>
        <v>180.375</v>
      </c>
      <c r="CL343" s="107">
        <f t="shared" si="214"/>
        <v>180.375</v>
      </c>
      <c r="CM343" s="107">
        <f t="shared" si="214"/>
        <v>165.75</v>
      </c>
      <c r="CN343" s="107">
        <f t="shared" si="214"/>
        <v>180.375</v>
      </c>
      <c r="CO343" s="107">
        <f t="shared" si="214"/>
        <v>180.375</v>
      </c>
      <c r="CP343" s="107">
        <f t="shared" si="214"/>
        <v>180.375</v>
      </c>
      <c r="CQ343" s="107">
        <f t="shared" si="214"/>
        <v>180.375</v>
      </c>
      <c r="CR343" s="107">
        <f t="shared" si="214"/>
        <v>165.75</v>
      </c>
      <c r="CS343" s="107">
        <f t="shared" si="214"/>
        <v>180.375</v>
      </c>
      <c r="CT343" s="107">
        <f t="shared" si="214"/>
        <v>180.375</v>
      </c>
      <c r="CU343" s="107">
        <f t="shared" si="214"/>
        <v>180.375</v>
      </c>
      <c r="CV343" s="107">
        <f t="shared" si="214"/>
        <v>180.375</v>
      </c>
      <c r="CW343" s="107">
        <f t="shared" si="214"/>
        <v>165.75</v>
      </c>
      <c r="CX343" s="106">
        <f t="shared" ref="CX343:DO343" si="215">CX401*CX315</f>
        <v>180.375</v>
      </c>
      <c r="CY343" s="107">
        <f t="shared" si="215"/>
        <v>180.375</v>
      </c>
      <c r="CZ343" s="107">
        <f>CZ401*CZ315</f>
        <v>165.75</v>
      </c>
      <c r="DA343" s="107">
        <f t="shared" si="215"/>
        <v>180.375</v>
      </c>
      <c r="DB343" s="107">
        <f t="shared" si="215"/>
        <v>180.375</v>
      </c>
      <c r="DC343" s="107">
        <f t="shared" si="215"/>
        <v>180.375</v>
      </c>
      <c r="DD343" s="107">
        <f t="shared" si="215"/>
        <v>180.375</v>
      </c>
      <c r="DE343" s="107">
        <f t="shared" si="215"/>
        <v>165.75</v>
      </c>
      <c r="DF343" s="107">
        <f t="shared" si="215"/>
        <v>180.375</v>
      </c>
      <c r="DG343" s="107">
        <f t="shared" si="215"/>
        <v>180.375</v>
      </c>
      <c r="DH343" s="107">
        <f t="shared" si="215"/>
        <v>180.375</v>
      </c>
      <c r="DI343" s="107">
        <f t="shared" si="215"/>
        <v>180.375</v>
      </c>
      <c r="DJ343" s="107">
        <f t="shared" si="215"/>
        <v>165.75</v>
      </c>
      <c r="DK343" s="107">
        <f t="shared" si="215"/>
        <v>180.375</v>
      </c>
      <c r="DL343" s="107">
        <f t="shared" si="215"/>
        <v>180.375</v>
      </c>
      <c r="DM343" s="107">
        <f t="shared" si="215"/>
        <v>180.375</v>
      </c>
      <c r="DN343" s="107">
        <f t="shared" si="215"/>
        <v>180.375</v>
      </c>
      <c r="DO343" s="107">
        <f t="shared" si="215"/>
        <v>165.75</v>
      </c>
    </row>
    <row r="344" spans="1:119" s="126" customFormat="1" ht="14.1" customHeight="1" x14ac:dyDescent="0.2">
      <c r="A344" s="112">
        <v>1116</v>
      </c>
      <c r="B344" s="136"/>
      <c r="C344" s="127"/>
      <c r="D344" s="127"/>
      <c r="E344" s="127" t="s">
        <v>19</v>
      </c>
      <c r="F344" s="127"/>
      <c r="G344" s="127"/>
      <c r="H344" s="127"/>
      <c r="I344" s="127"/>
      <c r="J344" s="106">
        <f t="shared" ref="J344:BA345" si="216">J316*J402</f>
        <v>0</v>
      </c>
      <c r="K344" s="107">
        <f t="shared" si="216"/>
        <v>0</v>
      </c>
      <c r="L344" s="107">
        <f t="shared" si="216"/>
        <v>0</v>
      </c>
      <c r="M344" s="107">
        <f t="shared" si="216"/>
        <v>0</v>
      </c>
      <c r="N344" s="107">
        <f t="shared" si="216"/>
        <v>0</v>
      </c>
      <c r="O344" s="107">
        <f t="shared" si="216"/>
        <v>0</v>
      </c>
      <c r="P344" s="107">
        <f t="shared" si="216"/>
        <v>0</v>
      </c>
      <c r="Q344" s="107">
        <f t="shared" si="216"/>
        <v>0</v>
      </c>
      <c r="R344" s="107">
        <f t="shared" si="216"/>
        <v>0</v>
      </c>
      <c r="S344" s="107">
        <f t="shared" si="216"/>
        <v>0</v>
      </c>
      <c r="T344" s="107">
        <f t="shared" si="216"/>
        <v>0</v>
      </c>
      <c r="U344" s="107">
        <f t="shared" si="216"/>
        <v>0</v>
      </c>
      <c r="V344" s="107">
        <f t="shared" si="216"/>
        <v>0</v>
      </c>
      <c r="W344" s="107">
        <f t="shared" si="216"/>
        <v>0</v>
      </c>
      <c r="X344" s="107">
        <f t="shared" si="216"/>
        <v>0</v>
      </c>
      <c r="Y344" s="107">
        <f t="shared" si="216"/>
        <v>0</v>
      </c>
      <c r="Z344" s="107">
        <f t="shared" si="216"/>
        <v>0</v>
      </c>
      <c r="AA344" s="107">
        <f t="shared" si="216"/>
        <v>0</v>
      </c>
      <c r="AB344" s="107">
        <f t="shared" si="216"/>
        <v>0</v>
      </c>
      <c r="AC344" s="107">
        <f t="shared" si="216"/>
        <v>0</v>
      </c>
      <c r="AD344" s="107">
        <f t="shared" si="216"/>
        <v>0</v>
      </c>
      <c r="AE344" s="107">
        <f t="shared" si="216"/>
        <v>0</v>
      </c>
      <c r="AF344" s="107">
        <f t="shared" si="216"/>
        <v>0</v>
      </c>
      <c r="AG344" s="107">
        <f t="shared" si="216"/>
        <v>0</v>
      </c>
      <c r="AH344" s="107">
        <f t="shared" si="216"/>
        <v>0</v>
      </c>
      <c r="AI344" s="107">
        <f t="shared" si="216"/>
        <v>0</v>
      </c>
      <c r="AJ344" s="107">
        <f t="shared" si="216"/>
        <v>0</v>
      </c>
      <c r="AK344" s="106">
        <f t="shared" si="216"/>
        <v>0</v>
      </c>
      <c r="AL344" s="107">
        <f t="shared" si="216"/>
        <v>0</v>
      </c>
      <c r="AM344" s="107">
        <f t="shared" si="216"/>
        <v>0</v>
      </c>
      <c r="AN344" s="107">
        <f t="shared" si="216"/>
        <v>0</v>
      </c>
      <c r="AO344" s="107">
        <f t="shared" si="216"/>
        <v>0</v>
      </c>
      <c r="AP344" s="107">
        <f t="shared" si="216"/>
        <v>0</v>
      </c>
      <c r="AQ344" s="107">
        <f t="shared" si="216"/>
        <v>0</v>
      </c>
      <c r="AR344" s="107">
        <f t="shared" si="216"/>
        <v>0</v>
      </c>
      <c r="AS344" s="107">
        <f t="shared" si="216"/>
        <v>0</v>
      </c>
      <c r="AT344" s="107">
        <f t="shared" si="216"/>
        <v>0</v>
      </c>
      <c r="AU344" s="107">
        <f t="shared" si="216"/>
        <v>0</v>
      </c>
      <c r="AV344" s="107">
        <f t="shared" si="216"/>
        <v>0</v>
      </c>
      <c r="AW344" s="107">
        <f t="shared" si="216"/>
        <v>0</v>
      </c>
      <c r="AX344" s="107">
        <f t="shared" si="216"/>
        <v>0</v>
      </c>
      <c r="AY344" s="107">
        <f t="shared" si="216"/>
        <v>0</v>
      </c>
      <c r="AZ344" s="107">
        <f t="shared" si="216"/>
        <v>0</v>
      </c>
      <c r="BA344" s="107">
        <f t="shared" si="216"/>
        <v>0</v>
      </c>
      <c r="BB344" s="107">
        <f t="shared" ref="BB344:CW345" si="217">BB316*BB402</f>
        <v>0</v>
      </c>
      <c r="BC344" s="107">
        <f t="shared" si="217"/>
        <v>0</v>
      </c>
      <c r="BD344" s="107">
        <f t="shared" si="217"/>
        <v>0</v>
      </c>
      <c r="BE344" s="107">
        <f t="shared" si="217"/>
        <v>0</v>
      </c>
      <c r="BF344" s="107">
        <f t="shared" si="217"/>
        <v>0</v>
      </c>
      <c r="BG344" s="106">
        <f t="shared" si="217"/>
        <v>0</v>
      </c>
      <c r="BH344" s="107">
        <f t="shared" si="217"/>
        <v>0</v>
      </c>
      <c r="BI344" s="107">
        <f t="shared" si="217"/>
        <v>0</v>
      </c>
      <c r="BJ344" s="107">
        <f t="shared" si="217"/>
        <v>0</v>
      </c>
      <c r="BK344" s="107">
        <f t="shared" si="217"/>
        <v>0</v>
      </c>
      <c r="BL344" s="107">
        <f t="shared" si="217"/>
        <v>0</v>
      </c>
      <c r="BM344" s="107">
        <f t="shared" si="217"/>
        <v>0</v>
      </c>
      <c r="BN344" s="107">
        <f t="shared" si="217"/>
        <v>0</v>
      </c>
      <c r="BO344" s="107">
        <f t="shared" si="217"/>
        <v>0</v>
      </c>
      <c r="BP344" s="107">
        <f t="shared" si="217"/>
        <v>0</v>
      </c>
      <c r="BQ344" s="107">
        <f t="shared" si="217"/>
        <v>0</v>
      </c>
      <c r="BR344" s="107">
        <f t="shared" si="217"/>
        <v>0</v>
      </c>
      <c r="BS344" s="107">
        <f t="shared" si="217"/>
        <v>0</v>
      </c>
      <c r="BT344" s="107">
        <f t="shared" si="217"/>
        <v>0</v>
      </c>
      <c r="BU344" s="107">
        <f t="shared" si="217"/>
        <v>0</v>
      </c>
      <c r="BV344" s="107">
        <f t="shared" si="217"/>
        <v>0</v>
      </c>
      <c r="BW344" s="107">
        <f t="shared" si="217"/>
        <v>0</v>
      </c>
      <c r="BX344" s="107">
        <f t="shared" si="217"/>
        <v>0</v>
      </c>
      <c r="BY344" s="107">
        <f t="shared" si="217"/>
        <v>0</v>
      </c>
      <c r="BZ344" s="106">
        <f t="shared" si="217"/>
        <v>0</v>
      </c>
      <c r="CA344" s="107">
        <f t="shared" si="217"/>
        <v>0</v>
      </c>
      <c r="CB344" s="107">
        <f t="shared" si="217"/>
        <v>0</v>
      </c>
      <c r="CC344" s="107">
        <f t="shared" si="217"/>
        <v>0</v>
      </c>
      <c r="CD344" s="107">
        <f t="shared" si="217"/>
        <v>0</v>
      </c>
      <c r="CE344" s="107">
        <f t="shared" si="217"/>
        <v>0</v>
      </c>
      <c r="CF344" s="107">
        <f t="shared" si="217"/>
        <v>0</v>
      </c>
      <c r="CG344" s="107">
        <f t="shared" si="217"/>
        <v>0</v>
      </c>
      <c r="CH344" s="107">
        <f t="shared" si="217"/>
        <v>0</v>
      </c>
      <c r="CI344" s="107">
        <f t="shared" si="217"/>
        <v>0</v>
      </c>
      <c r="CJ344" s="107">
        <f t="shared" si="217"/>
        <v>0</v>
      </c>
      <c r="CK344" s="107">
        <f t="shared" si="217"/>
        <v>0</v>
      </c>
      <c r="CL344" s="107">
        <f t="shared" si="217"/>
        <v>0</v>
      </c>
      <c r="CM344" s="107">
        <f t="shared" si="217"/>
        <v>0</v>
      </c>
      <c r="CN344" s="107">
        <f t="shared" si="217"/>
        <v>0</v>
      </c>
      <c r="CO344" s="107">
        <f t="shared" si="217"/>
        <v>0</v>
      </c>
      <c r="CP344" s="107">
        <f t="shared" si="217"/>
        <v>0</v>
      </c>
      <c r="CQ344" s="107">
        <f t="shared" si="217"/>
        <v>0</v>
      </c>
      <c r="CR344" s="107">
        <f t="shared" si="217"/>
        <v>0</v>
      </c>
      <c r="CS344" s="107">
        <f t="shared" si="217"/>
        <v>0</v>
      </c>
      <c r="CT344" s="107">
        <f t="shared" si="217"/>
        <v>0</v>
      </c>
      <c r="CU344" s="107">
        <f t="shared" si="217"/>
        <v>0</v>
      </c>
      <c r="CV344" s="107">
        <f t="shared" si="217"/>
        <v>0</v>
      </c>
      <c r="CW344" s="107">
        <f t="shared" si="217"/>
        <v>0</v>
      </c>
      <c r="CX344" s="106">
        <f t="shared" ref="CX344:DO345" si="218">CX316*CX402</f>
        <v>0</v>
      </c>
      <c r="CY344" s="107">
        <f t="shared" si="218"/>
        <v>0</v>
      </c>
      <c r="CZ344" s="107">
        <f>CZ316*CZ402</f>
        <v>0</v>
      </c>
      <c r="DA344" s="107">
        <f t="shared" si="218"/>
        <v>0</v>
      </c>
      <c r="DB344" s="107">
        <f t="shared" si="218"/>
        <v>0</v>
      </c>
      <c r="DC344" s="107">
        <f t="shared" si="218"/>
        <v>0</v>
      </c>
      <c r="DD344" s="107">
        <f t="shared" si="218"/>
        <v>0</v>
      </c>
      <c r="DE344" s="107">
        <f t="shared" si="218"/>
        <v>0</v>
      </c>
      <c r="DF344" s="107">
        <f t="shared" si="218"/>
        <v>0</v>
      </c>
      <c r="DG344" s="107">
        <f t="shared" si="218"/>
        <v>0</v>
      </c>
      <c r="DH344" s="107">
        <f t="shared" si="218"/>
        <v>0</v>
      </c>
      <c r="DI344" s="107">
        <f t="shared" si="218"/>
        <v>0</v>
      </c>
      <c r="DJ344" s="107">
        <f t="shared" si="218"/>
        <v>0</v>
      </c>
      <c r="DK344" s="107">
        <f t="shared" si="218"/>
        <v>0</v>
      </c>
      <c r="DL344" s="107">
        <f t="shared" si="218"/>
        <v>0</v>
      </c>
      <c r="DM344" s="107">
        <f t="shared" si="218"/>
        <v>0</v>
      </c>
      <c r="DN344" s="107">
        <f t="shared" si="218"/>
        <v>0</v>
      </c>
      <c r="DO344" s="107">
        <f t="shared" si="218"/>
        <v>0</v>
      </c>
    </row>
    <row r="345" spans="1:119" s="126" customFormat="1" ht="14.1" customHeight="1" x14ac:dyDescent="0.2">
      <c r="A345" s="136">
        <v>1163</v>
      </c>
      <c r="B345" s="136"/>
      <c r="C345" s="51"/>
      <c r="D345" s="51"/>
      <c r="E345" s="51" t="s">
        <v>19</v>
      </c>
      <c r="F345" s="51"/>
      <c r="G345" s="51"/>
      <c r="H345" s="51"/>
      <c r="I345" s="51"/>
      <c r="J345" s="128">
        <f t="shared" si="216"/>
        <v>194.25</v>
      </c>
      <c r="K345" s="129">
        <f t="shared" si="216"/>
        <v>194.25</v>
      </c>
      <c r="L345" s="129">
        <f t="shared" si="216"/>
        <v>194.25</v>
      </c>
      <c r="M345" s="129">
        <f t="shared" si="216"/>
        <v>194.25</v>
      </c>
      <c r="N345" s="129">
        <f t="shared" si="216"/>
        <v>178.5</v>
      </c>
      <c r="O345" s="129">
        <f t="shared" si="216"/>
        <v>194.25</v>
      </c>
      <c r="P345" s="129">
        <f t="shared" si="216"/>
        <v>194.25</v>
      </c>
      <c r="Q345" s="129">
        <f t="shared" si="216"/>
        <v>194.25</v>
      </c>
      <c r="R345" s="129">
        <f t="shared" si="216"/>
        <v>178.5</v>
      </c>
      <c r="S345" s="129">
        <f t="shared" si="216"/>
        <v>125.99999999999999</v>
      </c>
      <c r="T345" s="129">
        <f t="shared" si="216"/>
        <v>194.25</v>
      </c>
      <c r="U345" s="129">
        <f t="shared" si="216"/>
        <v>225.74999999999997</v>
      </c>
      <c r="V345" s="129">
        <f t="shared" si="216"/>
        <v>225.74999999999997</v>
      </c>
      <c r="W345" s="129">
        <f t="shared" si="216"/>
        <v>225.74999999999997</v>
      </c>
      <c r="X345" s="129">
        <f t="shared" si="216"/>
        <v>178.5</v>
      </c>
      <c r="Y345" s="129">
        <f t="shared" si="216"/>
        <v>125.99999999999999</v>
      </c>
      <c r="Z345" s="129">
        <f t="shared" si="216"/>
        <v>194.25</v>
      </c>
      <c r="AA345" s="129">
        <f t="shared" si="216"/>
        <v>225.74999999999997</v>
      </c>
      <c r="AB345" s="129">
        <f t="shared" si="216"/>
        <v>225.74999999999997</v>
      </c>
      <c r="AC345" s="129">
        <f t="shared" si="216"/>
        <v>225.74999999999997</v>
      </c>
      <c r="AD345" s="129">
        <f t="shared" si="216"/>
        <v>178.5</v>
      </c>
      <c r="AE345" s="129">
        <f t="shared" si="216"/>
        <v>125.99999999999999</v>
      </c>
      <c r="AF345" s="129">
        <f t="shared" si="216"/>
        <v>194.25</v>
      </c>
      <c r="AG345" s="129">
        <f t="shared" si="216"/>
        <v>225.74999999999997</v>
      </c>
      <c r="AH345" s="129">
        <f t="shared" si="216"/>
        <v>225.74999999999997</v>
      </c>
      <c r="AI345" s="129">
        <f t="shared" si="216"/>
        <v>32.25</v>
      </c>
      <c r="AJ345" s="129">
        <f t="shared" si="216"/>
        <v>102</v>
      </c>
      <c r="AK345" s="128">
        <f t="shared" si="216"/>
        <v>99.000000000000014</v>
      </c>
      <c r="AL345" s="129">
        <f t="shared" si="216"/>
        <v>180.375</v>
      </c>
      <c r="AM345" s="129">
        <f t="shared" si="216"/>
        <v>209.625</v>
      </c>
      <c r="AN345" s="129">
        <f t="shared" si="216"/>
        <v>209.625</v>
      </c>
      <c r="AO345" s="129">
        <f t="shared" si="216"/>
        <v>117</v>
      </c>
      <c r="AP345" s="129">
        <f t="shared" si="216"/>
        <v>165.75</v>
      </c>
      <c r="AQ345" s="129">
        <f t="shared" si="216"/>
        <v>117</v>
      </c>
      <c r="AR345" s="129">
        <f t="shared" si="216"/>
        <v>180.375</v>
      </c>
      <c r="AS345" s="129">
        <f t="shared" si="216"/>
        <v>15.05</v>
      </c>
      <c r="AT345" s="129">
        <f t="shared" si="216"/>
        <v>30.1</v>
      </c>
      <c r="AU345" s="129">
        <f t="shared" si="216"/>
        <v>60.2</v>
      </c>
      <c r="AV345" s="129">
        <f t="shared" si="216"/>
        <v>83.3</v>
      </c>
      <c r="AW345" s="129">
        <f t="shared" si="216"/>
        <v>116.55</v>
      </c>
      <c r="AX345" s="129">
        <f t="shared" si="216"/>
        <v>165.55</v>
      </c>
      <c r="AY345" s="129">
        <f t="shared" si="216"/>
        <v>180.6</v>
      </c>
      <c r="AZ345" s="129">
        <f t="shared" si="216"/>
        <v>168.35</v>
      </c>
      <c r="BA345" s="129">
        <f t="shared" si="216"/>
        <v>154.70000000000002</v>
      </c>
      <c r="BB345" s="129">
        <f t="shared" si="217"/>
        <v>181.29999999999998</v>
      </c>
      <c r="BC345" s="129">
        <f t="shared" si="217"/>
        <v>210.7</v>
      </c>
      <c r="BD345" s="129">
        <f t="shared" si="217"/>
        <v>210.7</v>
      </c>
      <c r="BE345" s="129">
        <f t="shared" si="217"/>
        <v>225.75</v>
      </c>
      <c r="BF345" s="129">
        <f t="shared" si="217"/>
        <v>194.25</v>
      </c>
      <c r="BG345" s="128">
        <f t="shared" si="217"/>
        <v>178.5</v>
      </c>
      <c r="BH345" s="129">
        <f t="shared" si="217"/>
        <v>194.25</v>
      </c>
      <c r="BI345" s="129">
        <f t="shared" si="217"/>
        <v>24.05</v>
      </c>
      <c r="BJ345" s="129">
        <f t="shared" si="217"/>
        <v>60.125</v>
      </c>
      <c r="BK345" s="129">
        <f t="shared" si="217"/>
        <v>84.174999999999997</v>
      </c>
      <c r="BL345" s="129">
        <f t="shared" si="217"/>
        <v>99.45</v>
      </c>
      <c r="BM345" s="129">
        <f t="shared" si="217"/>
        <v>132.27500000000001</v>
      </c>
      <c r="BN345" s="129">
        <f t="shared" si="217"/>
        <v>156.32500000000002</v>
      </c>
      <c r="BO345" s="129">
        <f t="shared" si="217"/>
        <v>27.75</v>
      </c>
      <c r="BP345" s="129">
        <f t="shared" si="217"/>
        <v>69.375</v>
      </c>
      <c r="BQ345" s="129">
        <f t="shared" si="217"/>
        <v>89.25</v>
      </c>
      <c r="BR345" s="129">
        <f t="shared" si="217"/>
        <v>124.875</v>
      </c>
      <c r="BS345" s="129">
        <f t="shared" si="217"/>
        <v>152.625</v>
      </c>
      <c r="BT345" s="129">
        <f t="shared" si="217"/>
        <v>152.625</v>
      </c>
      <c r="BU345" s="129">
        <f t="shared" si="217"/>
        <v>180.375</v>
      </c>
      <c r="BV345" s="129">
        <f t="shared" si="217"/>
        <v>178.5</v>
      </c>
      <c r="BW345" s="129">
        <f t="shared" si="217"/>
        <v>178.5</v>
      </c>
      <c r="BX345" s="129">
        <f t="shared" si="217"/>
        <v>194.25</v>
      </c>
      <c r="BY345" s="129">
        <f t="shared" si="217"/>
        <v>194.25</v>
      </c>
      <c r="BZ345" s="128">
        <f t="shared" si="217"/>
        <v>208.125</v>
      </c>
      <c r="CA345" s="129">
        <f t="shared" si="217"/>
        <v>208.125</v>
      </c>
      <c r="CB345" s="129">
        <f t="shared" si="217"/>
        <v>208.125</v>
      </c>
      <c r="CC345" s="129">
        <f t="shared" si="217"/>
        <v>0</v>
      </c>
      <c r="CD345" s="129">
        <f t="shared" si="217"/>
        <v>191.25</v>
      </c>
      <c r="CE345" s="129">
        <f t="shared" si="217"/>
        <v>208.125</v>
      </c>
      <c r="CF345" s="129">
        <f t="shared" si="217"/>
        <v>208.125</v>
      </c>
      <c r="CG345" s="129">
        <f t="shared" si="217"/>
        <v>208.125</v>
      </c>
      <c r="CH345" s="129">
        <f t="shared" si="217"/>
        <v>208.125</v>
      </c>
      <c r="CI345" s="129">
        <f t="shared" si="217"/>
        <v>191.25</v>
      </c>
      <c r="CJ345" s="129">
        <f t="shared" si="217"/>
        <v>208.125</v>
      </c>
      <c r="CK345" s="129">
        <f t="shared" si="217"/>
        <v>208.125</v>
      </c>
      <c r="CL345" s="129">
        <f t="shared" si="217"/>
        <v>208.125</v>
      </c>
      <c r="CM345" s="129">
        <f t="shared" si="217"/>
        <v>191.25</v>
      </c>
      <c r="CN345" s="129">
        <f t="shared" si="217"/>
        <v>27.75</v>
      </c>
      <c r="CO345" s="129">
        <f t="shared" si="217"/>
        <v>69.375</v>
      </c>
      <c r="CP345" s="129">
        <f t="shared" si="217"/>
        <v>97.125</v>
      </c>
      <c r="CQ345" s="129">
        <f t="shared" si="217"/>
        <v>124.875</v>
      </c>
      <c r="CR345" s="129">
        <f t="shared" si="217"/>
        <v>140.25</v>
      </c>
      <c r="CS345" s="129">
        <f t="shared" si="217"/>
        <v>180.375</v>
      </c>
      <c r="CT345" s="129">
        <f t="shared" si="217"/>
        <v>24.05</v>
      </c>
      <c r="CU345" s="129">
        <f t="shared" si="217"/>
        <v>60.125</v>
      </c>
      <c r="CV345" s="129">
        <f t="shared" si="217"/>
        <v>84.174999999999997</v>
      </c>
      <c r="CW345" s="129">
        <f t="shared" si="217"/>
        <v>99.45</v>
      </c>
      <c r="CX345" s="129">
        <f t="shared" si="218"/>
        <v>132.27500000000001</v>
      </c>
      <c r="CY345" s="129">
        <f t="shared" si="218"/>
        <v>144.29999999999998</v>
      </c>
      <c r="CZ345" s="129">
        <f t="shared" si="218"/>
        <v>143.65</v>
      </c>
      <c r="DA345" s="129">
        <f t="shared" si="218"/>
        <v>168.35</v>
      </c>
      <c r="DB345" s="129">
        <f t="shared" si="218"/>
        <v>168.35</v>
      </c>
      <c r="DC345" s="129">
        <f t="shared" si="218"/>
        <v>168.35</v>
      </c>
      <c r="DD345" s="129">
        <f t="shared" si="218"/>
        <v>168.35</v>
      </c>
      <c r="DE345" s="129">
        <f t="shared" si="218"/>
        <v>154.69999999999999</v>
      </c>
      <c r="DF345" s="129">
        <f t="shared" si="218"/>
        <v>180.375</v>
      </c>
      <c r="DG345" s="129">
        <f t="shared" si="218"/>
        <v>180.375</v>
      </c>
      <c r="DH345" s="129">
        <f t="shared" si="218"/>
        <v>180.375</v>
      </c>
      <c r="DI345" s="129">
        <f t="shared" si="218"/>
        <v>180.375</v>
      </c>
      <c r="DJ345" s="129">
        <f t="shared" si="218"/>
        <v>165.75</v>
      </c>
      <c r="DK345" s="129">
        <f t="shared" si="218"/>
        <v>180.375</v>
      </c>
      <c r="DL345" s="129">
        <f t="shared" si="218"/>
        <v>180.375</v>
      </c>
      <c r="DM345" s="129">
        <f t="shared" si="218"/>
        <v>180.375</v>
      </c>
      <c r="DN345" s="129">
        <f t="shared" si="218"/>
        <v>180.375</v>
      </c>
      <c r="DO345" s="129">
        <f t="shared" si="218"/>
        <v>165.75</v>
      </c>
    </row>
    <row r="346" spans="1:119" s="126" customFormat="1" ht="14.1" customHeight="1" x14ac:dyDescent="0.2">
      <c r="A346" s="136"/>
      <c r="B346" s="136"/>
      <c r="C346" s="51"/>
      <c r="D346" s="51"/>
      <c r="E346" s="51"/>
      <c r="F346" s="51"/>
      <c r="G346" s="51"/>
      <c r="H346" s="51"/>
      <c r="I346" s="51"/>
      <c r="J346" s="128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  <c r="AA346" s="129"/>
      <c r="AB346" s="129"/>
      <c r="AC346" s="129"/>
      <c r="AD346" s="129"/>
      <c r="AE346" s="129"/>
      <c r="AF346" s="129"/>
      <c r="AG346" s="129"/>
      <c r="AH346" s="129"/>
      <c r="AI346" s="129"/>
      <c r="AJ346" s="129"/>
      <c r="AK346" s="128"/>
      <c r="AL346" s="129"/>
      <c r="AM346" s="129"/>
      <c r="AN346" s="129"/>
      <c r="AO346" s="129"/>
      <c r="AP346" s="129"/>
      <c r="AQ346" s="129"/>
      <c r="AR346" s="129"/>
      <c r="AS346" s="129"/>
      <c r="AT346" s="129"/>
      <c r="AU346" s="129"/>
      <c r="AV346" s="129"/>
      <c r="AW346" s="129"/>
      <c r="AX346" s="129"/>
      <c r="AY346" s="129"/>
      <c r="AZ346" s="129"/>
      <c r="BA346" s="129"/>
      <c r="BB346" s="129"/>
      <c r="BC346" s="129"/>
      <c r="BD346" s="129"/>
      <c r="BE346" s="129"/>
      <c r="BF346" s="129"/>
      <c r="BG346" s="128"/>
      <c r="BH346" s="129"/>
      <c r="BI346" s="129"/>
      <c r="BJ346" s="129"/>
      <c r="BK346" s="129"/>
      <c r="BL346" s="129"/>
      <c r="BM346" s="129"/>
      <c r="BN346" s="129"/>
      <c r="BO346" s="129"/>
      <c r="BP346" s="129"/>
      <c r="BQ346" s="129"/>
      <c r="BR346" s="129"/>
      <c r="BS346" s="129"/>
      <c r="BT346" s="129"/>
      <c r="BU346" s="129"/>
      <c r="BV346" s="129"/>
      <c r="BW346" s="129"/>
      <c r="BX346" s="129"/>
      <c r="BY346" s="129"/>
      <c r="BZ346" s="128"/>
      <c r="CA346" s="129"/>
      <c r="CB346" s="129"/>
      <c r="CC346" s="129"/>
      <c r="CD346" s="129"/>
      <c r="CE346" s="129"/>
      <c r="CF346" s="129"/>
      <c r="CG346" s="129"/>
      <c r="CH346" s="129"/>
      <c r="CI346" s="129"/>
      <c r="CJ346" s="129"/>
      <c r="CK346" s="129"/>
      <c r="CL346" s="129"/>
      <c r="CM346" s="129"/>
      <c r="CN346" s="129"/>
      <c r="CO346" s="129"/>
      <c r="CP346" s="129"/>
      <c r="CQ346" s="129"/>
      <c r="CR346" s="129"/>
      <c r="CS346" s="129"/>
      <c r="CT346" s="129"/>
      <c r="CU346" s="129"/>
      <c r="CV346" s="129"/>
      <c r="CW346" s="129"/>
      <c r="CX346" s="128"/>
      <c r="CY346" s="129"/>
      <c r="CZ346" s="129"/>
      <c r="DA346" s="129"/>
      <c r="DB346" s="129"/>
      <c r="DC346" s="129"/>
      <c r="DD346" s="129"/>
      <c r="DE346" s="129"/>
      <c r="DF346" s="129"/>
      <c r="DG346" s="129"/>
      <c r="DH346" s="129"/>
      <c r="DI346" s="129"/>
      <c r="DJ346" s="129"/>
      <c r="DK346" s="129"/>
      <c r="DL346" s="129"/>
      <c r="DM346" s="129"/>
      <c r="DN346" s="129"/>
      <c r="DO346" s="129"/>
    </row>
    <row r="347" spans="1:119" s="126" customFormat="1" ht="14.1" customHeight="1" x14ac:dyDescent="0.2">
      <c r="A347" s="136"/>
      <c r="B347" s="136"/>
      <c r="C347" s="127"/>
      <c r="D347" s="127"/>
      <c r="E347" s="127"/>
      <c r="F347" s="127"/>
      <c r="G347" s="127"/>
      <c r="H347" s="127"/>
      <c r="I347" s="127"/>
      <c r="J347" s="106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7"/>
      <c r="AK347" s="106"/>
      <c r="AL347" s="107"/>
      <c r="AM347" s="107"/>
      <c r="AN347" s="107"/>
      <c r="AO347" s="107"/>
      <c r="AP347" s="107"/>
      <c r="AQ347" s="107"/>
      <c r="AR347" s="107"/>
      <c r="AS347" s="107"/>
      <c r="AT347" s="107"/>
      <c r="AU347" s="107"/>
      <c r="AV347" s="107"/>
      <c r="AW347" s="107"/>
      <c r="AX347" s="107"/>
      <c r="AY347" s="107"/>
      <c r="AZ347" s="107"/>
      <c r="BA347" s="107"/>
      <c r="BB347" s="107"/>
      <c r="BC347" s="107"/>
      <c r="BD347" s="107"/>
      <c r="BE347" s="107"/>
      <c r="BF347" s="107"/>
      <c r="BG347" s="106"/>
      <c r="BH347" s="107"/>
      <c r="BI347" s="107"/>
      <c r="BJ347" s="107"/>
      <c r="BK347" s="107"/>
      <c r="BL347" s="107"/>
      <c r="BM347" s="107"/>
      <c r="BN347" s="107"/>
      <c r="BO347" s="107"/>
      <c r="BP347" s="107"/>
      <c r="BQ347" s="107"/>
      <c r="BR347" s="107"/>
      <c r="BS347" s="107"/>
      <c r="BT347" s="107"/>
      <c r="BU347" s="107"/>
      <c r="BV347" s="107"/>
      <c r="BW347" s="107"/>
      <c r="BX347" s="107"/>
      <c r="BY347" s="107"/>
      <c r="BZ347" s="106"/>
      <c r="CA347" s="107"/>
      <c r="CB347" s="107"/>
      <c r="CC347" s="107"/>
      <c r="CD347" s="107"/>
      <c r="CE347" s="107"/>
      <c r="CF347" s="107"/>
      <c r="CG347" s="107"/>
      <c r="CH347" s="107"/>
      <c r="CI347" s="107"/>
      <c r="CJ347" s="107"/>
      <c r="CK347" s="107"/>
      <c r="CL347" s="107"/>
      <c r="CM347" s="107"/>
      <c r="CN347" s="107"/>
      <c r="CO347" s="107"/>
      <c r="CP347" s="107"/>
      <c r="CQ347" s="107"/>
      <c r="CR347" s="107"/>
      <c r="CS347" s="107"/>
      <c r="CT347" s="107"/>
      <c r="CU347" s="107"/>
      <c r="CV347" s="107"/>
      <c r="CW347" s="107"/>
      <c r="CX347" s="106"/>
      <c r="CY347" s="107"/>
      <c r="CZ347" s="107"/>
      <c r="DA347" s="107"/>
      <c r="DB347" s="107"/>
      <c r="DC347" s="107"/>
      <c r="DD347" s="107"/>
      <c r="DE347" s="107"/>
      <c r="DF347" s="107"/>
      <c r="DG347" s="107"/>
      <c r="DH347" s="107"/>
      <c r="DI347" s="107"/>
      <c r="DJ347" s="107"/>
      <c r="DK347" s="107"/>
      <c r="DL347" s="107"/>
      <c r="DM347" s="107"/>
      <c r="DN347" s="107"/>
      <c r="DO347" s="107"/>
    </row>
    <row r="348" spans="1:119" s="126" customFormat="1" ht="14.1" customHeight="1" x14ac:dyDescent="0.2">
      <c r="A348" s="94">
        <v>1121</v>
      </c>
      <c r="B348" s="136"/>
      <c r="C348" s="127"/>
      <c r="D348" s="127"/>
      <c r="E348" s="127" t="s">
        <v>19</v>
      </c>
      <c r="F348" s="127"/>
      <c r="G348" s="127"/>
      <c r="H348" s="127"/>
      <c r="I348" s="127"/>
      <c r="J348" s="106">
        <f t="shared" ref="J348:BA350" si="219">J319*J406</f>
        <v>103.60000000000001</v>
      </c>
      <c r="K348" s="107">
        <f t="shared" si="219"/>
        <v>142.45000000000002</v>
      </c>
      <c r="L348" s="107">
        <f t="shared" si="219"/>
        <v>168.35</v>
      </c>
      <c r="M348" s="107">
        <f t="shared" si="219"/>
        <v>181.29999999999998</v>
      </c>
      <c r="N348" s="107">
        <f t="shared" si="219"/>
        <v>178.5</v>
      </c>
      <c r="O348" s="107">
        <f t="shared" si="219"/>
        <v>194.25</v>
      </c>
      <c r="P348" s="107">
        <f t="shared" si="219"/>
        <v>194.25</v>
      </c>
      <c r="Q348" s="107">
        <f t="shared" si="219"/>
        <v>194.25</v>
      </c>
      <c r="R348" s="107">
        <f t="shared" si="219"/>
        <v>0</v>
      </c>
      <c r="S348" s="107">
        <f t="shared" si="219"/>
        <v>16.8</v>
      </c>
      <c r="T348" s="107">
        <f t="shared" si="219"/>
        <v>51.800000000000004</v>
      </c>
      <c r="U348" s="107">
        <f t="shared" si="219"/>
        <v>150.5</v>
      </c>
      <c r="V348" s="107">
        <f t="shared" si="219"/>
        <v>195.65</v>
      </c>
      <c r="W348" s="107">
        <f t="shared" si="219"/>
        <v>210.7</v>
      </c>
      <c r="X348" s="107">
        <f t="shared" si="219"/>
        <v>166.6</v>
      </c>
      <c r="Y348" s="107">
        <f t="shared" si="219"/>
        <v>117.6</v>
      </c>
      <c r="Z348" s="107">
        <f t="shared" si="219"/>
        <v>181.29999999999998</v>
      </c>
      <c r="AA348" s="107">
        <f t="shared" si="219"/>
        <v>210.7</v>
      </c>
      <c r="AB348" s="107">
        <f t="shared" si="219"/>
        <v>210.7</v>
      </c>
      <c r="AC348" s="107">
        <f t="shared" si="219"/>
        <v>210.7</v>
      </c>
      <c r="AD348" s="107">
        <f t="shared" si="219"/>
        <v>166.6</v>
      </c>
      <c r="AE348" s="107">
        <f t="shared" si="219"/>
        <v>117.6</v>
      </c>
      <c r="AF348" s="107">
        <f t="shared" si="219"/>
        <v>181.29999999999998</v>
      </c>
      <c r="AG348" s="107">
        <f t="shared" si="219"/>
        <v>210.7</v>
      </c>
      <c r="AH348" s="107">
        <f t="shared" si="219"/>
        <v>210.7</v>
      </c>
      <c r="AI348" s="107">
        <f t="shared" si="219"/>
        <v>210.7</v>
      </c>
      <c r="AJ348" s="107">
        <f t="shared" si="219"/>
        <v>166.6</v>
      </c>
      <c r="AK348" s="106">
        <f t="shared" si="219"/>
        <v>117.6</v>
      </c>
      <c r="AL348" s="107">
        <f t="shared" si="219"/>
        <v>181.29999999999998</v>
      </c>
      <c r="AM348" s="107">
        <f t="shared" si="219"/>
        <v>210.7</v>
      </c>
      <c r="AN348" s="107">
        <f t="shared" si="219"/>
        <v>210.7</v>
      </c>
      <c r="AO348" s="107">
        <f t="shared" si="219"/>
        <v>0</v>
      </c>
      <c r="AP348" s="107">
        <f t="shared" si="219"/>
        <v>130.9</v>
      </c>
      <c r="AQ348" s="107">
        <f t="shared" si="219"/>
        <v>92.4</v>
      </c>
      <c r="AR348" s="107">
        <f t="shared" si="219"/>
        <v>168.35</v>
      </c>
      <c r="AS348" s="107">
        <f t="shared" si="219"/>
        <v>210.7</v>
      </c>
      <c r="AT348" s="107">
        <f t="shared" si="219"/>
        <v>225.75</v>
      </c>
      <c r="AU348" s="107">
        <f t="shared" si="219"/>
        <v>15.05</v>
      </c>
      <c r="AV348" s="107">
        <f t="shared" si="219"/>
        <v>23.8</v>
      </c>
      <c r="AW348" s="107">
        <f t="shared" si="219"/>
        <v>51.800000000000004</v>
      </c>
      <c r="AX348" s="107">
        <f t="shared" si="219"/>
        <v>105.35</v>
      </c>
      <c r="AY348" s="107">
        <f t="shared" si="219"/>
        <v>135.45000000000002</v>
      </c>
      <c r="AZ348" s="107">
        <f t="shared" si="219"/>
        <v>142.45000000000002</v>
      </c>
      <c r="BA348" s="107">
        <f t="shared" si="219"/>
        <v>142.79999999999998</v>
      </c>
      <c r="BB348" s="107">
        <f t="shared" ref="BB348:CW350" si="220">BB319*BB406</f>
        <v>168.35</v>
      </c>
      <c r="BC348" s="107">
        <f t="shared" si="220"/>
        <v>195.65</v>
      </c>
      <c r="BD348" s="107">
        <f t="shared" si="220"/>
        <v>210.7</v>
      </c>
      <c r="BE348" s="107">
        <f t="shared" si="220"/>
        <v>210.7</v>
      </c>
      <c r="BF348" s="107">
        <f t="shared" si="220"/>
        <v>181.29999999999998</v>
      </c>
      <c r="BG348" s="106">
        <f t="shared" si="220"/>
        <v>166.6</v>
      </c>
      <c r="BH348" s="107">
        <f t="shared" si="220"/>
        <v>181.29999999999998</v>
      </c>
      <c r="BI348" s="107">
        <f t="shared" si="220"/>
        <v>25.900000000000002</v>
      </c>
      <c r="BJ348" s="107">
        <f t="shared" si="220"/>
        <v>90.649999999999991</v>
      </c>
      <c r="BK348" s="107">
        <f t="shared" si="220"/>
        <v>129.5</v>
      </c>
      <c r="BL348" s="107">
        <f t="shared" si="220"/>
        <v>142.79999999999998</v>
      </c>
      <c r="BM348" s="107">
        <f t="shared" si="220"/>
        <v>168.35</v>
      </c>
      <c r="BN348" s="107">
        <f t="shared" si="220"/>
        <v>181.29999999999998</v>
      </c>
      <c r="BO348" s="107">
        <f t="shared" si="220"/>
        <v>181.29999999999998</v>
      </c>
      <c r="BP348" s="107">
        <f t="shared" si="220"/>
        <v>181.29999999999998</v>
      </c>
      <c r="BQ348" s="107">
        <f t="shared" si="220"/>
        <v>166.6</v>
      </c>
      <c r="BR348" s="107">
        <f t="shared" si="220"/>
        <v>181.29999999999998</v>
      </c>
      <c r="BS348" s="107">
        <f t="shared" si="220"/>
        <v>181.29999999999998</v>
      </c>
      <c r="BT348" s="107">
        <f t="shared" si="220"/>
        <v>181.29999999999998</v>
      </c>
      <c r="BU348" s="107">
        <f t="shared" si="220"/>
        <v>181.29999999999998</v>
      </c>
      <c r="BV348" s="107">
        <f t="shared" si="220"/>
        <v>166.6</v>
      </c>
      <c r="BW348" s="107">
        <f t="shared" si="220"/>
        <v>166.6</v>
      </c>
      <c r="BX348" s="107">
        <f t="shared" si="220"/>
        <v>181.29999999999998</v>
      </c>
      <c r="BY348" s="107">
        <f t="shared" si="220"/>
        <v>27.75</v>
      </c>
      <c r="BZ348" s="106">
        <f t="shared" si="220"/>
        <v>69.375</v>
      </c>
      <c r="CA348" s="107">
        <f t="shared" si="220"/>
        <v>97.125</v>
      </c>
      <c r="CB348" s="107">
        <f t="shared" si="220"/>
        <v>124.875</v>
      </c>
      <c r="CC348" s="107">
        <f t="shared" si="220"/>
        <v>0</v>
      </c>
      <c r="CD348" s="107">
        <f t="shared" si="220"/>
        <v>140.25</v>
      </c>
      <c r="CE348" s="107">
        <f t="shared" si="220"/>
        <v>180.375</v>
      </c>
      <c r="CF348" s="107">
        <f t="shared" si="220"/>
        <v>194.25</v>
      </c>
      <c r="CG348" s="107">
        <f t="shared" si="220"/>
        <v>194.25</v>
      </c>
      <c r="CH348" s="107">
        <f t="shared" si="220"/>
        <v>208.125</v>
      </c>
      <c r="CI348" s="107">
        <f t="shared" si="220"/>
        <v>191.25</v>
      </c>
      <c r="CJ348" s="107">
        <f t="shared" si="220"/>
        <v>208.125</v>
      </c>
      <c r="CK348" s="107">
        <f t="shared" si="220"/>
        <v>208.125</v>
      </c>
      <c r="CL348" s="107">
        <f t="shared" si="220"/>
        <v>208.125</v>
      </c>
      <c r="CM348" s="107">
        <f t="shared" si="220"/>
        <v>191.25</v>
      </c>
      <c r="CN348" s="107">
        <f t="shared" si="220"/>
        <v>0</v>
      </c>
      <c r="CO348" s="107">
        <f t="shared" si="220"/>
        <v>0</v>
      </c>
      <c r="CP348" s="107">
        <f t="shared" si="220"/>
        <v>0</v>
      </c>
      <c r="CQ348" s="107">
        <f t="shared" si="220"/>
        <v>0</v>
      </c>
      <c r="CR348" s="107">
        <f t="shared" si="220"/>
        <v>0</v>
      </c>
      <c r="CS348" s="107">
        <f t="shared" si="220"/>
        <v>0</v>
      </c>
      <c r="CT348" s="107">
        <f t="shared" si="220"/>
        <v>0</v>
      </c>
      <c r="CU348" s="107">
        <f t="shared" si="220"/>
        <v>0</v>
      </c>
      <c r="CV348" s="107">
        <f t="shared" si="220"/>
        <v>0</v>
      </c>
      <c r="CW348" s="107">
        <f t="shared" si="220"/>
        <v>0</v>
      </c>
      <c r="CX348" s="106">
        <f t="shared" ref="CX348:DO349" si="221">CX319*CX406</f>
        <v>0</v>
      </c>
      <c r="CY348" s="107">
        <f t="shared" si="221"/>
        <v>0</v>
      </c>
      <c r="CZ348" s="107">
        <f>CZ319*CZ406</f>
        <v>0</v>
      </c>
      <c r="DA348" s="107">
        <f t="shared" si="221"/>
        <v>0</v>
      </c>
      <c r="DB348" s="107">
        <f t="shared" si="221"/>
        <v>0</v>
      </c>
      <c r="DC348" s="107">
        <f t="shared" si="221"/>
        <v>0</v>
      </c>
      <c r="DD348" s="107">
        <f t="shared" si="221"/>
        <v>0</v>
      </c>
      <c r="DE348" s="107">
        <f t="shared" si="221"/>
        <v>0</v>
      </c>
      <c r="DF348" s="107">
        <f t="shared" si="221"/>
        <v>0</v>
      </c>
      <c r="DG348" s="107">
        <f t="shared" si="221"/>
        <v>0</v>
      </c>
      <c r="DH348" s="107">
        <f t="shared" si="221"/>
        <v>0</v>
      </c>
      <c r="DI348" s="107">
        <f t="shared" si="221"/>
        <v>0</v>
      </c>
      <c r="DJ348" s="107">
        <f t="shared" si="221"/>
        <v>0</v>
      </c>
      <c r="DK348" s="107">
        <f t="shared" si="221"/>
        <v>0</v>
      </c>
      <c r="DL348" s="107">
        <f t="shared" si="221"/>
        <v>0</v>
      </c>
      <c r="DM348" s="107">
        <f t="shared" si="221"/>
        <v>0</v>
      </c>
      <c r="DN348" s="107">
        <f t="shared" si="221"/>
        <v>0</v>
      </c>
      <c r="DO348" s="107">
        <f t="shared" si="221"/>
        <v>0</v>
      </c>
    </row>
    <row r="349" spans="1:119" s="126" customFormat="1" ht="14.1" customHeight="1" x14ac:dyDescent="0.2">
      <c r="A349" s="137">
        <v>1101</v>
      </c>
      <c r="B349" s="136"/>
      <c r="C349" s="127"/>
      <c r="D349" s="127"/>
      <c r="E349" s="127" t="s">
        <v>19</v>
      </c>
      <c r="F349" s="127"/>
      <c r="G349" s="127"/>
      <c r="H349" s="127"/>
      <c r="I349" s="127"/>
      <c r="J349" s="106">
        <f t="shared" si="219"/>
        <v>124.875</v>
      </c>
      <c r="K349" s="107">
        <f t="shared" si="219"/>
        <v>152.625</v>
      </c>
      <c r="L349" s="107">
        <f t="shared" si="219"/>
        <v>166.5</v>
      </c>
      <c r="M349" s="107">
        <f t="shared" si="219"/>
        <v>180.375</v>
      </c>
      <c r="N349" s="107">
        <f t="shared" si="219"/>
        <v>165.75</v>
      </c>
      <c r="O349" s="107">
        <f t="shared" si="219"/>
        <v>180.375</v>
      </c>
      <c r="P349" s="107">
        <f t="shared" si="219"/>
        <v>180.375</v>
      </c>
      <c r="Q349" s="107">
        <f t="shared" si="219"/>
        <v>180.375</v>
      </c>
      <c r="R349" s="107">
        <f t="shared" si="219"/>
        <v>165.75</v>
      </c>
      <c r="S349" s="107">
        <f t="shared" si="219"/>
        <v>117</v>
      </c>
      <c r="T349" s="107">
        <f t="shared" si="219"/>
        <v>180.375</v>
      </c>
      <c r="U349" s="107">
        <f t="shared" si="219"/>
        <v>209.625</v>
      </c>
      <c r="V349" s="107">
        <f t="shared" si="219"/>
        <v>32.25</v>
      </c>
      <c r="W349" s="107">
        <f t="shared" si="219"/>
        <v>129</v>
      </c>
      <c r="X349" s="107">
        <f t="shared" si="219"/>
        <v>140.25</v>
      </c>
      <c r="Y349" s="107">
        <f t="shared" si="219"/>
        <v>117</v>
      </c>
      <c r="Z349" s="107">
        <f t="shared" si="219"/>
        <v>194.25</v>
      </c>
      <c r="AA349" s="107">
        <f t="shared" si="219"/>
        <v>225.74999999999997</v>
      </c>
      <c r="AB349" s="107">
        <f t="shared" si="219"/>
        <v>225.74999999999997</v>
      </c>
      <c r="AC349" s="107">
        <f t="shared" si="219"/>
        <v>225.74999999999997</v>
      </c>
      <c r="AD349" s="107">
        <f t="shared" si="219"/>
        <v>178.5</v>
      </c>
      <c r="AE349" s="107">
        <f t="shared" si="219"/>
        <v>125.99999999999999</v>
      </c>
      <c r="AF349" s="107">
        <f t="shared" si="219"/>
        <v>194.25</v>
      </c>
      <c r="AG349" s="107">
        <f t="shared" si="219"/>
        <v>225.74999999999997</v>
      </c>
      <c r="AH349" s="107">
        <f t="shared" si="219"/>
        <v>32.25</v>
      </c>
      <c r="AI349" s="107">
        <f t="shared" si="219"/>
        <v>129</v>
      </c>
      <c r="AJ349" s="107">
        <f t="shared" si="219"/>
        <v>140.25</v>
      </c>
      <c r="AK349" s="106">
        <f t="shared" si="219"/>
        <v>108</v>
      </c>
      <c r="AL349" s="107">
        <f t="shared" si="219"/>
        <v>180.375</v>
      </c>
      <c r="AM349" s="107">
        <f t="shared" si="219"/>
        <v>209.625</v>
      </c>
      <c r="AN349" s="107">
        <f t="shared" si="219"/>
        <v>209.625</v>
      </c>
      <c r="AO349" s="107">
        <f t="shared" si="219"/>
        <v>117</v>
      </c>
      <c r="AP349" s="107">
        <f t="shared" si="219"/>
        <v>165.75</v>
      </c>
      <c r="AQ349" s="107">
        <f t="shared" si="219"/>
        <v>117</v>
      </c>
      <c r="AR349" s="107">
        <f t="shared" si="219"/>
        <v>180.375</v>
      </c>
      <c r="AS349" s="107">
        <f t="shared" si="219"/>
        <v>15.05</v>
      </c>
      <c r="AT349" s="107">
        <f t="shared" si="219"/>
        <v>45.15</v>
      </c>
      <c r="AU349" s="107">
        <f t="shared" si="219"/>
        <v>90.3</v>
      </c>
      <c r="AV349" s="107">
        <f t="shared" si="219"/>
        <v>107.10000000000001</v>
      </c>
      <c r="AW349" s="107">
        <f t="shared" si="219"/>
        <v>155.4</v>
      </c>
      <c r="AX349" s="107">
        <f t="shared" si="219"/>
        <v>180.6</v>
      </c>
      <c r="AY349" s="107">
        <f t="shared" si="219"/>
        <v>195.65</v>
      </c>
      <c r="AZ349" s="107">
        <f t="shared" si="219"/>
        <v>168.35</v>
      </c>
      <c r="BA349" s="107">
        <f t="shared" si="219"/>
        <v>154.70000000000002</v>
      </c>
      <c r="BB349" s="107">
        <f t="shared" si="220"/>
        <v>181.29999999999998</v>
      </c>
      <c r="BC349" s="107">
        <f t="shared" si="220"/>
        <v>210.7</v>
      </c>
      <c r="BD349" s="107">
        <f t="shared" si="220"/>
        <v>210.7</v>
      </c>
      <c r="BE349" s="107">
        <f t="shared" si="220"/>
        <v>225.75</v>
      </c>
      <c r="BF349" s="107">
        <f t="shared" si="220"/>
        <v>194.25</v>
      </c>
      <c r="BG349" s="106">
        <f t="shared" si="220"/>
        <v>178.5</v>
      </c>
      <c r="BH349" s="107">
        <f t="shared" si="220"/>
        <v>194.25</v>
      </c>
      <c r="BI349" s="107">
        <f t="shared" si="220"/>
        <v>24.05</v>
      </c>
      <c r="BJ349" s="107">
        <f t="shared" si="220"/>
        <v>60.125</v>
      </c>
      <c r="BK349" s="107">
        <f t="shared" si="220"/>
        <v>84.174999999999997</v>
      </c>
      <c r="BL349" s="107">
        <f t="shared" si="220"/>
        <v>99.45</v>
      </c>
      <c r="BM349" s="107">
        <f t="shared" si="220"/>
        <v>132.27500000000001</v>
      </c>
      <c r="BN349" s="107">
        <f t="shared" si="220"/>
        <v>156.32500000000002</v>
      </c>
      <c r="BO349" s="107">
        <f t="shared" si="220"/>
        <v>156.32500000000002</v>
      </c>
      <c r="BP349" s="107">
        <f t="shared" si="220"/>
        <v>27.75</v>
      </c>
      <c r="BQ349" s="107">
        <f t="shared" si="220"/>
        <v>63.75</v>
      </c>
      <c r="BR349" s="107">
        <f t="shared" si="220"/>
        <v>97.125</v>
      </c>
      <c r="BS349" s="107">
        <f t="shared" si="220"/>
        <v>124.875</v>
      </c>
      <c r="BT349" s="107">
        <f t="shared" si="220"/>
        <v>152.625</v>
      </c>
      <c r="BU349" s="107">
        <f t="shared" si="220"/>
        <v>180.375</v>
      </c>
      <c r="BV349" s="107">
        <f t="shared" si="220"/>
        <v>178.5</v>
      </c>
      <c r="BW349" s="107">
        <f t="shared" si="220"/>
        <v>178.5</v>
      </c>
      <c r="BX349" s="107">
        <f t="shared" si="220"/>
        <v>194.25</v>
      </c>
      <c r="BY349" s="107">
        <f t="shared" si="220"/>
        <v>194.25</v>
      </c>
      <c r="BZ349" s="106">
        <f t="shared" si="220"/>
        <v>208.125</v>
      </c>
      <c r="CA349" s="107">
        <f t="shared" si="220"/>
        <v>208.125</v>
      </c>
      <c r="CB349" s="107">
        <f t="shared" si="220"/>
        <v>208.125</v>
      </c>
      <c r="CC349" s="107">
        <f t="shared" si="220"/>
        <v>0</v>
      </c>
      <c r="CD349" s="107">
        <f t="shared" si="220"/>
        <v>191.25</v>
      </c>
      <c r="CE349" s="107">
        <f t="shared" si="220"/>
        <v>208.125</v>
      </c>
      <c r="CF349" s="107">
        <f t="shared" si="220"/>
        <v>208.125</v>
      </c>
      <c r="CG349" s="107">
        <f t="shared" si="220"/>
        <v>208.125</v>
      </c>
      <c r="CH349" s="107">
        <f t="shared" si="220"/>
        <v>208.125</v>
      </c>
      <c r="CI349" s="107">
        <f t="shared" si="220"/>
        <v>191.25</v>
      </c>
      <c r="CJ349" s="107">
        <f t="shared" si="220"/>
        <v>208.125</v>
      </c>
      <c r="CK349" s="107">
        <f t="shared" si="220"/>
        <v>208.125</v>
      </c>
      <c r="CL349" s="107">
        <f t="shared" si="220"/>
        <v>208.125</v>
      </c>
      <c r="CM349" s="107">
        <f t="shared" si="220"/>
        <v>191.25</v>
      </c>
      <c r="CN349" s="107">
        <f t="shared" si="220"/>
        <v>27.75</v>
      </c>
      <c r="CO349" s="107">
        <f t="shared" si="220"/>
        <v>69.375</v>
      </c>
      <c r="CP349" s="107">
        <f t="shared" si="220"/>
        <v>97.125</v>
      </c>
      <c r="CQ349" s="107">
        <f t="shared" si="220"/>
        <v>124.875</v>
      </c>
      <c r="CR349" s="107">
        <f t="shared" si="220"/>
        <v>140.25</v>
      </c>
      <c r="CS349" s="107">
        <f t="shared" si="220"/>
        <v>180.375</v>
      </c>
      <c r="CT349" s="107">
        <f t="shared" si="220"/>
        <v>194.25</v>
      </c>
      <c r="CU349" s="107">
        <f t="shared" si="220"/>
        <v>194.25</v>
      </c>
      <c r="CV349" s="107">
        <f t="shared" si="220"/>
        <v>194.25</v>
      </c>
      <c r="CW349" s="107">
        <f t="shared" si="220"/>
        <v>178.5</v>
      </c>
      <c r="CX349" s="107">
        <f t="shared" si="221"/>
        <v>208.125</v>
      </c>
      <c r="CY349" s="107">
        <f t="shared" si="221"/>
        <v>208.125</v>
      </c>
      <c r="CZ349" s="107">
        <f t="shared" si="221"/>
        <v>191.25</v>
      </c>
      <c r="DA349" s="107">
        <f t="shared" si="221"/>
        <v>208.125</v>
      </c>
      <c r="DB349" s="107">
        <f t="shared" si="221"/>
        <v>208.125</v>
      </c>
      <c r="DC349" s="107">
        <f t="shared" si="221"/>
        <v>208.125</v>
      </c>
      <c r="DD349" s="107">
        <f t="shared" si="221"/>
        <v>208.125</v>
      </c>
      <c r="DE349" s="107">
        <f t="shared" si="221"/>
        <v>191.25</v>
      </c>
      <c r="DF349" s="107">
        <f t="shared" si="221"/>
        <v>208.125</v>
      </c>
      <c r="DG349" s="107">
        <f t="shared" si="221"/>
        <v>208.125</v>
      </c>
      <c r="DH349" s="107">
        <f t="shared" si="221"/>
        <v>208.125</v>
      </c>
      <c r="DI349" s="107">
        <f t="shared" si="221"/>
        <v>208.125</v>
      </c>
      <c r="DJ349" s="107">
        <f t="shared" si="221"/>
        <v>191.25</v>
      </c>
      <c r="DK349" s="107">
        <f>DK320*DK407</f>
        <v>0</v>
      </c>
      <c r="DL349" s="107">
        <f>DL320*DL407</f>
        <v>0</v>
      </c>
      <c r="DM349" s="107">
        <f>DM320*DM407</f>
        <v>0</v>
      </c>
      <c r="DN349" s="107">
        <f>DN320*DN407</f>
        <v>0</v>
      </c>
      <c r="DO349" s="107">
        <f>DO320*DO407</f>
        <v>0</v>
      </c>
    </row>
    <row r="350" spans="1:119" s="126" customFormat="1" ht="14.1" customHeight="1" x14ac:dyDescent="0.2">
      <c r="A350" s="94" t="s">
        <v>90</v>
      </c>
      <c r="B350" s="136"/>
      <c r="C350" s="127"/>
      <c r="D350" s="127"/>
      <c r="E350" s="127" t="s">
        <v>19</v>
      </c>
      <c r="F350" s="127"/>
      <c r="G350" s="127"/>
      <c r="H350" s="127"/>
      <c r="I350" s="127"/>
      <c r="J350" s="106">
        <f t="shared" si="219"/>
        <v>0</v>
      </c>
      <c r="K350" s="107">
        <f t="shared" si="219"/>
        <v>0</v>
      </c>
      <c r="L350" s="107">
        <f t="shared" si="219"/>
        <v>0</v>
      </c>
      <c r="M350" s="107">
        <f t="shared" si="219"/>
        <v>0</v>
      </c>
      <c r="N350" s="107">
        <f t="shared" si="219"/>
        <v>0</v>
      </c>
      <c r="O350" s="107">
        <f t="shared" si="219"/>
        <v>0</v>
      </c>
      <c r="P350" s="107">
        <f t="shared" si="219"/>
        <v>0</v>
      </c>
      <c r="Q350" s="107">
        <f t="shared" si="219"/>
        <v>0</v>
      </c>
      <c r="R350" s="107">
        <f t="shared" si="219"/>
        <v>0</v>
      </c>
      <c r="S350" s="107">
        <f t="shared" si="219"/>
        <v>0</v>
      </c>
      <c r="T350" s="107">
        <f t="shared" si="219"/>
        <v>0</v>
      </c>
      <c r="U350" s="107">
        <f t="shared" si="219"/>
        <v>0</v>
      </c>
      <c r="V350" s="107">
        <f t="shared" si="219"/>
        <v>0</v>
      </c>
      <c r="W350" s="107">
        <f t="shared" si="219"/>
        <v>0</v>
      </c>
      <c r="X350" s="107">
        <f t="shared" si="219"/>
        <v>0</v>
      </c>
      <c r="Y350" s="107">
        <f t="shared" si="219"/>
        <v>0</v>
      </c>
      <c r="Z350" s="107">
        <f t="shared" si="219"/>
        <v>0</v>
      </c>
      <c r="AA350" s="107">
        <f t="shared" si="219"/>
        <v>0</v>
      </c>
      <c r="AB350" s="107">
        <f t="shared" si="219"/>
        <v>0</v>
      </c>
      <c r="AC350" s="107">
        <f t="shared" si="219"/>
        <v>0</v>
      </c>
      <c r="AD350" s="107">
        <f t="shared" si="219"/>
        <v>0</v>
      </c>
      <c r="AE350" s="107">
        <f t="shared" si="219"/>
        <v>0</v>
      </c>
      <c r="AF350" s="107">
        <f t="shared" si="219"/>
        <v>0</v>
      </c>
      <c r="AG350" s="107">
        <f t="shared" si="219"/>
        <v>0</v>
      </c>
      <c r="AH350" s="107">
        <f t="shared" si="219"/>
        <v>0</v>
      </c>
      <c r="AI350" s="107">
        <f t="shared" si="219"/>
        <v>0</v>
      </c>
      <c r="AJ350" s="107">
        <f t="shared" si="219"/>
        <v>0</v>
      </c>
      <c r="AK350" s="106">
        <f t="shared" si="219"/>
        <v>0</v>
      </c>
      <c r="AL350" s="107">
        <f t="shared" si="219"/>
        <v>0</v>
      </c>
      <c r="AM350" s="107">
        <f t="shared" si="219"/>
        <v>0</v>
      </c>
      <c r="AN350" s="107">
        <f t="shared" si="219"/>
        <v>0</v>
      </c>
      <c r="AO350" s="107">
        <f t="shared" si="219"/>
        <v>0</v>
      </c>
      <c r="AP350" s="107">
        <f t="shared" si="219"/>
        <v>0</v>
      </c>
      <c r="AQ350" s="107">
        <f t="shared" si="219"/>
        <v>0</v>
      </c>
      <c r="AR350" s="107">
        <f t="shared" si="219"/>
        <v>0</v>
      </c>
      <c r="AS350" s="107">
        <f t="shared" si="219"/>
        <v>0</v>
      </c>
      <c r="AT350" s="107">
        <f t="shared" si="219"/>
        <v>0</v>
      </c>
      <c r="AU350" s="107">
        <f t="shared" si="219"/>
        <v>0</v>
      </c>
      <c r="AV350" s="107">
        <f t="shared" si="219"/>
        <v>0</v>
      </c>
      <c r="AW350" s="107">
        <f t="shared" si="219"/>
        <v>0</v>
      </c>
      <c r="AX350" s="107">
        <f t="shared" si="219"/>
        <v>0</v>
      </c>
      <c r="AY350" s="107">
        <f t="shared" si="219"/>
        <v>0</v>
      </c>
      <c r="AZ350" s="107">
        <f t="shared" si="219"/>
        <v>0</v>
      </c>
      <c r="BA350" s="107">
        <f t="shared" si="219"/>
        <v>0</v>
      </c>
      <c r="BB350" s="107">
        <f t="shared" si="220"/>
        <v>0</v>
      </c>
      <c r="BC350" s="107">
        <f t="shared" si="220"/>
        <v>0</v>
      </c>
      <c r="BD350" s="107">
        <f t="shared" si="220"/>
        <v>0</v>
      </c>
      <c r="BE350" s="107">
        <f t="shared" si="220"/>
        <v>0</v>
      </c>
      <c r="BF350" s="107">
        <f t="shared" si="220"/>
        <v>0</v>
      </c>
      <c r="BG350" s="106">
        <f t="shared" si="220"/>
        <v>0</v>
      </c>
      <c r="BH350" s="107">
        <f t="shared" si="220"/>
        <v>0</v>
      </c>
      <c r="BI350" s="107">
        <f t="shared" si="220"/>
        <v>4.625</v>
      </c>
      <c r="BJ350" s="107">
        <f t="shared" si="220"/>
        <v>16.1875</v>
      </c>
      <c r="BK350" s="107">
        <f t="shared" si="220"/>
        <v>23.125</v>
      </c>
      <c r="BL350" s="107">
        <f t="shared" si="220"/>
        <v>27.625</v>
      </c>
      <c r="BM350" s="107">
        <f t="shared" si="220"/>
        <v>34.6875</v>
      </c>
      <c r="BN350" s="107">
        <f t="shared" si="220"/>
        <v>34.6875</v>
      </c>
      <c r="BO350" s="107">
        <f t="shared" si="220"/>
        <v>34.6875</v>
      </c>
      <c r="BP350" s="107">
        <f t="shared" si="220"/>
        <v>34.6875</v>
      </c>
      <c r="BQ350" s="107">
        <f t="shared" si="220"/>
        <v>31.875</v>
      </c>
      <c r="BR350" s="107">
        <f t="shared" si="220"/>
        <v>34.6875</v>
      </c>
      <c r="BS350" s="107">
        <f t="shared" si="220"/>
        <v>34.6875</v>
      </c>
      <c r="BT350" s="107">
        <f t="shared" si="220"/>
        <v>34.6875</v>
      </c>
      <c r="BU350" s="107">
        <f t="shared" si="220"/>
        <v>34.6875</v>
      </c>
      <c r="BV350" s="107">
        <f t="shared" si="220"/>
        <v>31.875</v>
      </c>
      <c r="BW350" s="107">
        <f t="shared" si="220"/>
        <v>31.875</v>
      </c>
      <c r="BX350" s="107">
        <f t="shared" si="220"/>
        <v>34.6875</v>
      </c>
      <c r="BY350" s="107">
        <f t="shared" si="220"/>
        <v>34.6875</v>
      </c>
      <c r="BZ350" s="106">
        <f t="shared" si="220"/>
        <v>34.6875</v>
      </c>
      <c r="CA350" s="107">
        <f t="shared" si="220"/>
        <v>34.6875</v>
      </c>
      <c r="CB350" s="107">
        <f t="shared" si="220"/>
        <v>34.6875</v>
      </c>
      <c r="CC350" s="107">
        <f t="shared" si="220"/>
        <v>0</v>
      </c>
      <c r="CD350" s="107">
        <f t="shared" si="220"/>
        <v>31.875</v>
      </c>
      <c r="CE350" s="107">
        <f t="shared" si="220"/>
        <v>34.6875</v>
      </c>
      <c r="CF350" s="107">
        <f t="shared" si="220"/>
        <v>0</v>
      </c>
      <c r="CG350" s="107">
        <f t="shared" si="220"/>
        <v>0</v>
      </c>
      <c r="CH350" s="107">
        <f t="shared" si="220"/>
        <v>0</v>
      </c>
      <c r="CI350" s="107">
        <f t="shared" si="220"/>
        <v>0</v>
      </c>
      <c r="CJ350" s="107">
        <f t="shared" si="220"/>
        <v>0</v>
      </c>
      <c r="CK350" s="107">
        <f t="shared" si="220"/>
        <v>0</v>
      </c>
      <c r="CL350" s="107">
        <f t="shared" si="220"/>
        <v>0</v>
      </c>
      <c r="CM350" s="107">
        <f t="shared" si="220"/>
        <v>0</v>
      </c>
      <c r="CN350" s="107">
        <f t="shared" si="220"/>
        <v>0</v>
      </c>
      <c r="CO350" s="107">
        <f t="shared" si="220"/>
        <v>0</v>
      </c>
      <c r="CP350" s="107">
        <f t="shared" si="220"/>
        <v>0</v>
      </c>
      <c r="CQ350" s="107">
        <f t="shared" si="220"/>
        <v>0</v>
      </c>
      <c r="CR350" s="107">
        <f t="shared" si="220"/>
        <v>0</v>
      </c>
      <c r="CS350" s="107">
        <f t="shared" si="220"/>
        <v>0</v>
      </c>
      <c r="CT350" s="107">
        <f t="shared" si="220"/>
        <v>0</v>
      </c>
      <c r="CU350" s="107">
        <f t="shared" si="220"/>
        <v>0</v>
      </c>
      <c r="CV350" s="107">
        <f t="shared" si="220"/>
        <v>0</v>
      </c>
      <c r="CW350" s="107">
        <f t="shared" si="220"/>
        <v>0</v>
      </c>
      <c r="CX350" s="106">
        <f t="shared" ref="CX350:DO350" si="222">CX321*CX408</f>
        <v>0</v>
      </c>
      <c r="CY350" s="107">
        <f t="shared" si="222"/>
        <v>0</v>
      </c>
      <c r="CZ350" s="107">
        <f>CZ321*CZ408</f>
        <v>0</v>
      </c>
      <c r="DA350" s="107">
        <f t="shared" si="222"/>
        <v>0</v>
      </c>
      <c r="DB350" s="107">
        <f t="shared" si="222"/>
        <v>0</v>
      </c>
      <c r="DC350" s="107">
        <f t="shared" si="222"/>
        <v>0</v>
      </c>
      <c r="DD350" s="107">
        <f t="shared" si="222"/>
        <v>0</v>
      </c>
      <c r="DE350" s="107">
        <f t="shared" si="222"/>
        <v>0</v>
      </c>
      <c r="DF350" s="107">
        <f t="shared" si="222"/>
        <v>0</v>
      </c>
      <c r="DG350" s="107">
        <f t="shared" si="222"/>
        <v>0</v>
      </c>
      <c r="DH350" s="107">
        <f t="shared" si="222"/>
        <v>0</v>
      </c>
      <c r="DI350" s="107">
        <f t="shared" si="222"/>
        <v>0</v>
      </c>
      <c r="DJ350" s="107">
        <f t="shared" si="222"/>
        <v>0</v>
      </c>
      <c r="DK350" s="107">
        <f t="shared" si="222"/>
        <v>0</v>
      </c>
      <c r="DL350" s="107">
        <f t="shared" si="222"/>
        <v>0</v>
      </c>
      <c r="DM350" s="107">
        <f t="shared" si="222"/>
        <v>0</v>
      </c>
      <c r="DN350" s="107">
        <f t="shared" si="222"/>
        <v>0</v>
      </c>
      <c r="DO350" s="107">
        <f t="shared" si="222"/>
        <v>0</v>
      </c>
    </row>
    <row r="351" spans="1:119" s="126" customFormat="1" ht="14.1" customHeight="1" x14ac:dyDescent="0.2">
      <c r="A351" s="136" t="s">
        <v>42</v>
      </c>
      <c r="B351" s="136"/>
      <c r="C351" s="127"/>
      <c r="D351" s="127"/>
      <c r="E351" s="127" t="s">
        <v>19</v>
      </c>
      <c r="F351" s="127"/>
      <c r="G351" s="127"/>
      <c r="H351" s="127"/>
      <c r="I351" s="127"/>
      <c r="J351" s="106">
        <f t="shared" ref="J351:BA351" si="223">J409*J322</f>
        <v>0</v>
      </c>
      <c r="K351" s="107">
        <f t="shared" si="223"/>
        <v>0</v>
      </c>
      <c r="L351" s="107">
        <f t="shared" si="223"/>
        <v>0</v>
      </c>
      <c r="M351" s="107">
        <f t="shared" si="223"/>
        <v>0</v>
      </c>
      <c r="N351" s="107">
        <f t="shared" si="223"/>
        <v>0</v>
      </c>
      <c r="O351" s="107">
        <f t="shared" si="223"/>
        <v>0</v>
      </c>
      <c r="P351" s="107">
        <f t="shared" si="223"/>
        <v>0</v>
      </c>
      <c r="Q351" s="107">
        <f t="shared" si="223"/>
        <v>0</v>
      </c>
      <c r="R351" s="107">
        <f t="shared" si="223"/>
        <v>0</v>
      </c>
      <c r="S351" s="107">
        <f t="shared" si="223"/>
        <v>0</v>
      </c>
      <c r="T351" s="107">
        <f t="shared" si="223"/>
        <v>0</v>
      </c>
      <c r="U351" s="107">
        <f t="shared" si="223"/>
        <v>0</v>
      </c>
      <c r="V351" s="107">
        <f t="shared" si="223"/>
        <v>0</v>
      </c>
      <c r="W351" s="107">
        <f t="shared" si="223"/>
        <v>0</v>
      </c>
      <c r="X351" s="107">
        <f t="shared" si="223"/>
        <v>0</v>
      </c>
      <c r="Y351" s="107">
        <f t="shared" si="223"/>
        <v>0</v>
      </c>
      <c r="Z351" s="107">
        <f t="shared" si="223"/>
        <v>0</v>
      </c>
      <c r="AA351" s="107">
        <f t="shared" si="223"/>
        <v>0</v>
      </c>
      <c r="AB351" s="107">
        <f t="shared" si="223"/>
        <v>0</v>
      </c>
      <c r="AC351" s="107">
        <f t="shared" si="223"/>
        <v>0</v>
      </c>
      <c r="AD351" s="107">
        <f t="shared" si="223"/>
        <v>0</v>
      </c>
      <c r="AE351" s="107">
        <f t="shared" si="223"/>
        <v>0</v>
      </c>
      <c r="AF351" s="107">
        <f t="shared" si="223"/>
        <v>0</v>
      </c>
      <c r="AG351" s="107">
        <f t="shared" si="223"/>
        <v>0</v>
      </c>
      <c r="AH351" s="107">
        <f t="shared" si="223"/>
        <v>0</v>
      </c>
      <c r="AI351" s="107">
        <f t="shared" si="223"/>
        <v>0</v>
      </c>
      <c r="AJ351" s="107">
        <f t="shared" si="223"/>
        <v>0</v>
      </c>
      <c r="AK351" s="106">
        <f t="shared" si="223"/>
        <v>0</v>
      </c>
      <c r="AL351" s="107">
        <f t="shared" si="223"/>
        <v>0</v>
      </c>
      <c r="AM351" s="107">
        <f t="shared" si="223"/>
        <v>0</v>
      </c>
      <c r="AN351" s="107">
        <f t="shared" si="223"/>
        <v>0</v>
      </c>
      <c r="AO351" s="107">
        <f t="shared" si="223"/>
        <v>0</v>
      </c>
      <c r="AP351" s="107">
        <f t="shared" si="223"/>
        <v>0</v>
      </c>
      <c r="AQ351" s="107">
        <f t="shared" si="223"/>
        <v>0</v>
      </c>
      <c r="AR351" s="107">
        <f t="shared" si="223"/>
        <v>0</v>
      </c>
      <c r="AS351" s="107">
        <f t="shared" si="223"/>
        <v>0</v>
      </c>
      <c r="AT351" s="107">
        <f t="shared" si="223"/>
        <v>0</v>
      </c>
      <c r="AU351" s="107">
        <f t="shared" si="223"/>
        <v>0</v>
      </c>
      <c r="AV351" s="107">
        <f t="shared" si="223"/>
        <v>0</v>
      </c>
      <c r="AW351" s="107">
        <f t="shared" si="223"/>
        <v>0</v>
      </c>
      <c r="AX351" s="107">
        <f t="shared" si="223"/>
        <v>0</v>
      </c>
      <c r="AY351" s="107">
        <f t="shared" si="223"/>
        <v>0</v>
      </c>
      <c r="AZ351" s="107">
        <f t="shared" si="223"/>
        <v>0</v>
      </c>
      <c r="BA351" s="107">
        <f t="shared" si="223"/>
        <v>0</v>
      </c>
      <c r="BB351" s="107">
        <f t="shared" ref="BB351:CW351" si="224">BB409*BB322</f>
        <v>0</v>
      </c>
      <c r="BC351" s="107">
        <f t="shared" si="224"/>
        <v>0</v>
      </c>
      <c r="BD351" s="107">
        <f t="shared" si="224"/>
        <v>0</v>
      </c>
      <c r="BE351" s="107">
        <f t="shared" si="224"/>
        <v>0</v>
      </c>
      <c r="BF351" s="107">
        <f t="shared" si="224"/>
        <v>0</v>
      </c>
      <c r="BG351" s="106">
        <f t="shared" si="224"/>
        <v>0</v>
      </c>
      <c r="BH351" s="107">
        <f t="shared" si="224"/>
        <v>0</v>
      </c>
      <c r="BI351" s="107">
        <f t="shared" si="224"/>
        <v>0</v>
      </c>
      <c r="BJ351" s="107">
        <f t="shared" si="224"/>
        <v>0</v>
      </c>
      <c r="BK351" s="107">
        <f t="shared" si="224"/>
        <v>0</v>
      </c>
      <c r="BL351" s="107">
        <f t="shared" si="224"/>
        <v>0</v>
      </c>
      <c r="BM351" s="107">
        <f t="shared" si="224"/>
        <v>0</v>
      </c>
      <c r="BN351" s="107">
        <f t="shared" si="224"/>
        <v>0</v>
      </c>
      <c r="BO351" s="107">
        <f t="shared" si="224"/>
        <v>0</v>
      </c>
      <c r="BP351" s="107">
        <f t="shared" si="224"/>
        <v>0</v>
      </c>
      <c r="BQ351" s="107">
        <f t="shared" si="224"/>
        <v>0</v>
      </c>
      <c r="BR351" s="107">
        <f t="shared" si="224"/>
        <v>0</v>
      </c>
      <c r="BS351" s="107">
        <f t="shared" si="224"/>
        <v>0</v>
      </c>
      <c r="BT351" s="107">
        <f t="shared" si="224"/>
        <v>0</v>
      </c>
      <c r="BU351" s="107">
        <f t="shared" si="224"/>
        <v>0</v>
      </c>
      <c r="BV351" s="107">
        <f t="shared" si="224"/>
        <v>0</v>
      </c>
      <c r="BW351" s="107">
        <f t="shared" si="224"/>
        <v>0</v>
      </c>
      <c r="BX351" s="107">
        <f t="shared" si="224"/>
        <v>0</v>
      </c>
      <c r="BY351" s="107">
        <f t="shared" si="224"/>
        <v>0</v>
      </c>
      <c r="BZ351" s="106">
        <f t="shared" si="224"/>
        <v>0</v>
      </c>
      <c r="CA351" s="107">
        <f t="shared" si="224"/>
        <v>0</v>
      </c>
      <c r="CB351" s="107">
        <f t="shared" si="224"/>
        <v>0</v>
      </c>
      <c r="CC351" s="107">
        <f t="shared" si="224"/>
        <v>0</v>
      </c>
      <c r="CD351" s="107">
        <f t="shared" si="224"/>
        <v>0</v>
      </c>
      <c r="CE351" s="107">
        <f t="shared" si="224"/>
        <v>0</v>
      </c>
      <c r="CF351" s="107">
        <f t="shared" si="224"/>
        <v>0</v>
      </c>
      <c r="CG351" s="107">
        <f t="shared" si="224"/>
        <v>0</v>
      </c>
      <c r="CH351" s="107">
        <f t="shared" si="224"/>
        <v>0</v>
      </c>
      <c r="CI351" s="107">
        <f t="shared" si="224"/>
        <v>0</v>
      </c>
      <c r="CJ351" s="107">
        <f t="shared" si="224"/>
        <v>0</v>
      </c>
      <c r="CK351" s="107">
        <f t="shared" si="224"/>
        <v>0</v>
      </c>
      <c r="CL351" s="107">
        <f t="shared" si="224"/>
        <v>0</v>
      </c>
      <c r="CM351" s="107">
        <f t="shared" si="224"/>
        <v>0</v>
      </c>
      <c r="CN351" s="107">
        <f t="shared" si="224"/>
        <v>0</v>
      </c>
      <c r="CO351" s="107">
        <f t="shared" si="224"/>
        <v>0</v>
      </c>
      <c r="CP351" s="107">
        <f t="shared" si="224"/>
        <v>0</v>
      </c>
      <c r="CQ351" s="107">
        <f t="shared" si="224"/>
        <v>0</v>
      </c>
      <c r="CR351" s="107">
        <f t="shared" si="224"/>
        <v>0</v>
      </c>
      <c r="CS351" s="107">
        <f t="shared" si="224"/>
        <v>0</v>
      </c>
      <c r="CT351" s="107">
        <f t="shared" si="224"/>
        <v>0</v>
      </c>
      <c r="CU351" s="107">
        <f t="shared" si="224"/>
        <v>0</v>
      </c>
      <c r="CV351" s="107">
        <f t="shared" si="224"/>
        <v>0</v>
      </c>
      <c r="CW351" s="107">
        <f t="shared" si="224"/>
        <v>0</v>
      </c>
      <c r="CX351" s="106">
        <f t="shared" ref="CX351:DO351" si="225">CX409*CX322</f>
        <v>0</v>
      </c>
      <c r="CY351" s="107">
        <f t="shared" si="225"/>
        <v>0</v>
      </c>
      <c r="CZ351" s="107">
        <f>CZ409*CZ322</f>
        <v>0</v>
      </c>
      <c r="DA351" s="107">
        <f t="shared" si="225"/>
        <v>0</v>
      </c>
      <c r="DB351" s="107">
        <f t="shared" si="225"/>
        <v>0</v>
      </c>
      <c r="DC351" s="107">
        <f t="shared" si="225"/>
        <v>0</v>
      </c>
      <c r="DD351" s="107">
        <f t="shared" si="225"/>
        <v>0</v>
      </c>
      <c r="DE351" s="107">
        <f t="shared" si="225"/>
        <v>0</v>
      </c>
      <c r="DF351" s="107">
        <f t="shared" si="225"/>
        <v>0</v>
      </c>
      <c r="DG351" s="107">
        <f t="shared" si="225"/>
        <v>0</v>
      </c>
      <c r="DH351" s="107">
        <f t="shared" si="225"/>
        <v>0</v>
      </c>
      <c r="DI351" s="107">
        <f t="shared" si="225"/>
        <v>0</v>
      </c>
      <c r="DJ351" s="107">
        <f t="shared" si="225"/>
        <v>0</v>
      </c>
      <c r="DK351" s="107">
        <f t="shared" si="225"/>
        <v>0</v>
      </c>
      <c r="DL351" s="107">
        <f t="shared" si="225"/>
        <v>0</v>
      </c>
      <c r="DM351" s="107">
        <f t="shared" si="225"/>
        <v>0</v>
      </c>
      <c r="DN351" s="107">
        <f t="shared" si="225"/>
        <v>0</v>
      </c>
      <c r="DO351" s="107">
        <f t="shared" si="225"/>
        <v>0</v>
      </c>
    </row>
    <row r="352" spans="1:119" s="126" customFormat="1" ht="14.1" customHeight="1" x14ac:dyDescent="0.2">
      <c r="A352" s="138">
        <v>1118</v>
      </c>
      <c r="B352" s="136"/>
      <c r="C352" s="127"/>
      <c r="D352" s="127"/>
      <c r="E352" s="127" t="s">
        <v>19</v>
      </c>
      <c r="F352" s="127"/>
      <c r="G352" s="127"/>
      <c r="H352" s="127"/>
      <c r="I352" s="127"/>
      <c r="J352" s="106">
        <f t="shared" ref="J352:BA355" si="226">J323*J410</f>
        <v>23.125</v>
      </c>
      <c r="K352" s="107">
        <f t="shared" si="226"/>
        <v>27.75</v>
      </c>
      <c r="L352" s="107">
        <f t="shared" si="226"/>
        <v>27.75</v>
      </c>
      <c r="M352" s="107">
        <f t="shared" si="226"/>
        <v>27.75</v>
      </c>
      <c r="N352" s="107">
        <f t="shared" si="226"/>
        <v>25.5</v>
      </c>
      <c r="O352" s="107">
        <f t="shared" si="226"/>
        <v>27.75</v>
      </c>
      <c r="P352" s="107">
        <f t="shared" si="226"/>
        <v>27.75</v>
      </c>
      <c r="Q352" s="107">
        <f t="shared" si="226"/>
        <v>0</v>
      </c>
      <c r="R352" s="107">
        <f t="shared" si="226"/>
        <v>0</v>
      </c>
      <c r="S352" s="107">
        <f t="shared" si="226"/>
        <v>0</v>
      </c>
      <c r="T352" s="107">
        <f t="shared" si="226"/>
        <v>0</v>
      </c>
      <c r="U352" s="107">
        <f t="shared" si="226"/>
        <v>0</v>
      </c>
      <c r="V352" s="107">
        <f t="shared" si="226"/>
        <v>0</v>
      </c>
      <c r="W352" s="107">
        <f t="shared" si="226"/>
        <v>0</v>
      </c>
      <c r="X352" s="107">
        <f t="shared" si="226"/>
        <v>0</v>
      </c>
      <c r="Y352" s="107">
        <f t="shared" si="226"/>
        <v>0</v>
      </c>
      <c r="Z352" s="107">
        <f t="shared" si="226"/>
        <v>0</v>
      </c>
      <c r="AA352" s="107">
        <f t="shared" si="226"/>
        <v>0</v>
      </c>
      <c r="AB352" s="107">
        <f t="shared" si="226"/>
        <v>0</v>
      </c>
      <c r="AC352" s="107">
        <f t="shared" si="226"/>
        <v>0</v>
      </c>
      <c r="AD352" s="107">
        <f t="shared" si="226"/>
        <v>0</v>
      </c>
      <c r="AE352" s="107">
        <f t="shared" si="226"/>
        <v>0</v>
      </c>
      <c r="AF352" s="107">
        <f t="shared" si="226"/>
        <v>0</v>
      </c>
      <c r="AG352" s="107">
        <f t="shared" si="226"/>
        <v>0</v>
      </c>
      <c r="AH352" s="107">
        <f t="shared" si="226"/>
        <v>0</v>
      </c>
      <c r="AI352" s="107">
        <f t="shared" si="226"/>
        <v>0</v>
      </c>
      <c r="AJ352" s="107">
        <f t="shared" si="226"/>
        <v>0</v>
      </c>
      <c r="AK352" s="106">
        <f t="shared" si="226"/>
        <v>0</v>
      </c>
      <c r="AL352" s="107">
        <f t="shared" si="226"/>
        <v>0</v>
      </c>
      <c r="AM352" s="107">
        <f t="shared" si="226"/>
        <v>0</v>
      </c>
      <c r="AN352" s="107">
        <f t="shared" si="226"/>
        <v>0</v>
      </c>
      <c r="AO352" s="107">
        <f t="shared" si="226"/>
        <v>0</v>
      </c>
      <c r="AP352" s="107">
        <f t="shared" si="226"/>
        <v>0</v>
      </c>
      <c r="AQ352" s="107">
        <f t="shared" si="226"/>
        <v>0</v>
      </c>
      <c r="AR352" s="107">
        <f t="shared" si="226"/>
        <v>0</v>
      </c>
      <c r="AS352" s="107">
        <f t="shared" si="226"/>
        <v>0</v>
      </c>
      <c r="AT352" s="107">
        <f t="shared" si="226"/>
        <v>0</v>
      </c>
      <c r="AU352" s="107">
        <f t="shared" si="226"/>
        <v>0</v>
      </c>
      <c r="AV352" s="107">
        <f t="shared" si="226"/>
        <v>0</v>
      </c>
      <c r="AW352" s="107">
        <f t="shared" si="226"/>
        <v>0</v>
      </c>
      <c r="AX352" s="107">
        <f t="shared" si="226"/>
        <v>0</v>
      </c>
      <c r="AY352" s="107">
        <f t="shared" si="226"/>
        <v>0</v>
      </c>
      <c r="AZ352" s="107">
        <f t="shared" si="226"/>
        <v>0</v>
      </c>
      <c r="BA352" s="107">
        <f t="shared" si="226"/>
        <v>7.65</v>
      </c>
      <c r="BB352" s="107">
        <f t="shared" ref="AT352:CW355" si="227">BB323*BB410</f>
        <v>16.650000000000002</v>
      </c>
      <c r="BC352" s="107">
        <f t="shared" si="227"/>
        <v>38.700000000000003</v>
      </c>
      <c r="BD352" s="107">
        <f t="shared" si="227"/>
        <v>58.05</v>
      </c>
      <c r="BE352" s="107">
        <f t="shared" si="227"/>
        <v>77.400000000000006</v>
      </c>
      <c r="BF352" s="107">
        <f t="shared" si="227"/>
        <v>83.25</v>
      </c>
      <c r="BG352" s="106">
        <f t="shared" si="227"/>
        <v>91.8</v>
      </c>
      <c r="BH352" s="107">
        <f t="shared" si="227"/>
        <v>108.22500000000001</v>
      </c>
      <c r="BI352" s="107">
        <f t="shared" si="227"/>
        <v>108.22500000000001</v>
      </c>
      <c r="BJ352" s="107">
        <f t="shared" si="227"/>
        <v>116.55</v>
      </c>
      <c r="BK352" s="107">
        <f t="shared" si="227"/>
        <v>116.55</v>
      </c>
      <c r="BL352" s="107">
        <f t="shared" si="227"/>
        <v>107.1</v>
      </c>
      <c r="BM352" s="107">
        <f t="shared" si="227"/>
        <v>124.875</v>
      </c>
      <c r="BN352" s="107">
        <f t="shared" si="227"/>
        <v>124.875</v>
      </c>
      <c r="BO352" s="107">
        <f t="shared" si="227"/>
        <v>124.875</v>
      </c>
      <c r="BP352" s="107">
        <f t="shared" si="227"/>
        <v>124.875</v>
      </c>
      <c r="BQ352" s="107">
        <f t="shared" si="227"/>
        <v>114.75</v>
      </c>
      <c r="BR352" s="107">
        <f t="shared" si="227"/>
        <v>124.875</v>
      </c>
      <c r="BS352" s="107">
        <f t="shared" si="227"/>
        <v>124.875</v>
      </c>
      <c r="BT352" s="107">
        <f t="shared" si="227"/>
        <v>124.875</v>
      </c>
      <c r="BU352" s="107">
        <f t="shared" si="227"/>
        <v>124.875</v>
      </c>
      <c r="BV352" s="107">
        <f t="shared" si="227"/>
        <v>114.75</v>
      </c>
      <c r="BW352" s="107">
        <f t="shared" si="227"/>
        <v>114.75</v>
      </c>
      <c r="BX352" s="107">
        <f t="shared" si="227"/>
        <v>124.875</v>
      </c>
      <c r="BY352" s="107">
        <f t="shared" si="227"/>
        <v>124.875</v>
      </c>
      <c r="BZ352" s="106">
        <f t="shared" si="227"/>
        <v>124.875</v>
      </c>
      <c r="CA352" s="107">
        <f t="shared" si="227"/>
        <v>124.875</v>
      </c>
      <c r="CB352" s="107">
        <f t="shared" si="227"/>
        <v>124.875</v>
      </c>
      <c r="CC352" s="107">
        <f t="shared" si="227"/>
        <v>0</v>
      </c>
      <c r="CD352" s="107">
        <f t="shared" si="227"/>
        <v>114.75</v>
      </c>
      <c r="CE352" s="107">
        <f t="shared" si="227"/>
        <v>124.875</v>
      </c>
      <c r="CF352" s="107">
        <f t="shared" si="227"/>
        <v>124.875</v>
      </c>
      <c r="CG352" s="107">
        <f t="shared" si="227"/>
        <v>124.875</v>
      </c>
      <c r="CH352" s="107">
        <f t="shared" si="227"/>
        <v>124.875</v>
      </c>
      <c r="CI352" s="107">
        <f t="shared" si="227"/>
        <v>114.75</v>
      </c>
      <c r="CJ352" s="107">
        <f t="shared" si="227"/>
        <v>124.875</v>
      </c>
      <c r="CK352" s="107">
        <f t="shared" si="227"/>
        <v>124.875</v>
      </c>
      <c r="CL352" s="107">
        <f t="shared" si="227"/>
        <v>124.875</v>
      </c>
      <c r="CM352" s="107">
        <f t="shared" si="227"/>
        <v>114.75</v>
      </c>
      <c r="CN352" s="107">
        <f t="shared" si="227"/>
        <v>124.875</v>
      </c>
      <c r="CO352" s="107">
        <f t="shared" si="227"/>
        <v>124.875</v>
      </c>
      <c r="CP352" s="107">
        <f t="shared" si="227"/>
        <v>124.875</v>
      </c>
      <c r="CQ352" s="107">
        <f t="shared" si="227"/>
        <v>124.875</v>
      </c>
      <c r="CR352" s="107">
        <f t="shared" si="227"/>
        <v>114.75</v>
      </c>
      <c r="CS352" s="107">
        <f t="shared" si="227"/>
        <v>124.875</v>
      </c>
      <c r="CT352" s="107">
        <f t="shared" si="227"/>
        <v>124.875</v>
      </c>
      <c r="CU352" s="107">
        <f t="shared" si="227"/>
        <v>124.875</v>
      </c>
      <c r="CV352" s="107">
        <f t="shared" si="227"/>
        <v>124.875</v>
      </c>
      <c r="CW352" s="107">
        <f t="shared" si="227"/>
        <v>114.75</v>
      </c>
      <c r="CX352" s="106">
        <f t="shared" ref="CX352:DO352" si="228">CX323*CX410</f>
        <v>124.875</v>
      </c>
      <c r="CY352" s="107">
        <f t="shared" si="228"/>
        <v>124.875</v>
      </c>
      <c r="CZ352" s="107">
        <f>CZ323*CZ410</f>
        <v>114.75</v>
      </c>
      <c r="DA352" s="107">
        <f t="shared" si="228"/>
        <v>124.875</v>
      </c>
      <c r="DB352" s="107">
        <f t="shared" si="228"/>
        <v>124.875</v>
      </c>
      <c r="DC352" s="107">
        <f t="shared" si="228"/>
        <v>124.875</v>
      </c>
      <c r="DD352" s="107">
        <f t="shared" si="228"/>
        <v>124.875</v>
      </c>
      <c r="DE352" s="107">
        <f t="shared" si="228"/>
        <v>0</v>
      </c>
      <c r="DF352" s="107">
        <f t="shared" si="228"/>
        <v>0</v>
      </c>
      <c r="DG352" s="107">
        <f t="shared" si="228"/>
        <v>0</v>
      </c>
      <c r="DH352" s="107">
        <f t="shared" si="228"/>
        <v>0</v>
      </c>
      <c r="DI352" s="107">
        <f t="shared" si="228"/>
        <v>0</v>
      </c>
      <c r="DJ352" s="107">
        <f t="shared" si="228"/>
        <v>0</v>
      </c>
      <c r="DK352" s="107">
        <f t="shared" si="228"/>
        <v>0</v>
      </c>
      <c r="DL352" s="107">
        <f t="shared" si="228"/>
        <v>0</v>
      </c>
      <c r="DM352" s="107">
        <f t="shared" si="228"/>
        <v>0</v>
      </c>
      <c r="DN352" s="107">
        <f t="shared" si="228"/>
        <v>0</v>
      </c>
      <c r="DO352" s="107">
        <f t="shared" si="228"/>
        <v>0</v>
      </c>
    </row>
    <row r="353" spans="1:119" s="126" customFormat="1" ht="14.1" customHeight="1" x14ac:dyDescent="0.2">
      <c r="A353" s="136" t="s">
        <v>43</v>
      </c>
      <c r="B353" s="136"/>
      <c r="C353" s="127"/>
      <c r="D353" s="127"/>
      <c r="E353" s="127" t="s">
        <v>19</v>
      </c>
      <c r="F353" s="127"/>
      <c r="G353" s="127"/>
      <c r="H353" s="127"/>
      <c r="I353" s="127"/>
      <c r="J353" s="106">
        <f t="shared" si="226"/>
        <v>55.5</v>
      </c>
      <c r="K353" s="107">
        <f t="shared" si="226"/>
        <v>55.5</v>
      </c>
      <c r="L353" s="107">
        <f t="shared" si="226"/>
        <v>55.5</v>
      </c>
      <c r="M353" s="107">
        <f t="shared" si="226"/>
        <v>55.5</v>
      </c>
      <c r="N353" s="107">
        <f t="shared" si="226"/>
        <v>51</v>
      </c>
      <c r="O353" s="107">
        <f t="shared" si="226"/>
        <v>55.5</v>
      </c>
      <c r="P353" s="107">
        <f t="shared" si="226"/>
        <v>37</v>
      </c>
      <c r="Q353" s="107">
        <f t="shared" si="226"/>
        <v>55.5</v>
      </c>
      <c r="R353" s="107">
        <f t="shared" si="226"/>
        <v>61.2</v>
      </c>
      <c r="S353" s="107">
        <f t="shared" si="226"/>
        <v>43.2</v>
      </c>
      <c r="T353" s="107">
        <f t="shared" si="226"/>
        <v>66.600000000000009</v>
      </c>
      <c r="U353" s="107">
        <f t="shared" si="226"/>
        <v>77.400000000000006</v>
      </c>
      <c r="V353" s="107">
        <f t="shared" si="226"/>
        <v>77.400000000000006</v>
      </c>
      <c r="W353" s="107">
        <f t="shared" si="226"/>
        <v>77.400000000000006</v>
      </c>
      <c r="X353" s="107">
        <f t="shared" si="226"/>
        <v>61.2</v>
      </c>
      <c r="Y353" s="107">
        <f t="shared" si="226"/>
        <v>0</v>
      </c>
      <c r="Z353" s="107">
        <f t="shared" si="226"/>
        <v>0</v>
      </c>
      <c r="AA353" s="107">
        <f t="shared" si="226"/>
        <v>0</v>
      </c>
      <c r="AB353" s="107">
        <f t="shared" si="226"/>
        <v>0</v>
      </c>
      <c r="AC353" s="107">
        <f t="shared" si="226"/>
        <v>0</v>
      </c>
      <c r="AD353" s="107">
        <f t="shared" si="226"/>
        <v>0</v>
      </c>
      <c r="AE353" s="107">
        <f t="shared" si="226"/>
        <v>0</v>
      </c>
      <c r="AF353" s="107">
        <f t="shared" si="226"/>
        <v>0</v>
      </c>
      <c r="AG353" s="107">
        <f t="shared" si="226"/>
        <v>0</v>
      </c>
      <c r="AH353" s="107">
        <f t="shared" si="226"/>
        <v>0</v>
      </c>
      <c r="AI353" s="107">
        <f t="shared" si="226"/>
        <v>0</v>
      </c>
      <c r="AJ353" s="107">
        <f t="shared" si="226"/>
        <v>0</v>
      </c>
      <c r="AK353" s="106">
        <f t="shared" si="226"/>
        <v>0</v>
      </c>
      <c r="AL353" s="107">
        <f t="shared" si="226"/>
        <v>0</v>
      </c>
      <c r="AM353" s="107">
        <f t="shared" si="226"/>
        <v>0</v>
      </c>
      <c r="AN353" s="107">
        <f t="shared" si="226"/>
        <v>0</v>
      </c>
      <c r="AO353" s="107">
        <f t="shared" si="226"/>
        <v>0</v>
      </c>
      <c r="AP353" s="107">
        <f t="shared" si="226"/>
        <v>0</v>
      </c>
      <c r="AQ353" s="107">
        <f t="shared" si="226"/>
        <v>0</v>
      </c>
      <c r="AR353" s="107">
        <f t="shared" si="226"/>
        <v>0</v>
      </c>
      <c r="AS353" s="107">
        <f t="shared" si="226"/>
        <v>0</v>
      </c>
      <c r="AT353" s="107">
        <f t="shared" si="227"/>
        <v>0</v>
      </c>
      <c r="AU353" s="107">
        <f t="shared" si="227"/>
        <v>0</v>
      </c>
      <c r="AV353" s="107">
        <f t="shared" si="227"/>
        <v>0</v>
      </c>
      <c r="AW353" s="107">
        <f t="shared" si="227"/>
        <v>0</v>
      </c>
      <c r="AX353" s="107">
        <f t="shared" si="227"/>
        <v>0</v>
      </c>
      <c r="AY353" s="107">
        <f t="shared" si="227"/>
        <v>0</v>
      </c>
      <c r="AZ353" s="107">
        <f t="shared" si="227"/>
        <v>0</v>
      </c>
      <c r="BA353" s="107">
        <f t="shared" si="227"/>
        <v>7.65</v>
      </c>
      <c r="BB353" s="107">
        <f t="shared" si="227"/>
        <v>16.650000000000002</v>
      </c>
      <c r="BC353" s="107">
        <f t="shared" si="227"/>
        <v>38.700000000000003</v>
      </c>
      <c r="BD353" s="107">
        <f t="shared" si="227"/>
        <v>58.05</v>
      </c>
      <c r="BE353" s="107">
        <f t="shared" si="227"/>
        <v>77.400000000000006</v>
      </c>
      <c r="BF353" s="107">
        <f t="shared" si="227"/>
        <v>83.25</v>
      </c>
      <c r="BG353" s="106">
        <f t="shared" si="227"/>
        <v>91.8</v>
      </c>
      <c r="BH353" s="107">
        <f t="shared" si="227"/>
        <v>108.22500000000001</v>
      </c>
      <c r="BI353" s="107">
        <f t="shared" si="227"/>
        <v>116.55</v>
      </c>
      <c r="BJ353" s="107">
        <f t="shared" si="227"/>
        <v>116.55</v>
      </c>
      <c r="BK353" s="107">
        <f t="shared" si="227"/>
        <v>116.55</v>
      </c>
      <c r="BL353" s="107">
        <f t="shared" si="227"/>
        <v>107.1</v>
      </c>
      <c r="BM353" s="107">
        <f t="shared" si="227"/>
        <v>124.875</v>
      </c>
      <c r="BN353" s="107">
        <f t="shared" si="227"/>
        <v>124.875</v>
      </c>
      <c r="BO353" s="107">
        <f t="shared" si="227"/>
        <v>124.875</v>
      </c>
      <c r="BP353" s="107">
        <f t="shared" si="227"/>
        <v>124.875</v>
      </c>
      <c r="BQ353" s="107">
        <f t="shared" si="227"/>
        <v>114.75</v>
      </c>
      <c r="BR353" s="107">
        <f t="shared" si="227"/>
        <v>124.875</v>
      </c>
      <c r="BS353" s="107">
        <f t="shared" si="227"/>
        <v>124.875</v>
      </c>
      <c r="BT353" s="107">
        <f t="shared" si="227"/>
        <v>124.875</v>
      </c>
      <c r="BU353" s="107">
        <f t="shared" si="227"/>
        <v>124.875</v>
      </c>
      <c r="BV353" s="107">
        <f t="shared" si="227"/>
        <v>114.75</v>
      </c>
      <c r="BW353" s="107">
        <f t="shared" si="227"/>
        <v>114.75</v>
      </c>
      <c r="BX353" s="107">
        <f t="shared" si="227"/>
        <v>124.875</v>
      </c>
      <c r="BY353" s="107">
        <f t="shared" si="227"/>
        <v>124.875</v>
      </c>
      <c r="BZ353" s="106">
        <f t="shared" si="227"/>
        <v>124.875</v>
      </c>
      <c r="CA353" s="107">
        <f t="shared" si="227"/>
        <v>124.875</v>
      </c>
      <c r="CB353" s="107">
        <f t="shared" si="227"/>
        <v>124.875</v>
      </c>
      <c r="CC353" s="107">
        <f t="shared" si="227"/>
        <v>0</v>
      </c>
      <c r="CD353" s="107">
        <f t="shared" si="227"/>
        <v>114.75</v>
      </c>
      <c r="CE353" s="107">
        <f t="shared" si="227"/>
        <v>124.875</v>
      </c>
      <c r="CF353" s="107">
        <f t="shared" si="227"/>
        <v>124.875</v>
      </c>
      <c r="CG353" s="107">
        <f t="shared" si="227"/>
        <v>124.875</v>
      </c>
      <c r="CH353" s="107">
        <f t="shared" si="227"/>
        <v>124.875</v>
      </c>
      <c r="CI353" s="107">
        <f t="shared" si="227"/>
        <v>114.75</v>
      </c>
      <c r="CJ353" s="107">
        <f t="shared" si="227"/>
        <v>124.875</v>
      </c>
      <c r="CK353" s="107">
        <f t="shared" si="227"/>
        <v>124.875</v>
      </c>
      <c r="CL353" s="107">
        <f t="shared" si="227"/>
        <v>124.875</v>
      </c>
      <c r="CM353" s="107">
        <f t="shared" si="227"/>
        <v>114.75</v>
      </c>
      <c r="CN353" s="107">
        <f t="shared" si="227"/>
        <v>124.875</v>
      </c>
      <c r="CO353" s="107">
        <f t="shared" si="227"/>
        <v>124.875</v>
      </c>
      <c r="CP353" s="107">
        <f t="shared" si="227"/>
        <v>124.875</v>
      </c>
      <c r="CQ353" s="107">
        <f t="shared" si="227"/>
        <v>124.875</v>
      </c>
      <c r="CR353" s="107">
        <f t="shared" si="227"/>
        <v>114.75</v>
      </c>
      <c r="CS353" s="107">
        <f t="shared" si="227"/>
        <v>124.875</v>
      </c>
      <c r="CT353" s="107">
        <f t="shared" si="227"/>
        <v>124.875</v>
      </c>
      <c r="CU353" s="107">
        <f t="shared" si="227"/>
        <v>124.875</v>
      </c>
      <c r="CV353" s="107">
        <f t="shared" si="227"/>
        <v>124.875</v>
      </c>
      <c r="CW353" s="107">
        <f t="shared" si="227"/>
        <v>114.75</v>
      </c>
      <c r="CX353" s="106">
        <f t="shared" ref="CX353:DO353" si="229">CX324*CX411</f>
        <v>124.875</v>
      </c>
      <c r="CY353" s="107">
        <f t="shared" si="229"/>
        <v>124.875</v>
      </c>
      <c r="CZ353" s="107">
        <f>CZ324*CZ411</f>
        <v>114.75</v>
      </c>
      <c r="DA353" s="107">
        <f t="shared" si="229"/>
        <v>124.875</v>
      </c>
      <c r="DB353" s="107">
        <f t="shared" si="229"/>
        <v>124.875</v>
      </c>
      <c r="DC353" s="107">
        <f t="shared" si="229"/>
        <v>124.875</v>
      </c>
      <c r="DD353" s="107">
        <f t="shared" si="229"/>
        <v>124.875</v>
      </c>
      <c r="DE353" s="107">
        <f t="shared" si="229"/>
        <v>0</v>
      </c>
      <c r="DF353" s="107">
        <f t="shared" si="229"/>
        <v>0</v>
      </c>
      <c r="DG353" s="107">
        <f t="shared" si="229"/>
        <v>0</v>
      </c>
      <c r="DH353" s="107">
        <f t="shared" si="229"/>
        <v>0</v>
      </c>
      <c r="DI353" s="107">
        <f t="shared" si="229"/>
        <v>0</v>
      </c>
      <c r="DJ353" s="107">
        <f t="shared" si="229"/>
        <v>0</v>
      </c>
      <c r="DK353" s="107">
        <f t="shared" si="229"/>
        <v>0</v>
      </c>
      <c r="DL353" s="107">
        <f t="shared" si="229"/>
        <v>0</v>
      </c>
      <c r="DM353" s="107">
        <f t="shared" si="229"/>
        <v>0</v>
      </c>
      <c r="DN353" s="107">
        <f t="shared" si="229"/>
        <v>0</v>
      </c>
      <c r="DO353" s="107">
        <f t="shared" si="229"/>
        <v>0</v>
      </c>
    </row>
    <row r="354" spans="1:119" s="126" customFormat="1" ht="14.1" customHeight="1" x14ac:dyDescent="0.2">
      <c r="A354" s="139">
        <v>1106</v>
      </c>
      <c r="B354" s="136"/>
      <c r="C354" s="127"/>
      <c r="D354" s="127"/>
      <c r="E354" s="127" t="s">
        <v>19</v>
      </c>
      <c r="F354" s="127"/>
      <c r="G354" s="127"/>
      <c r="H354" s="127"/>
      <c r="I354" s="127"/>
      <c r="J354" s="106">
        <f t="shared" si="226"/>
        <v>138.75</v>
      </c>
      <c r="K354" s="107">
        <f t="shared" si="226"/>
        <v>138.75</v>
      </c>
      <c r="L354" s="107">
        <f t="shared" si="226"/>
        <v>138.75</v>
      </c>
      <c r="M354" s="107">
        <f t="shared" si="226"/>
        <v>148</v>
      </c>
      <c r="N354" s="107">
        <f t="shared" si="226"/>
        <v>136</v>
      </c>
      <c r="O354" s="107">
        <f t="shared" si="226"/>
        <v>148</v>
      </c>
      <c r="P354" s="107">
        <f t="shared" si="226"/>
        <v>148</v>
      </c>
      <c r="Q354" s="107">
        <f t="shared" si="226"/>
        <v>148</v>
      </c>
      <c r="R354" s="107">
        <f t="shared" si="226"/>
        <v>136</v>
      </c>
      <c r="S354" s="107">
        <f t="shared" si="226"/>
        <v>96</v>
      </c>
      <c r="T354" s="107">
        <f t="shared" si="226"/>
        <v>148</v>
      </c>
      <c r="U354" s="107">
        <f t="shared" si="226"/>
        <v>21.5</v>
      </c>
      <c r="V354" s="107">
        <f t="shared" si="226"/>
        <v>53.75</v>
      </c>
      <c r="W354" s="107">
        <f t="shared" si="226"/>
        <v>75.25</v>
      </c>
      <c r="X354" s="107">
        <f t="shared" si="226"/>
        <v>76.5</v>
      </c>
      <c r="Y354" s="107">
        <f t="shared" si="226"/>
        <v>66</v>
      </c>
      <c r="Z354" s="107">
        <f t="shared" si="226"/>
        <v>111</v>
      </c>
      <c r="AA354" s="107">
        <f t="shared" si="226"/>
        <v>139.75</v>
      </c>
      <c r="AB354" s="107">
        <f t="shared" si="226"/>
        <v>139.75</v>
      </c>
      <c r="AC354" s="107">
        <f t="shared" si="226"/>
        <v>139.75</v>
      </c>
      <c r="AD354" s="107">
        <f t="shared" si="226"/>
        <v>110.5</v>
      </c>
      <c r="AE354" s="107">
        <f t="shared" si="226"/>
        <v>78</v>
      </c>
      <c r="AF354" s="107">
        <f t="shared" si="226"/>
        <v>120.25</v>
      </c>
      <c r="AG354" s="107">
        <f t="shared" si="226"/>
        <v>21.5</v>
      </c>
      <c r="AH354" s="107">
        <f t="shared" si="226"/>
        <v>86</v>
      </c>
      <c r="AI354" s="107">
        <f t="shared" si="226"/>
        <v>118.25000000000001</v>
      </c>
      <c r="AJ354" s="107">
        <f t="shared" si="226"/>
        <v>110.5</v>
      </c>
      <c r="AK354" s="106">
        <f t="shared" si="226"/>
        <v>12</v>
      </c>
      <c r="AL354" s="107">
        <f t="shared" si="226"/>
        <v>46.25</v>
      </c>
      <c r="AM354" s="107">
        <f t="shared" si="226"/>
        <v>75.25</v>
      </c>
      <c r="AN354" s="107">
        <f t="shared" si="226"/>
        <v>96.75</v>
      </c>
      <c r="AO354" s="107">
        <f t="shared" si="226"/>
        <v>0</v>
      </c>
      <c r="AP354" s="107">
        <f t="shared" si="226"/>
        <v>93.500000000000014</v>
      </c>
      <c r="AQ354" s="107">
        <f t="shared" si="226"/>
        <v>72</v>
      </c>
      <c r="AR354" s="107">
        <f t="shared" si="226"/>
        <v>129.5</v>
      </c>
      <c r="AS354" s="107">
        <f t="shared" si="226"/>
        <v>161.25</v>
      </c>
      <c r="AT354" s="107">
        <f t="shared" si="226"/>
        <v>172</v>
      </c>
      <c r="AU354" s="107">
        <f t="shared" si="226"/>
        <v>11.825000000000001</v>
      </c>
      <c r="AV354" s="107">
        <f t="shared" si="226"/>
        <v>28.05</v>
      </c>
      <c r="AW354" s="107">
        <f t="shared" si="226"/>
        <v>61.05</v>
      </c>
      <c r="AX354" s="107">
        <f t="shared" si="226"/>
        <v>106.425</v>
      </c>
      <c r="AY354" s="107">
        <f t="shared" si="226"/>
        <v>141.9</v>
      </c>
      <c r="AZ354" s="107">
        <f t="shared" si="226"/>
        <v>122.1</v>
      </c>
      <c r="BA354" s="107">
        <f t="shared" si="226"/>
        <v>121.55</v>
      </c>
      <c r="BB354" s="107">
        <f t="shared" si="227"/>
        <v>132.27500000000001</v>
      </c>
      <c r="BC354" s="107">
        <f t="shared" si="227"/>
        <v>153.72499999999999</v>
      </c>
      <c r="BD354" s="107">
        <f t="shared" si="227"/>
        <v>165.54999999999998</v>
      </c>
      <c r="BE354" s="107">
        <f t="shared" si="227"/>
        <v>165.54999999999998</v>
      </c>
      <c r="BF354" s="107">
        <f t="shared" si="227"/>
        <v>142.44999999999999</v>
      </c>
      <c r="BG354" s="106">
        <f t="shared" si="227"/>
        <v>130.9</v>
      </c>
      <c r="BH354" s="107">
        <f t="shared" si="227"/>
        <v>142.44999999999999</v>
      </c>
      <c r="BI354" s="107">
        <f t="shared" si="227"/>
        <v>74</v>
      </c>
      <c r="BJ354" s="107">
        <f t="shared" si="227"/>
        <v>120.25</v>
      </c>
      <c r="BK354" s="107">
        <f t="shared" si="227"/>
        <v>138.75</v>
      </c>
      <c r="BL354" s="107">
        <f t="shared" si="227"/>
        <v>127.5</v>
      </c>
      <c r="BM354" s="107">
        <f t="shared" si="227"/>
        <v>138.75</v>
      </c>
      <c r="BN354" s="107">
        <f t="shared" si="227"/>
        <v>138.75</v>
      </c>
      <c r="BO354" s="107">
        <f t="shared" si="227"/>
        <v>138.75</v>
      </c>
      <c r="BP354" s="107">
        <f t="shared" si="227"/>
        <v>9.25</v>
      </c>
      <c r="BQ354" s="107">
        <f t="shared" si="227"/>
        <v>17</v>
      </c>
      <c r="BR354" s="107">
        <f t="shared" si="227"/>
        <v>37</v>
      </c>
      <c r="BS354" s="107">
        <f t="shared" si="227"/>
        <v>55.5</v>
      </c>
      <c r="BT354" s="107">
        <f t="shared" si="227"/>
        <v>74</v>
      </c>
      <c r="BU354" s="107">
        <f t="shared" si="227"/>
        <v>92.5</v>
      </c>
      <c r="BV354" s="107">
        <f t="shared" si="227"/>
        <v>93.500000000000014</v>
      </c>
      <c r="BW354" s="107">
        <f t="shared" si="227"/>
        <v>0</v>
      </c>
      <c r="BX354" s="107">
        <f t="shared" si="227"/>
        <v>111</v>
      </c>
      <c r="BY354" s="107">
        <f t="shared" si="227"/>
        <v>120.25</v>
      </c>
      <c r="BZ354" s="106">
        <f t="shared" si="227"/>
        <v>120.25</v>
      </c>
      <c r="CA354" s="107">
        <f t="shared" si="227"/>
        <v>120.25</v>
      </c>
      <c r="CB354" s="107">
        <f t="shared" si="227"/>
        <v>120.25</v>
      </c>
      <c r="CC354" s="107">
        <f t="shared" si="227"/>
        <v>0</v>
      </c>
      <c r="CD354" s="107">
        <f t="shared" si="227"/>
        <v>118.99999999999999</v>
      </c>
      <c r="CE354" s="107">
        <f t="shared" si="227"/>
        <v>129.5</v>
      </c>
      <c r="CF354" s="107">
        <f t="shared" si="227"/>
        <v>129.5</v>
      </c>
      <c r="CG354" s="107">
        <f t="shared" si="227"/>
        <v>129.5</v>
      </c>
      <c r="CH354" s="107">
        <f t="shared" si="227"/>
        <v>129.5</v>
      </c>
      <c r="CI354" s="107">
        <f t="shared" si="227"/>
        <v>118.99999999999999</v>
      </c>
      <c r="CJ354" s="107">
        <f t="shared" si="227"/>
        <v>129.5</v>
      </c>
      <c r="CK354" s="107">
        <f t="shared" si="227"/>
        <v>129.5</v>
      </c>
      <c r="CL354" s="107">
        <f t="shared" si="227"/>
        <v>129.5</v>
      </c>
      <c r="CM354" s="107">
        <f t="shared" si="227"/>
        <v>42.5</v>
      </c>
      <c r="CN354" s="107">
        <f t="shared" si="227"/>
        <v>92.5</v>
      </c>
      <c r="CO354" s="107">
        <f t="shared" si="227"/>
        <v>120.25</v>
      </c>
      <c r="CP354" s="107">
        <f t="shared" si="227"/>
        <v>138.75</v>
      </c>
      <c r="CQ354" s="107">
        <f t="shared" si="227"/>
        <v>148</v>
      </c>
      <c r="CR354" s="107">
        <f t="shared" si="227"/>
        <v>136</v>
      </c>
      <c r="CS354" s="107">
        <f t="shared" si="227"/>
        <v>74</v>
      </c>
      <c r="CT354" s="107">
        <f t="shared" si="227"/>
        <v>111</v>
      </c>
      <c r="CU354" s="107">
        <f t="shared" si="227"/>
        <v>148</v>
      </c>
      <c r="CV354" s="107">
        <f t="shared" si="227"/>
        <v>148</v>
      </c>
      <c r="CW354" s="107">
        <f t="shared" si="227"/>
        <v>136</v>
      </c>
      <c r="CX354" s="106">
        <f t="shared" ref="CX354:DO354" si="230">CX325*CX412</f>
        <v>111</v>
      </c>
      <c r="CY354" s="107">
        <f t="shared" si="230"/>
        <v>148</v>
      </c>
      <c r="CZ354" s="107">
        <f t="shared" si="230"/>
        <v>136</v>
      </c>
      <c r="DA354" s="107">
        <f t="shared" si="230"/>
        <v>148</v>
      </c>
      <c r="DB354" s="107">
        <f t="shared" si="230"/>
        <v>148</v>
      </c>
      <c r="DC354" s="107">
        <f t="shared" si="230"/>
        <v>148</v>
      </c>
      <c r="DD354" s="107">
        <f t="shared" si="230"/>
        <v>111</v>
      </c>
      <c r="DE354" s="107">
        <f t="shared" si="230"/>
        <v>136</v>
      </c>
      <c r="DF354" s="107">
        <f t="shared" si="230"/>
        <v>148</v>
      </c>
      <c r="DG354" s="107">
        <f t="shared" si="230"/>
        <v>111</v>
      </c>
      <c r="DH354" s="107">
        <f t="shared" si="230"/>
        <v>148</v>
      </c>
      <c r="DI354" s="107">
        <f t="shared" si="230"/>
        <v>148</v>
      </c>
      <c r="DJ354" s="107">
        <f t="shared" si="230"/>
        <v>136</v>
      </c>
      <c r="DK354" s="107">
        <f t="shared" si="230"/>
        <v>148</v>
      </c>
      <c r="DL354" s="107">
        <f t="shared" si="230"/>
        <v>148</v>
      </c>
      <c r="DM354" s="107">
        <f t="shared" si="230"/>
        <v>111</v>
      </c>
      <c r="DN354" s="107">
        <f t="shared" si="230"/>
        <v>148</v>
      </c>
      <c r="DO354" s="107">
        <f t="shared" si="230"/>
        <v>136</v>
      </c>
    </row>
    <row r="355" spans="1:119" s="126" customFormat="1" ht="14.1" customHeight="1" x14ac:dyDescent="0.2">
      <c r="A355" s="96">
        <v>1102</v>
      </c>
      <c r="B355" s="136"/>
      <c r="C355" s="127"/>
      <c r="D355" s="127"/>
      <c r="E355" s="127" t="s">
        <v>19</v>
      </c>
      <c r="F355" s="127"/>
      <c r="G355" s="127"/>
      <c r="H355" s="127"/>
      <c r="I355" s="127"/>
      <c r="J355" s="106">
        <f t="shared" si="226"/>
        <v>83.25</v>
      </c>
      <c r="K355" s="107">
        <f t="shared" si="226"/>
        <v>111</v>
      </c>
      <c r="L355" s="107">
        <f t="shared" si="226"/>
        <v>124.875</v>
      </c>
      <c r="M355" s="107">
        <f t="shared" si="226"/>
        <v>138.75</v>
      </c>
      <c r="N355" s="107">
        <f t="shared" si="226"/>
        <v>140.25</v>
      </c>
      <c r="O355" s="107">
        <f t="shared" si="226"/>
        <v>166.5</v>
      </c>
      <c r="P355" s="107">
        <f t="shared" si="226"/>
        <v>180.375</v>
      </c>
      <c r="Q355" s="107">
        <f t="shared" si="226"/>
        <v>180.375</v>
      </c>
      <c r="R355" s="107">
        <f t="shared" si="226"/>
        <v>165.75</v>
      </c>
      <c r="S355" s="107">
        <f t="shared" si="226"/>
        <v>117</v>
      </c>
      <c r="T355" s="107">
        <f t="shared" si="226"/>
        <v>180.375</v>
      </c>
      <c r="U355" s="107">
        <f t="shared" si="226"/>
        <v>209.625</v>
      </c>
      <c r="V355" s="107">
        <f t="shared" si="226"/>
        <v>209.625</v>
      </c>
      <c r="W355" s="107">
        <f t="shared" si="226"/>
        <v>209.625</v>
      </c>
      <c r="X355" s="107">
        <f t="shared" si="226"/>
        <v>165.75</v>
      </c>
      <c r="Y355" s="107">
        <f t="shared" si="226"/>
        <v>117</v>
      </c>
      <c r="Z355" s="107">
        <f t="shared" si="226"/>
        <v>180.375</v>
      </c>
      <c r="AA355" s="107">
        <f t="shared" si="226"/>
        <v>209.625</v>
      </c>
      <c r="AB355" s="107">
        <f t="shared" si="226"/>
        <v>209.625</v>
      </c>
      <c r="AC355" s="107">
        <f t="shared" si="226"/>
        <v>209.625</v>
      </c>
      <c r="AD355" s="107">
        <f t="shared" si="226"/>
        <v>165.75</v>
      </c>
      <c r="AE355" s="107">
        <f t="shared" si="226"/>
        <v>117</v>
      </c>
      <c r="AF355" s="107">
        <f t="shared" si="226"/>
        <v>180.375</v>
      </c>
      <c r="AG355" s="107">
        <f t="shared" si="226"/>
        <v>209.625</v>
      </c>
      <c r="AH355" s="107">
        <f t="shared" si="226"/>
        <v>209.625</v>
      </c>
      <c r="AI355" s="107">
        <f t="shared" si="226"/>
        <v>209.625</v>
      </c>
      <c r="AJ355" s="107">
        <f t="shared" si="226"/>
        <v>24.650000000000002</v>
      </c>
      <c r="AK355" s="106">
        <f t="shared" si="226"/>
        <v>52.199999999999996</v>
      </c>
      <c r="AL355" s="107">
        <f t="shared" si="226"/>
        <v>107.30000000000001</v>
      </c>
      <c r="AM355" s="107">
        <f t="shared" si="226"/>
        <v>171.46250000000001</v>
      </c>
      <c r="AN355" s="107">
        <f t="shared" si="226"/>
        <v>171.46250000000001</v>
      </c>
      <c r="AO355" s="107">
        <f t="shared" si="226"/>
        <v>95.7</v>
      </c>
      <c r="AP355" s="107">
        <f t="shared" si="226"/>
        <v>135.57500000000002</v>
      </c>
      <c r="AQ355" s="107">
        <f t="shared" si="226"/>
        <v>95.7</v>
      </c>
      <c r="AR355" s="107">
        <f t="shared" si="226"/>
        <v>147.53750000000002</v>
      </c>
      <c r="AS355" s="107">
        <f t="shared" si="226"/>
        <v>171.46250000000001</v>
      </c>
      <c r="AT355" s="107">
        <f t="shared" si="226"/>
        <v>30.1</v>
      </c>
      <c r="AU355" s="107">
        <f t="shared" si="226"/>
        <v>90.3</v>
      </c>
      <c r="AV355" s="107">
        <f t="shared" si="226"/>
        <v>119</v>
      </c>
      <c r="AW355" s="107">
        <f t="shared" si="226"/>
        <v>155.4</v>
      </c>
      <c r="AX355" s="107">
        <f t="shared" si="226"/>
        <v>180.6</v>
      </c>
      <c r="AY355" s="107">
        <f t="shared" si="226"/>
        <v>90.3</v>
      </c>
      <c r="AZ355" s="107">
        <f t="shared" si="226"/>
        <v>155.4</v>
      </c>
      <c r="BA355" s="107">
        <f t="shared" si="226"/>
        <v>0</v>
      </c>
      <c r="BB355" s="107">
        <f t="shared" si="227"/>
        <v>0</v>
      </c>
      <c r="BC355" s="107">
        <f t="shared" si="227"/>
        <v>0</v>
      </c>
      <c r="BD355" s="107">
        <f t="shared" si="227"/>
        <v>0</v>
      </c>
      <c r="BE355" s="107">
        <f t="shared" si="227"/>
        <v>0</v>
      </c>
      <c r="BF355" s="107">
        <f t="shared" si="227"/>
        <v>0</v>
      </c>
      <c r="BG355" s="106">
        <f t="shared" si="227"/>
        <v>0</v>
      </c>
      <c r="BH355" s="107">
        <f t="shared" si="227"/>
        <v>0</v>
      </c>
      <c r="BI355" s="107">
        <f t="shared" si="227"/>
        <v>18.5</v>
      </c>
      <c r="BJ355" s="107">
        <f t="shared" si="227"/>
        <v>46.25</v>
      </c>
      <c r="BK355" s="107">
        <f t="shared" si="227"/>
        <v>64.75</v>
      </c>
      <c r="BL355" s="107">
        <f t="shared" si="227"/>
        <v>76.5</v>
      </c>
      <c r="BM355" s="107">
        <f t="shared" si="227"/>
        <v>101.75000000000001</v>
      </c>
      <c r="BN355" s="107">
        <f t="shared" si="227"/>
        <v>101.75000000000001</v>
      </c>
      <c r="BO355" s="107">
        <f t="shared" si="227"/>
        <v>111</v>
      </c>
      <c r="BP355" s="107">
        <f t="shared" si="227"/>
        <v>120.25</v>
      </c>
      <c r="BQ355" s="107">
        <f t="shared" si="227"/>
        <v>118.99999999999999</v>
      </c>
      <c r="BR355" s="107">
        <f t="shared" si="227"/>
        <v>138.75</v>
      </c>
      <c r="BS355" s="107">
        <f t="shared" si="227"/>
        <v>138.75</v>
      </c>
      <c r="BT355" s="107">
        <f t="shared" si="227"/>
        <v>138.75</v>
      </c>
      <c r="BU355" s="107">
        <f t="shared" si="227"/>
        <v>138.75</v>
      </c>
      <c r="BV355" s="107">
        <f t="shared" si="227"/>
        <v>127.5</v>
      </c>
      <c r="BW355" s="107">
        <f t="shared" si="227"/>
        <v>127.5</v>
      </c>
      <c r="BX355" s="107">
        <f t="shared" si="227"/>
        <v>138.75</v>
      </c>
      <c r="BY355" s="107">
        <f t="shared" si="227"/>
        <v>138.75</v>
      </c>
      <c r="BZ355" s="106">
        <f t="shared" si="227"/>
        <v>138.75</v>
      </c>
      <c r="CA355" s="107">
        <f t="shared" si="227"/>
        <v>138.75</v>
      </c>
      <c r="CB355" s="107">
        <f t="shared" si="227"/>
        <v>138.75</v>
      </c>
      <c r="CC355" s="107">
        <f t="shared" si="227"/>
        <v>0</v>
      </c>
      <c r="CD355" s="107">
        <f t="shared" si="227"/>
        <v>127.5</v>
      </c>
      <c r="CE355" s="107">
        <f t="shared" si="227"/>
        <v>138.75</v>
      </c>
      <c r="CF355" s="107">
        <f t="shared" si="227"/>
        <v>138.75</v>
      </c>
      <c r="CG355" s="107">
        <f t="shared" si="227"/>
        <v>138.75</v>
      </c>
      <c r="CH355" s="107">
        <f t="shared" si="227"/>
        <v>138.75</v>
      </c>
      <c r="CI355" s="107">
        <f t="shared" si="227"/>
        <v>127.5</v>
      </c>
      <c r="CJ355" s="107">
        <f t="shared" si="227"/>
        <v>138.75</v>
      </c>
      <c r="CK355" s="107">
        <f t="shared" si="227"/>
        <v>138.75</v>
      </c>
      <c r="CL355" s="107">
        <f t="shared" si="227"/>
        <v>138.75</v>
      </c>
      <c r="CM355" s="107">
        <f t="shared" si="227"/>
        <v>127.5</v>
      </c>
      <c r="CN355" s="107">
        <f t="shared" si="227"/>
        <v>138.75</v>
      </c>
      <c r="CO355" s="107">
        <f t="shared" si="227"/>
        <v>138.75</v>
      </c>
      <c r="CP355" s="107">
        <f t="shared" si="227"/>
        <v>138.75</v>
      </c>
      <c r="CQ355" s="107">
        <f t="shared" si="227"/>
        <v>138.75</v>
      </c>
      <c r="CR355" s="107">
        <f t="shared" si="227"/>
        <v>127.5</v>
      </c>
      <c r="CS355" s="107">
        <f t="shared" si="227"/>
        <v>138.75</v>
      </c>
      <c r="CT355" s="107">
        <f t="shared" si="227"/>
        <v>138.75</v>
      </c>
      <c r="CU355" s="107">
        <f t="shared" si="227"/>
        <v>138.75</v>
      </c>
      <c r="CV355" s="107">
        <f t="shared" si="227"/>
        <v>138.75</v>
      </c>
      <c r="CW355" s="107">
        <f t="shared" si="227"/>
        <v>127.5</v>
      </c>
      <c r="CX355" s="106">
        <f t="shared" ref="CX355:DO355" si="231">CX326*CX413</f>
        <v>138.75</v>
      </c>
      <c r="CY355" s="107">
        <f t="shared" si="231"/>
        <v>138.75</v>
      </c>
      <c r="CZ355" s="107">
        <f>CZ326*CZ413</f>
        <v>127.5</v>
      </c>
      <c r="DA355" s="107">
        <f t="shared" si="231"/>
        <v>138.75</v>
      </c>
      <c r="DB355" s="107">
        <f t="shared" si="231"/>
        <v>138.75</v>
      </c>
      <c r="DC355" s="107">
        <f t="shared" si="231"/>
        <v>138.75</v>
      </c>
      <c r="DD355" s="107">
        <f t="shared" si="231"/>
        <v>138.75</v>
      </c>
      <c r="DE355" s="107">
        <f t="shared" si="231"/>
        <v>127.5</v>
      </c>
      <c r="DF355" s="107">
        <f t="shared" si="231"/>
        <v>138.75</v>
      </c>
      <c r="DG355" s="107">
        <f t="shared" si="231"/>
        <v>138.75</v>
      </c>
      <c r="DH355" s="107">
        <f t="shared" si="231"/>
        <v>138.75</v>
      </c>
      <c r="DI355" s="107">
        <f t="shared" si="231"/>
        <v>138.75</v>
      </c>
      <c r="DJ355" s="107">
        <f t="shared" si="231"/>
        <v>127.5</v>
      </c>
      <c r="DK355" s="107">
        <f t="shared" si="231"/>
        <v>138.75</v>
      </c>
      <c r="DL355" s="107">
        <f t="shared" si="231"/>
        <v>138.75</v>
      </c>
      <c r="DM355" s="107">
        <f t="shared" si="231"/>
        <v>138.75</v>
      </c>
      <c r="DN355" s="107">
        <f t="shared" si="231"/>
        <v>138.75</v>
      </c>
      <c r="DO355" s="107">
        <f t="shared" si="231"/>
        <v>127.5</v>
      </c>
    </row>
    <row r="356" spans="1:119" s="126" customFormat="1" ht="14.1" customHeight="1" x14ac:dyDescent="0.2">
      <c r="A356" s="94">
        <v>1159</v>
      </c>
      <c r="B356" s="136"/>
      <c r="C356" s="127"/>
      <c r="D356" s="127"/>
      <c r="E356" s="127" t="s">
        <v>19</v>
      </c>
      <c r="F356" s="127"/>
      <c r="G356" s="127"/>
      <c r="H356" s="127"/>
      <c r="I356" s="127"/>
      <c r="J356" s="128">
        <f t="shared" ref="J356:BA356" si="232">J414*J327</f>
        <v>180.375</v>
      </c>
      <c r="K356" s="129">
        <f t="shared" si="232"/>
        <v>180.375</v>
      </c>
      <c r="L356" s="129">
        <f t="shared" si="232"/>
        <v>180.375</v>
      </c>
      <c r="M356" s="129">
        <f t="shared" si="232"/>
        <v>180.375</v>
      </c>
      <c r="N356" s="129">
        <f t="shared" si="232"/>
        <v>165.75</v>
      </c>
      <c r="O356" s="129">
        <f t="shared" si="232"/>
        <v>194.25</v>
      </c>
      <c r="P356" s="129">
        <f t="shared" si="232"/>
        <v>194.25</v>
      </c>
      <c r="Q356" s="129">
        <f t="shared" si="232"/>
        <v>194.25</v>
      </c>
      <c r="R356" s="129">
        <f t="shared" si="232"/>
        <v>178.5</v>
      </c>
      <c r="S356" s="129">
        <f t="shared" si="232"/>
        <v>125.99999999999999</v>
      </c>
      <c r="T356" s="129">
        <f t="shared" si="232"/>
        <v>194.25</v>
      </c>
      <c r="U356" s="129">
        <f t="shared" si="232"/>
        <v>225.74999999999997</v>
      </c>
      <c r="V356" s="129">
        <f t="shared" si="232"/>
        <v>225.74999999999997</v>
      </c>
      <c r="W356" s="129">
        <f t="shared" si="232"/>
        <v>225.74999999999997</v>
      </c>
      <c r="X356" s="129">
        <f t="shared" si="232"/>
        <v>178.5</v>
      </c>
      <c r="Y356" s="129">
        <f t="shared" si="232"/>
        <v>125.99999999999999</v>
      </c>
      <c r="Z356" s="129">
        <f t="shared" si="232"/>
        <v>194.25</v>
      </c>
      <c r="AA356" s="129">
        <f t="shared" si="232"/>
        <v>225.74999999999997</v>
      </c>
      <c r="AB356" s="129">
        <f t="shared" si="232"/>
        <v>225.74999999999997</v>
      </c>
      <c r="AC356" s="129">
        <f t="shared" si="232"/>
        <v>225.74999999999997</v>
      </c>
      <c r="AD356" s="129">
        <f t="shared" si="232"/>
        <v>178.5</v>
      </c>
      <c r="AE356" s="129">
        <f t="shared" si="232"/>
        <v>125.99999999999999</v>
      </c>
      <c r="AF356" s="129">
        <f t="shared" si="232"/>
        <v>194.25</v>
      </c>
      <c r="AG356" s="129">
        <f t="shared" si="232"/>
        <v>225.74999999999997</v>
      </c>
      <c r="AH356" s="129">
        <f t="shared" si="232"/>
        <v>225.74999999999997</v>
      </c>
      <c r="AI356" s="129">
        <f t="shared" si="232"/>
        <v>225.74999999999997</v>
      </c>
      <c r="AJ356" s="129">
        <f t="shared" si="232"/>
        <v>178.5</v>
      </c>
      <c r="AK356" s="128">
        <f t="shared" si="232"/>
        <v>8.4</v>
      </c>
      <c r="AL356" s="129">
        <f t="shared" si="232"/>
        <v>77.7</v>
      </c>
      <c r="AM356" s="129">
        <f t="shared" si="232"/>
        <v>135.45000000000002</v>
      </c>
      <c r="AN356" s="129">
        <f t="shared" si="232"/>
        <v>165.55</v>
      </c>
      <c r="AO356" s="129">
        <f t="shared" si="232"/>
        <v>109.2</v>
      </c>
      <c r="AP356" s="129">
        <f t="shared" si="232"/>
        <v>154.70000000000002</v>
      </c>
      <c r="AQ356" s="129">
        <f t="shared" si="232"/>
        <v>109.2</v>
      </c>
      <c r="AR356" s="129">
        <f t="shared" si="232"/>
        <v>168.35</v>
      </c>
      <c r="AS356" s="129">
        <f t="shared" si="232"/>
        <v>195.65</v>
      </c>
      <c r="AT356" s="129">
        <f t="shared" si="232"/>
        <v>15.05</v>
      </c>
      <c r="AU356" s="129">
        <f t="shared" si="232"/>
        <v>30.1</v>
      </c>
      <c r="AV356" s="129">
        <f t="shared" si="232"/>
        <v>47.6</v>
      </c>
      <c r="AW356" s="129">
        <f t="shared" si="232"/>
        <v>90.649999999999991</v>
      </c>
      <c r="AX356" s="129">
        <f t="shared" si="232"/>
        <v>135.45000000000002</v>
      </c>
      <c r="AY356" s="129">
        <f t="shared" si="232"/>
        <v>165.55</v>
      </c>
      <c r="AZ356" s="129">
        <f t="shared" si="232"/>
        <v>155.4</v>
      </c>
      <c r="BA356" s="129">
        <f t="shared" si="232"/>
        <v>154.70000000000002</v>
      </c>
      <c r="BB356" s="129">
        <f t="shared" ref="BB356:CW356" si="233">BB414*BB327</f>
        <v>168.35</v>
      </c>
      <c r="BC356" s="129">
        <f t="shared" si="233"/>
        <v>210.7</v>
      </c>
      <c r="BD356" s="129">
        <f t="shared" si="233"/>
        <v>210.7</v>
      </c>
      <c r="BE356" s="129">
        <f t="shared" si="233"/>
        <v>210.7</v>
      </c>
      <c r="BF356" s="129">
        <f t="shared" si="233"/>
        <v>194.25</v>
      </c>
      <c r="BG356" s="128">
        <f t="shared" si="233"/>
        <v>178.5</v>
      </c>
      <c r="BH356" s="129">
        <f t="shared" si="233"/>
        <v>194.25</v>
      </c>
      <c r="BI356" s="129">
        <f t="shared" si="233"/>
        <v>24.05</v>
      </c>
      <c r="BJ356" s="129">
        <f t="shared" si="233"/>
        <v>60.125</v>
      </c>
      <c r="BK356" s="129">
        <f t="shared" si="233"/>
        <v>84.174999999999997</v>
      </c>
      <c r="BL356" s="129">
        <f t="shared" si="233"/>
        <v>99.45</v>
      </c>
      <c r="BM356" s="129">
        <f t="shared" si="233"/>
        <v>132.27500000000001</v>
      </c>
      <c r="BN356" s="129">
        <f t="shared" si="233"/>
        <v>144.29999999999998</v>
      </c>
      <c r="BO356" s="129">
        <f t="shared" si="233"/>
        <v>156.32500000000002</v>
      </c>
      <c r="BP356" s="129">
        <f t="shared" si="233"/>
        <v>168.35</v>
      </c>
      <c r="BQ356" s="129">
        <f t="shared" si="233"/>
        <v>154.69999999999999</v>
      </c>
      <c r="BR356" s="129">
        <f t="shared" si="233"/>
        <v>180.375</v>
      </c>
      <c r="BS356" s="129">
        <f t="shared" si="233"/>
        <v>180.375</v>
      </c>
      <c r="BT356" s="129">
        <f t="shared" si="233"/>
        <v>180.375</v>
      </c>
      <c r="BU356" s="129">
        <f t="shared" si="233"/>
        <v>180.375</v>
      </c>
      <c r="BV356" s="129">
        <f t="shared" si="233"/>
        <v>165.75</v>
      </c>
      <c r="BW356" s="129">
        <f t="shared" si="233"/>
        <v>165.75</v>
      </c>
      <c r="BX356" s="129">
        <f t="shared" si="233"/>
        <v>180.375</v>
      </c>
      <c r="BY356" s="129">
        <f t="shared" si="233"/>
        <v>180.375</v>
      </c>
      <c r="BZ356" s="128">
        <f t="shared" si="233"/>
        <v>180.375</v>
      </c>
      <c r="CA356" s="129">
        <f t="shared" si="233"/>
        <v>180.375</v>
      </c>
      <c r="CB356" s="129">
        <f t="shared" si="233"/>
        <v>180.375</v>
      </c>
      <c r="CC356" s="129">
        <f t="shared" si="233"/>
        <v>0</v>
      </c>
      <c r="CD356" s="129">
        <f t="shared" si="233"/>
        <v>25.5</v>
      </c>
      <c r="CE356" s="129">
        <f t="shared" si="233"/>
        <v>69.375</v>
      </c>
      <c r="CF356" s="129">
        <f t="shared" si="233"/>
        <v>97.125</v>
      </c>
      <c r="CG356" s="129">
        <f t="shared" si="233"/>
        <v>124.875</v>
      </c>
      <c r="CH356" s="129">
        <f t="shared" si="233"/>
        <v>152.625</v>
      </c>
      <c r="CI356" s="129">
        <f t="shared" si="233"/>
        <v>165.75</v>
      </c>
      <c r="CJ356" s="129">
        <f t="shared" si="233"/>
        <v>194.25</v>
      </c>
      <c r="CK356" s="129">
        <f t="shared" si="233"/>
        <v>208.125</v>
      </c>
      <c r="CL356" s="129">
        <f t="shared" si="233"/>
        <v>208.125</v>
      </c>
      <c r="CM356" s="129">
        <f t="shared" si="233"/>
        <v>191.25</v>
      </c>
      <c r="CN356" s="129">
        <f t="shared" si="233"/>
        <v>208.125</v>
      </c>
      <c r="CO356" s="129">
        <f t="shared" si="233"/>
        <v>208.125</v>
      </c>
      <c r="CP356" s="129">
        <f t="shared" si="233"/>
        <v>208.125</v>
      </c>
      <c r="CQ356" s="129">
        <f t="shared" si="233"/>
        <v>208.125</v>
      </c>
      <c r="CR356" s="129">
        <f t="shared" si="233"/>
        <v>191.25</v>
      </c>
      <c r="CS356" s="129">
        <f t="shared" si="233"/>
        <v>208.125</v>
      </c>
      <c r="CT356" s="129">
        <f t="shared" si="233"/>
        <v>208.125</v>
      </c>
      <c r="CU356" s="129">
        <f t="shared" si="233"/>
        <v>208.125</v>
      </c>
      <c r="CV356" s="129">
        <f t="shared" si="233"/>
        <v>208.125</v>
      </c>
      <c r="CW356" s="129">
        <f t="shared" si="233"/>
        <v>0</v>
      </c>
      <c r="CX356" s="128">
        <f t="shared" ref="CX356:DO356" si="234">CX414*CX327</f>
        <v>0</v>
      </c>
      <c r="CY356" s="129">
        <f t="shared" si="234"/>
        <v>0</v>
      </c>
      <c r="CZ356" s="129">
        <f>CZ414*CZ327</f>
        <v>0</v>
      </c>
      <c r="DA356" s="129">
        <f t="shared" si="234"/>
        <v>0</v>
      </c>
      <c r="DB356" s="129">
        <f t="shared" si="234"/>
        <v>0</v>
      </c>
      <c r="DC356" s="129">
        <f t="shared" si="234"/>
        <v>0</v>
      </c>
      <c r="DD356" s="129">
        <f t="shared" si="234"/>
        <v>0</v>
      </c>
      <c r="DE356" s="129">
        <f t="shared" si="234"/>
        <v>0</v>
      </c>
      <c r="DF356" s="129">
        <f t="shared" si="234"/>
        <v>0</v>
      </c>
      <c r="DG356" s="129">
        <f t="shared" si="234"/>
        <v>0</v>
      </c>
      <c r="DH356" s="129">
        <f t="shared" si="234"/>
        <v>0</v>
      </c>
      <c r="DI356" s="129">
        <f t="shared" si="234"/>
        <v>0</v>
      </c>
      <c r="DJ356" s="129">
        <f t="shared" si="234"/>
        <v>0</v>
      </c>
      <c r="DK356" s="129">
        <f t="shared" si="234"/>
        <v>0</v>
      </c>
      <c r="DL356" s="129">
        <f t="shared" si="234"/>
        <v>0</v>
      </c>
      <c r="DM356" s="129">
        <f t="shared" si="234"/>
        <v>0</v>
      </c>
      <c r="DN356" s="129">
        <f t="shared" si="234"/>
        <v>0</v>
      </c>
      <c r="DO356" s="129">
        <f t="shared" si="234"/>
        <v>0</v>
      </c>
    </row>
    <row r="357" spans="1:119" s="126" customFormat="1" ht="14.1" customHeight="1" x14ac:dyDescent="0.2">
      <c r="A357" s="94">
        <v>1114</v>
      </c>
      <c r="B357" s="136"/>
      <c r="C357" s="127"/>
      <c r="D357" s="127"/>
      <c r="E357" s="127" t="s">
        <v>19</v>
      </c>
      <c r="F357" s="127"/>
      <c r="G357" s="127"/>
      <c r="H357" s="127"/>
      <c r="I357" s="127"/>
      <c r="J357" s="128">
        <f t="shared" ref="J357:BA361" si="235">J328*J415</f>
        <v>111</v>
      </c>
      <c r="K357" s="129">
        <f t="shared" si="235"/>
        <v>152.625</v>
      </c>
      <c r="L357" s="129">
        <f t="shared" si="235"/>
        <v>180.375</v>
      </c>
      <c r="M357" s="129">
        <f t="shared" si="235"/>
        <v>194.25</v>
      </c>
      <c r="N357" s="129">
        <f t="shared" si="235"/>
        <v>191.25</v>
      </c>
      <c r="O357" s="129">
        <f t="shared" si="235"/>
        <v>208.125</v>
      </c>
      <c r="P357" s="129">
        <f t="shared" si="235"/>
        <v>0</v>
      </c>
      <c r="Q357" s="129">
        <f t="shared" si="235"/>
        <v>0</v>
      </c>
      <c r="R357" s="129">
        <f t="shared" si="235"/>
        <v>0</v>
      </c>
      <c r="S357" s="129">
        <f t="shared" si="235"/>
        <v>18</v>
      </c>
      <c r="T357" s="129">
        <f t="shared" si="235"/>
        <v>69.375</v>
      </c>
      <c r="U357" s="129">
        <f t="shared" si="235"/>
        <v>112.87499999999999</v>
      </c>
      <c r="V357" s="129">
        <f t="shared" si="235"/>
        <v>145.125</v>
      </c>
      <c r="W357" s="129">
        <f t="shared" si="235"/>
        <v>177.37500000000003</v>
      </c>
      <c r="X357" s="129">
        <f t="shared" si="235"/>
        <v>153</v>
      </c>
      <c r="Y357" s="129">
        <f t="shared" si="235"/>
        <v>117</v>
      </c>
      <c r="Z357" s="129">
        <f t="shared" si="235"/>
        <v>194.25</v>
      </c>
      <c r="AA357" s="129">
        <f t="shared" si="235"/>
        <v>225.74999999999997</v>
      </c>
      <c r="AB357" s="129">
        <f t="shared" si="235"/>
        <v>225.74999999999997</v>
      </c>
      <c r="AC357" s="129">
        <f t="shared" si="235"/>
        <v>225.74999999999997</v>
      </c>
      <c r="AD357" s="129">
        <f t="shared" si="235"/>
        <v>178.5</v>
      </c>
      <c r="AE357" s="129">
        <f t="shared" si="235"/>
        <v>125.99999999999999</v>
      </c>
      <c r="AF357" s="129">
        <f t="shared" si="235"/>
        <v>194.25</v>
      </c>
      <c r="AG357" s="129">
        <f t="shared" si="235"/>
        <v>225.74999999999997</v>
      </c>
      <c r="AH357" s="129">
        <f t="shared" si="235"/>
        <v>225.74999999999997</v>
      </c>
      <c r="AI357" s="129">
        <f t="shared" si="235"/>
        <v>225.74999999999997</v>
      </c>
      <c r="AJ357" s="129">
        <f t="shared" si="235"/>
        <v>178.5</v>
      </c>
      <c r="AK357" s="128">
        <f t="shared" si="235"/>
        <v>18</v>
      </c>
      <c r="AL357" s="129">
        <f t="shared" si="235"/>
        <v>69.375</v>
      </c>
      <c r="AM357" s="129">
        <f t="shared" si="235"/>
        <v>129</v>
      </c>
      <c r="AN357" s="129">
        <f t="shared" si="235"/>
        <v>193.5</v>
      </c>
      <c r="AO357" s="129">
        <f t="shared" si="235"/>
        <v>0</v>
      </c>
      <c r="AP357" s="129">
        <f t="shared" si="235"/>
        <v>178.5</v>
      </c>
      <c r="AQ357" s="129">
        <f t="shared" si="235"/>
        <v>135</v>
      </c>
      <c r="AR357" s="129">
        <f t="shared" si="235"/>
        <v>208.125</v>
      </c>
      <c r="AS357" s="129">
        <f t="shared" si="235"/>
        <v>241.875</v>
      </c>
      <c r="AT357" s="129">
        <f t="shared" si="235"/>
        <v>241.875</v>
      </c>
      <c r="AU357" s="129">
        <f t="shared" si="235"/>
        <v>241.875</v>
      </c>
      <c r="AV357" s="129">
        <f t="shared" si="235"/>
        <v>12.75</v>
      </c>
      <c r="AW357" s="129">
        <f t="shared" si="235"/>
        <v>13.875</v>
      </c>
      <c r="AX357" s="129">
        <f t="shared" si="235"/>
        <v>32.25</v>
      </c>
      <c r="AY357" s="129">
        <f t="shared" si="235"/>
        <v>64.5</v>
      </c>
      <c r="AZ357" s="129">
        <f t="shared" si="235"/>
        <v>97.125</v>
      </c>
      <c r="BA357" s="129">
        <f t="shared" si="235"/>
        <v>114.75</v>
      </c>
      <c r="BB357" s="129">
        <f t="shared" ref="BB357:CW362" si="236">BB328*BB415</f>
        <v>142.45000000000002</v>
      </c>
      <c r="BC357" s="129">
        <f t="shared" si="236"/>
        <v>180.6</v>
      </c>
      <c r="BD357" s="129">
        <f t="shared" si="236"/>
        <v>195.65</v>
      </c>
      <c r="BE357" s="129">
        <f t="shared" si="236"/>
        <v>195.65</v>
      </c>
      <c r="BF357" s="129">
        <f t="shared" si="236"/>
        <v>181.29999999999998</v>
      </c>
      <c r="BG357" s="128">
        <f t="shared" si="236"/>
        <v>166.6</v>
      </c>
      <c r="BH357" s="129">
        <f t="shared" si="236"/>
        <v>181.29999999999998</v>
      </c>
      <c r="BI357" s="129">
        <f t="shared" si="236"/>
        <v>27.75</v>
      </c>
      <c r="BJ357" s="129">
        <f t="shared" si="236"/>
        <v>69.375</v>
      </c>
      <c r="BK357" s="129">
        <f t="shared" si="236"/>
        <v>97.125</v>
      </c>
      <c r="BL357" s="129">
        <f t="shared" si="236"/>
        <v>114.75</v>
      </c>
      <c r="BM357" s="129">
        <f t="shared" si="236"/>
        <v>152.625</v>
      </c>
      <c r="BN357" s="129">
        <f t="shared" si="236"/>
        <v>166.5</v>
      </c>
      <c r="BO357" s="129">
        <f t="shared" si="236"/>
        <v>180.375</v>
      </c>
      <c r="BP357" s="129">
        <f t="shared" si="236"/>
        <v>208.125</v>
      </c>
      <c r="BQ357" s="129">
        <f t="shared" si="236"/>
        <v>191.25</v>
      </c>
      <c r="BR357" s="129">
        <f t="shared" si="236"/>
        <v>208.125</v>
      </c>
      <c r="BS357" s="129">
        <f t="shared" si="236"/>
        <v>208.125</v>
      </c>
      <c r="BT357" s="129">
        <f t="shared" si="236"/>
        <v>208.125</v>
      </c>
      <c r="BU357" s="129">
        <f t="shared" si="236"/>
        <v>208.125</v>
      </c>
      <c r="BV357" s="129">
        <f t="shared" si="236"/>
        <v>191.25</v>
      </c>
      <c r="BW357" s="129">
        <f t="shared" si="236"/>
        <v>191.25</v>
      </c>
      <c r="BX357" s="129">
        <f t="shared" si="236"/>
        <v>208.125</v>
      </c>
      <c r="BY357" s="129">
        <f t="shared" si="236"/>
        <v>208.125</v>
      </c>
      <c r="BZ357" s="128">
        <f t="shared" si="236"/>
        <v>208.125</v>
      </c>
      <c r="CA357" s="129">
        <f t="shared" si="236"/>
        <v>208.125</v>
      </c>
      <c r="CB357" s="129">
        <f t="shared" si="236"/>
        <v>208.125</v>
      </c>
      <c r="CC357" s="129">
        <f t="shared" si="236"/>
        <v>0</v>
      </c>
      <c r="CD357" s="129">
        <f t="shared" si="236"/>
        <v>191.25</v>
      </c>
      <c r="CE357" s="129">
        <f t="shared" si="236"/>
        <v>208.125</v>
      </c>
      <c r="CF357" s="129">
        <f t="shared" si="236"/>
        <v>208.125</v>
      </c>
      <c r="CG357" s="129">
        <f t="shared" si="236"/>
        <v>208.125</v>
      </c>
      <c r="CH357" s="129">
        <f t="shared" si="236"/>
        <v>208.125</v>
      </c>
      <c r="CI357" s="129">
        <f t="shared" si="236"/>
        <v>191.25</v>
      </c>
      <c r="CJ357" s="129">
        <f t="shared" si="236"/>
        <v>208.125</v>
      </c>
      <c r="CK357" s="129">
        <f t="shared" si="236"/>
        <v>208.125</v>
      </c>
      <c r="CL357" s="129">
        <f t="shared" si="236"/>
        <v>208.125</v>
      </c>
      <c r="CM357" s="129">
        <f t="shared" si="236"/>
        <v>191.25</v>
      </c>
      <c r="CN357" s="129">
        <f t="shared" si="236"/>
        <v>208.125</v>
      </c>
      <c r="CO357" s="129">
        <f t="shared" si="236"/>
        <v>208.125</v>
      </c>
      <c r="CP357" s="129">
        <f t="shared" si="236"/>
        <v>208.125</v>
      </c>
      <c r="CQ357" s="129">
        <f t="shared" si="236"/>
        <v>208.125</v>
      </c>
      <c r="CR357" s="129">
        <f t="shared" si="236"/>
        <v>191.25</v>
      </c>
      <c r="CS357" s="129">
        <f t="shared" si="236"/>
        <v>208.125</v>
      </c>
      <c r="CT357" s="129">
        <f t="shared" si="236"/>
        <v>208.125</v>
      </c>
      <c r="CU357" s="129">
        <f t="shared" si="236"/>
        <v>208.125</v>
      </c>
      <c r="CV357" s="129">
        <f t="shared" si="236"/>
        <v>208.125</v>
      </c>
      <c r="CW357" s="129">
        <f t="shared" si="236"/>
        <v>191.25</v>
      </c>
      <c r="CX357" s="128">
        <f t="shared" ref="CX357:DO358" si="237">CX328*CX415</f>
        <v>208.125</v>
      </c>
      <c r="CY357" s="129">
        <f t="shared" si="237"/>
        <v>208.125</v>
      </c>
      <c r="CZ357" s="129">
        <f>CZ328*CZ415</f>
        <v>191.25</v>
      </c>
      <c r="DA357" s="129">
        <f t="shared" si="237"/>
        <v>208.125</v>
      </c>
      <c r="DB357" s="129">
        <f t="shared" si="237"/>
        <v>208.125</v>
      </c>
      <c r="DC357" s="129">
        <f t="shared" si="237"/>
        <v>208.125</v>
      </c>
      <c r="DD357" s="129">
        <f t="shared" si="237"/>
        <v>208.125</v>
      </c>
      <c r="DE357" s="129">
        <f t="shared" si="237"/>
        <v>191.25</v>
      </c>
      <c r="DF357" s="129">
        <f t="shared" si="237"/>
        <v>208.125</v>
      </c>
      <c r="DG357" s="129">
        <f t="shared" si="237"/>
        <v>208.125</v>
      </c>
      <c r="DH357" s="129">
        <f t="shared" si="237"/>
        <v>208.125</v>
      </c>
      <c r="DI357" s="129">
        <f t="shared" si="237"/>
        <v>208.125</v>
      </c>
      <c r="DJ357" s="129">
        <f t="shared" si="237"/>
        <v>191.25</v>
      </c>
      <c r="DK357" s="129">
        <f t="shared" si="237"/>
        <v>208.125</v>
      </c>
      <c r="DL357" s="129">
        <f t="shared" si="237"/>
        <v>208.125</v>
      </c>
      <c r="DM357" s="129">
        <f t="shared" si="237"/>
        <v>208.125</v>
      </c>
      <c r="DN357" s="129">
        <f t="shared" si="237"/>
        <v>208.125</v>
      </c>
      <c r="DO357" s="129">
        <f t="shared" si="237"/>
        <v>191.25</v>
      </c>
    </row>
    <row r="358" spans="1:119" s="126" customFormat="1" ht="14.1" customHeight="1" x14ac:dyDescent="0.2">
      <c r="A358" s="94">
        <v>1150</v>
      </c>
      <c r="B358" s="136"/>
      <c r="C358" s="127"/>
      <c r="D358" s="127"/>
      <c r="E358" s="127" t="s">
        <v>19</v>
      </c>
      <c r="F358" s="127"/>
      <c r="G358" s="127"/>
      <c r="H358" s="127"/>
      <c r="I358" s="127"/>
      <c r="J358" s="106">
        <f t="shared" si="235"/>
        <v>25.900000000000002</v>
      </c>
      <c r="K358" s="107">
        <f t="shared" si="235"/>
        <v>64.75</v>
      </c>
      <c r="L358" s="107">
        <f t="shared" si="235"/>
        <v>90.649999999999991</v>
      </c>
      <c r="M358" s="107">
        <f t="shared" si="235"/>
        <v>116.55</v>
      </c>
      <c r="N358" s="107">
        <f t="shared" si="235"/>
        <v>130.9</v>
      </c>
      <c r="O358" s="107">
        <f t="shared" si="235"/>
        <v>155.4</v>
      </c>
      <c r="P358" s="107">
        <f t="shared" si="235"/>
        <v>168.35</v>
      </c>
      <c r="Q358" s="107">
        <f t="shared" si="235"/>
        <v>168.35</v>
      </c>
      <c r="R358" s="107">
        <f t="shared" si="235"/>
        <v>154.70000000000002</v>
      </c>
      <c r="S358" s="107">
        <f t="shared" si="235"/>
        <v>109.2</v>
      </c>
      <c r="T358" s="107">
        <f t="shared" si="235"/>
        <v>181.29999999999998</v>
      </c>
      <c r="U358" s="107">
        <f t="shared" si="235"/>
        <v>210.7</v>
      </c>
      <c r="V358" s="107">
        <f t="shared" si="235"/>
        <v>210.7</v>
      </c>
      <c r="W358" s="107">
        <f t="shared" si="235"/>
        <v>210.7</v>
      </c>
      <c r="X358" s="107">
        <f t="shared" si="235"/>
        <v>166.6</v>
      </c>
      <c r="Y358" s="107">
        <f t="shared" si="235"/>
        <v>117.6</v>
      </c>
      <c r="Z358" s="107">
        <f t="shared" si="235"/>
        <v>12.950000000000001</v>
      </c>
      <c r="AA358" s="107">
        <f t="shared" si="235"/>
        <v>30.1</v>
      </c>
      <c r="AB358" s="107">
        <f t="shared" si="235"/>
        <v>60.2</v>
      </c>
      <c r="AC358" s="107">
        <f t="shared" si="235"/>
        <v>90.3</v>
      </c>
      <c r="AD358" s="107">
        <f t="shared" si="235"/>
        <v>95.2</v>
      </c>
      <c r="AE358" s="107">
        <f t="shared" si="235"/>
        <v>75.600000000000009</v>
      </c>
      <c r="AF358" s="107">
        <f t="shared" si="235"/>
        <v>129.5</v>
      </c>
      <c r="AG358" s="107">
        <f t="shared" si="235"/>
        <v>165.55</v>
      </c>
      <c r="AH358" s="107">
        <f t="shared" si="235"/>
        <v>165.55</v>
      </c>
      <c r="AI358" s="107">
        <f t="shared" si="235"/>
        <v>165.55</v>
      </c>
      <c r="AJ358" s="107">
        <f t="shared" si="235"/>
        <v>130.9</v>
      </c>
      <c r="AK358" s="106">
        <f t="shared" si="235"/>
        <v>92.4</v>
      </c>
      <c r="AL358" s="107">
        <f t="shared" si="235"/>
        <v>142.45000000000002</v>
      </c>
      <c r="AM358" s="107">
        <f t="shared" si="235"/>
        <v>165.55</v>
      </c>
      <c r="AN358" s="107">
        <f t="shared" si="235"/>
        <v>165.55</v>
      </c>
      <c r="AO358" s="107">
        <f t="shared" si="235"/>
        <v>92.4</v>
      </c>
      <c r="AP358" s="107">
        <f t="shared" si="235"/>
        <v>130.9</v>
      </c>
      <c r="AQ358" s="107">
        <f t="shared" si="235"/>
        <v>92.4</v>
      </c>
      <c r="AR358" s="107">
        <f t="shared" si="235"/>
        <v>142.45000000000002</v>
      </c>
      <c r="AS358" s="107">
        <f t="shared" si="235"/>
        <v>15.05</v>
      </c>
      <c r="AT358" s="107">
        <f t="shared" si="235"/>
        <v>30.1</v>
      </c>
      <c r="AU358" s="107">
        <f t="shared" si="235"/>
        <v>60.2</v>
      </c>
      <c r="AV358" s="107">
        <f t="shared" si="235"/>
        <v>83.3</v>
      </c>
      <c r="AW358" s="107">
        <f t="shared" si="235"/>
        <v>116.55</v>
      </c>
      <c r="AX358" s="107">
        <f t="shared" si="235"/>
        <v>165.55</v>
      </c>
      <c r="AY358" s="107">
        <f t="shared" si="235"/>
        <v>180.6</v>
      </c>
      <c r="AZ358" s="107">
        <f t="shared" si="235"/>
        <v>168.35</v>
      </c>
      <c r="BA358" s="107">
        <f t="shared" si="235"/>
        <v>154.70000000000002</v>
      </c>
      <c r="BB358" s="107">
        <f t="shared" si="236"/>
        <v>181.29999999999998</v>
      </c>
      <c r="BC358" s="107">
        <f t="shared" si="236"/>
        <v>210.7</v>
      </c>
      <c r="BD358" s="107">
        <f t="shared" si="236"/>
        <v>210.7</v>
      </c>
      <c r="BE358" s="107">
        <f t="shared" si="236"/>
        <v>225.75</v>
      </c>
      <c r="BF358" s="107">
        <f t="shared" si="236"/>
        <v>194.25</v>
      </c>
      <c r="BG358" s="106">
        <f t="shared" si="236"/>
        <v>178.5</v>
      </c>
      <c r="BH358" s="107">
        <f t="shared" si="236"/>
        <v>21.275000000000002</v>
      </c>
      <c r="BI358" s="107">
        <f t="shared" si="236"/>
        <v>53.1875</v>
      </c>
      <c r="BJ358" s="107">
        <f t="shared" si="236"/>
        <v>74.462499999999991</v>
      </c>
      <c r="BK358" s="107">
        <f t="shared" si="236"/>
        <v>95.737499999999997</v>
      </c>
      <c r="BL358" s="107">
        <f t="shared" si="236"/>
        <v>107.52500000000001</v>
      </c>
      <c r="BM358" s="107">
        <f t="shared" si="236"/>
        <v>127.64999999999999</v>
      </c>
      <c r="BN358" s="107">
        <f t="shared" si="236"/>
        <v>138.28749999999999</v>
      </c>
      <c r="BO358" s="107">
        <f t="shared" si="236"/>
        <v>159.5625</v>
      </c>
      <c r="BP358" s="107">
        <f t="shared" si="236"/>
        <v>159.5625</v>
      </c>
      <c r="BQ358" s="107">
        <f t="shared" si="236"/>
        <v>146.625</v>
      </c>
      <c r="BR358" s="107">
        <f t="shared" si="236"/>
        <v>159.5625</v>
      </c>
      <c r="BS358" s="107">
        <f t="shared" si="236"/>
        <v>159.5625</v>
      </c>
      <c r="BT358" s="107">
        <f t="shared" si="236"/>
        <v>159.5625</v>
      </c>
      <c r="BU358" s="107">
        <f t="shared" si="236"/>
        <v>159.5625</v>
      </c>
      <c r="BV358" s="107">
        <f t="shared" si="236"/>
        <v>146.625</v>
      </c>
      <c r="BW358" s="107">
        <f t="shared" si="236"/>
        <v>146.625</v>
      </c>
      <c r="BX358" s="107">
        <f t="shared" si="236"/>
        <v>159.5625</v>
      </c>
      <c r="BY358" s="107">
        <f t="shared" si="236"/>
        <v>159.5625</v>
      </c>
      <c r="BZ358" s="106">
        <f t="shared" si="236"/>
        <v>0</v>
      </c>
      <c r="CA358" s="107">
        <f t="shared" si="236"/>
        <v>0</v>
      </c>
      <c r="CB358" s="107">
        <f t="shared" si="236"/>
        <v>0</v>
      </c>
      <c r="CC358" s="107">
        <f t="shared" si="236"/>
        <v>0</v>
      </c>
      <c r="CD358" s="107">
        <f t="shared" si="236"/>
        <v>0</v>
      </c>
      <c r="CE358" s="107">
        <f t="shared" si="236"/>
        <v>0</v>
      </c>
      <c r="CF358" s="107">
        <f t="shared" si="236"/>
        <v>0</v>
      </c>
      <c r="CG358" s="107">
        <f t="shared" si="236"/>
        <v>0</v>
      </c>
      <c r="CH358" s="107">
        <f t="shared" si="236"/>
        <v>0</v>
      </c>
      <c r="CI358" s="107">
        <f t="shared" si="236"/>
        <v>0</v>
      </c>
      <c r="CJ358" s="107">
        <f t="shared" si="236"/>
        <v>0</v>
      </c>
      <c r="CK358" s="107">
        <f t="shared" si="236"/>
        <v>0</v>
      </c>
      <c r="CL358" s="107">
        <f t="shared" si="236"/>
        <v>0</v>
      </c>
      <c r="CM358" s="107">
        <f t="shared" si="236"/>
        <v>0</v>
      </c>
      <c r="CN358" s="107">
        <f t="shared" si="236"/>
        <v>21.275000000000002</v>
      </c>
      <c r="CO358" s="107">
        <f t="shared" si="236"/>
        <v>74.462499999999991</v>
      </c>
      <c r="CP358" s="107">
        <f t="shared" si="236"/>
        <v>106.375</v>
      </c>
      <c r="CQ358" s="107">
        <f t="shared" si="236"/>
        <v>138.28749999999999</v>
      </c>
      <c r="CR358" s="107">
        <f t="shared" si="236"/>
        <v>146.625</v>
      </c>
      <c r="CS358" s="107">
        <f t="shared" si="236"/>
        <v>159.5625</v>
      </c>
      <c r="CT358" s="107">
        <f t="shared" si="236"/>
        <v>159.5625</v>
      </c>
      <c r="CU358" s="107">
        <f t="shared" si="236"/>
        <v>159.5625</v>
      </c>
      <c r="CV358" s="107">
        <f t="shared" si="236"/>
        <v>159.5625</v>
      </c>
      <c r="CW358" s="107">
        <f t="shared" si="236"/>
        <v>146.625</v>
      </c>
      <c r="CX358" s="107">
        <f t="shared" si="237"/>
        <v>159.5625</v>
      </c>
      <c r="CY358" s="107">
        <f t="shared" si="237"/>
        <v>159.5625</v>
      </c>
      <c r="CZ358" s="107">
        <f t="shared" si="237"/>
        <v>146.625</v>
      </c>
      <c r="DA358" s="107">
        <f t="shared" si="237"/>
        <v>159.5625</v>
      </c>
      <c r="DB358" s="107">
        <f t="shared" si="237"/>
        <v>159.5625</v>
      </c>
      <c r="DC358" s="107">
        <f t="shared" si="237"/>
        <v>159.5625</v>
      </c>
      <c r="DD358" s="107">
        <f t="shared" si="237"/>
        <v>159.5625</v>
      </c>
      <c r="DE358" s="107">
        <f t="shared" si="237"/>
        <v>146.625</v>
      </c>
      <c r="DF358" s="107">
        <f t="shared" si="237"/>
        <v>159.5625</v>
      </c>
      <c r="DG358" s="107">
        <f t="shared" si="237"/>
        <v>159.5625</v>
      </c>
      <c r="DH358" s="107">
        <f t="shared" si="237"/>
        <v>159.5625</v>
      </c>
      <c r="DI358" s="107">
        <f t="shared" si="237"/>
        <v>159.5625</v>
      </c>
      <c r="DJ358" s="107">
        <f t="shared" si="237"/>
        <v>146.625</v>
      </c>
      <c r="DK358" s="107">
        <f t="shared" si="237"/>
        <v>159.5625</v>
      </c>
      <c r="DL358" s="107">
        <f t="shared" si="237"/>
        <v>159.5625</v>
      </c>
      <c r="DM358" s="107">
        <f t="shared" si="237"/>
        <v>159.5625</v>
      </c>
      <c r="DN358" s="107">
        <f t="shared" si="237"/>
        <v>159.5625</v>
      </c>
      <c r="DO358" s="107">
        <f t="shared" si="237"/>
        <v>146.625</v>
      </c>
    </row>
    <row r="359" spans="1:119" s="126" customFormat="1" ht="14.1" customHeight="1" x14ac:dyDescent="0.2">
      <c r="A359" s="136">
        <v>1162</v>
      </c>
      <c r="B359" s="136"/>
      <c r="C359" s="127"/>
      <c r="D359" s="127"/>
      <c r="E359" s="127" t="s">
        <v>19</v>
      </c>
      <c r="F359" s="127"/>
      <c r="G359" s="127"/>
      <c r="H359" s="127"/>
      <c r="I359" s="127"/>
      <c r="J359" s="106">
        <f t="shared" si="235"/>
        <v>111</v>
      </c>
      <c r="K359" s="107">
        <f t="shared" si="235"/>
        <v>152.625</v>
      </c>
      <c r="L359" s="107">
        <f t="shared" si="235"/>
        <v>180.375</v>
      </c>
      <c r="M359" s="107">
        <f t="shared" si="235"/>
        <v>194.25</v>
      </c>
      <c r="N359" s="107">
        <f t="shared" si="235"/>
        <v>178.5</v>
      </c>
      <c r="O359" s="107">
        <f t="shared" si="235"/>
        <v>194.25</v>
      </c>
      <c r="P359" s="107">
        <f t="shared" si="235"/>
        <v>194.25</v>
      </c>
      <c r="Q359" s="107">
        <f t="shared" si="235"/>
        <v>194.25</v>
      </c>
      <c r="R359" s="107">
        <f t="shared" si="235"/>
        <v>178.5</v>
      </c>
      <c r="S359" s="107">
        <f t="shared" si="235"/>
        <v>125.99999999999999</v>
      </c>
      <c r="T359" s="107">
        <f t="shared" si="235"/>
        <v>194.25</v>
      </c>
      <c r="U359" s="107">
        <f t="shared" si="235"/>
        <v>225.74999999999997</v>
      </c>
      <c r="V359" s="107">
        <f t="shared" si="235"/>
        <v>32.25</v>
      </c>
      <c r="W359" s="107">
        <f t="shared" si="235"/>
        <v>80.625</v>
      </c>
      <c r="X359" s="107">
        <f t="shared" si="235"/>
        <v>89.25</v>
      </c>
      <c r="Y359" s="107">
        <f t="shared" si="235"/>
        <v>81</v>
      </c>
      <c r="Z359" s="107">
        <f t="shared" si="235"/>
        <v>152.625</v>
      </c>
      <c r="AA359" s="107">
        <f t="shared" si="235"/>
        <v>193.5</v>
      </c>
      <c r="AB359" s="107">
        <f t="shared" si="235"/>
        <v>209.625</v>
      </c>
      <c r="AC359" s="107">
        <f t="shared" si="235"/>
        <v>225.74999999999997</v>
      </c>
      <c r="AD359" s="107">
        <f t="shared" si="235"/>
        <v>178.5</v>
      </c>
      <c r="AE359" s="107">
        <f t="shared" si="235"/>
        <v>125.99999999999999</v>
      </c>
      <c r="AF359" s="107">
        <f t="shared" si="235"/>
        <v>194.25</v>
      </c>
      <c r="AG359" s="107">
        <f t="shared" si="235"/>
        <v>32.25</v>
      </c>
      <c r="AH359" s="107">
        <f t="shared" si="235"/>
        <v>129</v>
      </c>
      <c r="AI359" s="107">
        <f t="shared" si="235"/>
        <v>177.37500000000003</v>
      </c>
      <c r="AJ359" s="107">
        <f t="shared" si="235"/>
        <v>165.75</v>
      </c>
      <c r="AK359" s="106">
        <f t="shared" si="235"/>
        <v>125.99999999999999</v>
      </c>
      <c r="AL359" s="107">
        <f t="shared" si="235"/>
        <v>194.25</v>
      </c>
      <c r="AM359" s="107">
        <f t="shared" si="235"/>
        <v>225.74999999999997</v>
      </c>
      <c r="AN359" s="107">
        <f t="shared" si="235"/>
        <v>0</v>
      </c>
      <c r="AO359" s="107">
        <f t="shared" si="235"/>
        <v>0</v>
      </c>
      <c r="AP359" s="107">
        <f t="shared" si="235"/>
        <v>9.35</v>
      </c>
      <c r="AQ359" s="107">
        <f t="shared" si="235"/>
        <v>13.200000000000001</v>
      </c>
      <c r="AR359" s="107">
        <f t="shared" si="235"/>
        <v>40.700000000000003</v>
      </c>
      <c r="AS359" s="107">
        <f t="shared" si="235"/>
        <v>82.774999999999991</v>
      </c>
      <c r="AT359" s="107">
        <f t="shared" si="235"/>
        <v>106.425</v>
      </c>
      <c r="AU359" s="107">
        <f t="shared" si="235"/>
        <v>130.07500000000002</v>
      </c>
      <c r="AV359" s="107">
        <f t="shared" si="235"/>
        <v>112.2</v>
      </c>
      <c r="AW359" s="107">
        <f t="shared" si="235"/>
        <v>132.27500000000001</v>
      </c>
      <c r="AX359" s="107">
        <f t="shared" si="235"/>
        <v>153.72499999999999</v>
      </c>
      <c r="AY359" s="107">
        <f t="shared" si="235"/>
        <v>165.54999999999998</v>
      </c>
      <c r="AZ359" s="107">
        <f t="shared" si="235"/>
        <v>142.44999999999999</v>
      </c>
      <c r="BA359" s="107">
        <f t="shared" si="235"/>
        <v>130.9</v>
      </c>
      <c r="BB359" s="107">
        <f t="shared" si="236"/>
        <v>142.44999999999999</v>
      </c>
      <c r="BC359" s="107">
        <f t="shared" si="236"/>
        <v>165.54999999999998</v>
      </c>
      <c r="BD359" s="107">
        <f t="shared" si="236"/>
        <v>177.375</v>
      </c>
      <c r="BE359" s="107">
        <f t="shared" si="236"/>
        <v>177.375</v>
      </c>
      <c r="BF359" s="107">
        <f t="shared" si="236"/>
        <v>152.625</v>
      </c>
      <c r="BG359" s="106">
        <f t="shared" si="236"/>
        <v>140.25</v>
      </c>
      <c r="BH359" s="107">
        <f t="shared" si="236"/>
        <v>24.05</v>
      </c>
      <c r="BI359" s="107">
        <f t="shared" si="236"/>
        <v>60.125</v>
      </c>
      <c r="BJ359" s="107">
        <f t="shared" si="236"/>
        <v>84.174999999999997</v>
      </c>
      <c r="BK359" s="107">
        <f t="shared" si="236"/>
        <v>108.22500000000001</v>
      </c>
      <c r="BL359" s="107">
        <f t="shared" si="236"/>
        <v>121.55000000000001</v>
      </c>
      <c r="BM359" s="107">
        <f t="shared" si="236"/>
        <v>156.32500000000002</v>
      </c>
      <c r="BN359" s="107">
        <f t="shared" si="236"/>
        <v>168.35</v>
      </c>
      <c r="BO359" s="107">
        <f t="shared" ref="BO359:CW359" si="238">BO330*BO417</f>
        <v>27.75</v>
      </c>
      <c r="BP359" s="107">
        <f t="shared" si="238"/>
        <v>69.375</v>
      </c>
      <c r="BQ359" s="107">
        <f t="shared" si="238"/>
        <v>89.25</v>
      </c>
      <c r="BR359" s="107">
        <f t="shared" si="238"/>
        <v>124.875</v>
      </c>
      <c r="BS359" s="107">
        <f t="shared" si="238"/>
        <v>152.625</v>
      </c>
      <c r="BT359" s="107">
        <f t="shared" si="238"/>
        <v>180.375</v>
      </c>
      <c r="BU359" s="107">
        <f t="shared" si="238"/>
        <v>194.25</v>
      </c>
      <c r="BV359" s="107">
        <f t="shared" si="238"/>
        <v>178.5</v>
      </c>
      <c r="BW359" s="107">
        <f t="shared" si="238"/>
        <v>178.5</v>
      </c>
      <c r="BX359" s="107">
        <f t="shared" si="238"/>
        <v>194.25</v>
      </c>
      <c r="BY359" s="107">
        <f t="shared" si="238"/>
        <v>194.25</v>
      </c>
      <c r="BZ359" s="106">
        <f t="shared" si="238"/>
        <v>208.125</v>
      </c>
      <c r="CA359" s="107">
        <f t="shared" si="238"/>
        <v>208.125</v>
      </c>
      <c r="CB359" s="107">
        <f t="shared" si="238"/>
        <v>208.125</v>
      </c>
      <c r="CC359" s="107">
        <f t="shared" si="238"/>
        <v>0</v>
      </c>
      <c r="CD359" s="107">
        <f t="shared" si="238"/>
        <v>191.25</v>
      </c>
      <c r="CE359" s="107">
        <f t="shared" si="238"/>
        <v>208.125</v>
      </c>
      <c r="CF359" s="107">
        <f t="shared" si="238"/>
        <v>208.125</v>
      </c>
      <c r="CG359" s="107">
        <f t="shared" si="238"/>
        <v>208.125</v>
      </c>
      <c r="CH359" s="107">
        <f t="shared" si="238"/>
        <v>208.125</v>
      </c>
      <c r="CI359" s="107">
        <f t="shared" si="238"/>
        <v>191.25</v>
      </c>
      <c r="CJ359" s="107">
        <f t="shared" si="238"/>
        <v>208.125</v>
      </c>
      <c r="CK359" s="107">
        <f t="shared" si="238"/>
        <v>208.125</v>
      </c>
      <c r="CL359" s="107">
        <f t="shared" si="238"/>
        <v>208.125</v>
      </c>
      <c r="CM359" s="107">
        <f t="shared" si="238"/>
        <v>191.25</v>
      </c>
      <c r="CN359" s="107">
        <f t="shared" si="238"/>
        <v>208.125</v>
      </c>
      <c r="CO359" s="107">
        <f t="shared" si="238"/>
        <v>208.125</v>
      </c>
      <c r="CP359" s="107">
        <f t="shared" si="238"/>
        <v>208.125</v>
      </c>
      <c r="CQ359" s="107">
        <f t="shared" si="238"/>
        <v>208.125</v>
      </c>
      <c r="CR359" s="107">
        <f t="shared" si="238"/>
        <v>191.25</v>
      </c>
      <c r="CS359" s="107">
        <f t="shared" si="238"/>
        <v>208.125</v>
      </c>
      <c r="CT359" s="107">
        <f t="shared" si="238"/>
        <v>208.125</v>
      </c>
      <c r="CU359" s="107">
        <f t="shared" si="238"/>
        <v>208.125</v>
      </c>
      <c r="CV359" s="107">
        <f t="shared" si="238"/>
        <v>208.125</v>
      </c>
      <c r="CW359" s="107">
        <f t="shared" si="238"/>
        <v>191.25</v>
      </c>
      <c r="CX359" s="106">
        <f t="shared" ref="CX359:DO360" si="239">CX330*CX417</f>
        <v>208.125</v>
      </c>
      <c r="CY359" s="107">
        <f t="shared" si="239"/>
        <v>208.125</v>
      </c>
      <c r="CZ359" s="107">
        <f>CZ330*CZ417</f>
        <v>191.25</v>
      </c>
      <c r="DA359" s="107">
        <f t="shared" si="239"/>
        <v>208.125</v>
      </c>
      <c r="DB359" s="107">
        <f t="shared" si="239"/>
        <v>208.125</v>
      </c>
      <c r="DC359" s="107">
        <f t="shared" si="239"/>
        <v>208.125</v>
      </c>
      <c r="DD359" s="107">
        <f t="shared" si="239"/>
        <v>208.125</v>
      </c>
      <c r="DE359" s="107">
        <f t="shared" si="239"/>
        <v>191.25</v>
      </c>
      <c r="DF359" s="107">
        <f t="shared" si="239"/>
        <v>208.125</v>
      </c>
      <c r="DG359" s="107">
        <f t="shared" si="239"/>
        <v>208.125</v>
      </c>
      <c r="DH359" s="107">
        <f t="shared" si="239"/>
        <v>208.125</v>
      </c>
      <c r="DI359" s="107">
        <f t="shared" si="239"/>
        <v>208.125</v>
      </c>
      <c r="DJ359" s="107">
        <f t="shared" si="239"/>
        <v>191.25</v>
      </c>
      <c r="DK359" s="107">
        <f t="shared" si="239"/>
        <v>208.125</v>
      </c>
      <c r="DL359" s="107">
        <f t="shared" si="239"/>
        <v>0</v>
      </c>
      <c r="DM359" s="107">
        <f t="shared" si="239"/>
        <v>0</v>
      </c>
      <c r="DN359" s="107">
        <f t="shared" si="239"/>
        <v>0</v>
      </c>
      <c r="DO359" s="107">
        <f t="shared" si="239"/>
        <v>0</v>
      </c>
    </row>
    <row r="360" spans="1:119" s="126" customFormat="1" ht="14.1" customHeight="1" x14ac:dyDescent="0.2">
      <c r="A360" s="94">
        <v>1160</v>
      </c>
      <c r="B360" s="136"/>
      <c r="C360" s="127"/>
      <c r="D360" s="127"/>
      <c r="E360" s="127" t="s">
        <v>19</v>
      </c>
      <c r="F360" s="127"/>
      <c r="G360" s="127"/>
      <c r="H360" s="127"/>
      <c r="I360" s="127"/>
      <c r="J360" s="106">
        <f t="shared" si="235"/>
        <v>50.875</v>
      </c>
      <c r="K360" s="107">
        <f t="shared" si="235"/>
        <v>111.92500000000001</v>
      </c>
      <c r="L360" s="107">
        <f t="shared" si="235"/>
        <v>81.400000000000006</v>
      </c>
      <c r="M360" s="107">
        <f t="shared" si="235"/>
        <v>122.1</v>
      </c>
      <c r="N360" s="107">
        <f t="shared" si="235"/>
        <v>130.9</v>
      </c>
      <c r="O360" s="107">
        <f t="shared" si="235"/>
        <v>122.1</v>
      </c>
      <c r="P360" s="107">
        <f t="shared" si="235"/>
        <v>10.175000000000001</v>
      </c>
      <c r="Q360" s="107">
        <f t="shared" si="235"/>
        <v>20.350000000000001</v>
      </c>
      <c r="R360" s="107">
        <f t="shared" si="235"/>
        <v>37.4</v>
      </c>
      <c r="S360" s="107">
        <f t="shared" si="235"/>
        <v>39.6</v>
      </c>
      <c r="T360" s="107">
        <f t="shared" si="235"/>
        <v>81.400000000000006</v>
      </c>
      <c r="U360" s="107">
        <f t="shared" si="235"/>
        <v>106.425</v>
      </c>
      <c r="V360" s="107">
        <f t="shared" si="235"/>
        <v>118.25</v>
      </c>
      <c r="W360" s="107">
        <f t="shared" si="235"/>
        <v>130.07500000000002</v>
      </c>
      <c r="X360" s="107">
        <f t="shared" si="235"/>
        <v>112.2</v>
      </c>
      <c r="Y360" s="107">
        <f t="shared" si="235"/>
        <v>79.2</v>
      </c>
      <c r="Z360" s="107">
        <f t="shared" si="235"/>
        <v>9.25</v>
      </c>
      <c r="AA360" s="107">
        <f t="shared" si="235"/>
        <v>21.5</v>
      </c>
      <c r="AB360" s="107">
        <f t="shared" si="235"/>
        <v>43</v>
      </c>
      <c r="AC360" s="107">
        <f t="shared" si="235"/>
        <v>64.5</v>
      </c>
      <c r="AD360" s="107">
        <f t="shared" si="235"/>
        <v>68</v>
      </c>
      <c r="AE360" s="107">
        <f t="shared" si="235"/>
        <v>54</v>
      </c>
      <c r="AF360" s="107">
        <f t="shared" si="235"/>
        <v>92.5</v>
      </c>
      <c r="AG360" s="107">
        <f t="shared" si="235"/>
        <v>118.25000000000001</v>
      </c>
      <c r="AH360" s="107">
        <f t="shared" si="235"/>
        <v>129</v>
      </c>
      <c r="AI360" s="107">
        <f t="shared" si="235"/>
        <v>139.75</v>
      </c>
      <c r="AJ360" s="107">
        <f t="shared" si="235"/>
        <v>110.5</v>
      </c>
      <c r="AK360" s="106">
        <f t="shared" si="235"/>
        <v>84</v>
      </c>
      <c r="AL360" s="107">
        <f t="shared" si="235"/>
        <v>129.5</v>
      </c>
      <c r="AM360" s="107">
        <f t="shared" si="235"/>
        <v>150.5</v>
      </c>
      <c r="AN360" s="107">
        <f t="shared" si="235"/>
        <v>150.5</v>
      </c>
      <c r="AO360" s="107">
        <f t="shared" si="235"/>
        <v>0</v>
      </c>
      <c r="AP360" s="107">
        <f t="shared" si="235"/>
        <v>118.99999999999999</v>
      </c>
      <c r="AQ360" s="107">
        <f t="shared" si="235"/>
        <v>12</v>
      </c>
      <c r="AR360" s="107">
        <f t="shared" si="235"/>
        <v>46.25</v>
      </c>
      <c r="AS360" s="107">
        <f t="shared" si="235"/>
        <v>96.75</v>
      </c>
      <c r="AT360" s="107">
        <f t="shared" si="235"/>
        <v>118.25000000000001</v>
      </c>
      <c r="AU360" s="107">
        <f t="shared" si="235"/>
        <v>139.75</v>
      </c>
      <c r="AV360" s="107">
        <f t="shared" si="235"/>
        <v>118.99999999999999</v>
      </c>
      <c r="AW360" s="107">
        <f t="shared" si="235"/>
        <v>138.75</v>
      </c>
      <c r="AX360" s="107">
        <f t="shared" si="235"/>
        <v>172</v>
      </c>
      <c r="AY360" s="107">
        <f t="shared" si="235"/>
        <v>172</v>
      </c>
      <c r="AZ360" s="107">
        <f t="shared" si="235"/>
        <v>148</v>
      </c>
      <c r="BA360" s="107">
        <f t="shared" si="235"/>
        <v>136</v>
      </c>
      <c r="BB360" s="107">
        <f t="shared" si="236"/>
        <v>148</v>
      </c>
      <c r="BC360" s="107">
        <f t="shared" si="236"/>
        <v>172</v>
      </c>
      <c r="BD360" s="107">
        <f t="shared" si="236"/>
        <v>172</v>
      </c>
      <c r="BE360" s="107">
        <f t="shared" si="236"/>
        <v>172</v>
      </c>
      <c r="BF360" s="107">
        <f t="shared" si="236"/>
        <v>148</v>
      </c>
      <c r="BG360" s="106">
        <f t="shared" si="236"/>
        <v>136</v>
      </c>
      <c r="BH360" s="107">
        <f t="shared" si="236"/>
        <v>20.350000000000001</v>
      </c>
      <c r="BI360" s="107">
        <f t="shared" si="236"/>
        <v>81.400000000000006</v>
      </c>
      <c r="BJ360" s="107">
        <f t="shared" si="236"/>
        <v>122.1</v>
      </c>
      <c r="BK360" s="107">
        <f t="shared" si="236"/>
        <v>142.44999999999999</v>
      </c>
      <c r="BL360" s="107">
        <f t="shared" si="236"/>
        <v>143.99</v>
      </c>
      <c r="BM360" s="107">
        <f t="shared" si="236"/>
        <v>162.80000000000001</v>
      </c>
      <c r="BN360" s="107">
        <f t="shared" si="236"/>
        <v>162.80000000000001</v>
      </c>
      <c r="BO360" s="107">
        <f t="shared" si="236"/>
        <v>162.80000000000001</v>
      </c>
      <c r="BP360" s="107">
        <f t="shared" si="236"/>
        <v>162.80000000000001</v>
      </c>
      <c r="BQ360" s="107">
        <f t="shared" si="236"/>
        <v>149.6</v>
      </c>
      <c r="BR360" s="107">
        <f t="shared" si="236"/>
        <v>162.80000000000001</v>
      </c>
      <c r="BS360" s="107">
        <f t="shared" si="236"/>
        <v>162.80000000000001</v>
      </c>
      <c r="BT360" s="107">
        <f t="shared" si="236"/>
        <v>162.80000000000001</v>
      </c>
      <c r="BU360" s="107">
        <f t="shared" si="236"/>
        <v>162.80000000000001</v>
      </c>
      <c r="BV360" s="107">
        <f t="shared" si="236"/>
        <v>149.6</v>
      </c>
      <c r="BW360" s="107">
        <f t="shared" si="236"/>
        <v>149.6</v>
      </c>
      <c r="BX360" s="107">
        <f t="shared" si="236"/>
        <v>81.400000000000006</v>
      </c>
      <c r="BY360" s="107">
        <f t="shared" si="236"/>
        <v>142.44999999999999</v>
      </c>
      <c r="BZ360" s="106">
        <f t="shared" si="236"/>
        <v>142.44999999999999</v>
      </c>
      <c r="CA360" s="107">
        <f t="shared" si="236"/>
        <v>142.44999999999999</v>
      </c>
      <c r="CB360" s="107">
        <f t="shared" si="236"/>
        <v>142.44999999999999</v>
      </c>
      <c r="CC360" s="107">
        <f t="shared" si="236"/>
        <v>0</v>
      </c>
      <c r="CD360" s="107">
        <f t="shared" si="236"/>
        <v>130.9</v>
      </c>
      <c r="CE360" s="107">
        <f t="shared" si="236"/>
        <v>142.44999999999999</v>
      </c>
      <c r="CF360" s="107">
        <f t="shared" si="236"/>
        <v>122.1</v>
      </c>
      <c r="CG360" s="107">
        <f t="shared" si="236"/>
        <v>156.69499999999999</v>
      </c>
      <c r="CH360" s="107">
        <f t="shared" si="236"/>
        <v>156.69499999999999</v>
      </c>
      <c r="CI360" s="107">
        <f t="shared" si="236"/>
        <v>143.99</v>
      </c>
      <c r="CJ360" s="107">
        <f t="shared" si="236"/>
        <v>122.1</v>
      </c>
      <c r="CK360" s="107">
        <f t="shared" si="236"/>
        <v>152.625</v>
      </c>
      <c r="CL360" s="107">
        <f t="shared" si="236"/>
        <v>152.625</v>
      </c>
      <c r="CM360" s="107">
        <f t="shared" si="236"/>
        <v>112.2</v>
      </c>
      <c r="CN360" s="107">
        <f t="shared" si="236"/>
        <v>156.69499999999999</v>
      </c>
      <c r="CO360" s="107">
        <f t="shared" si="236"/>
        <v>156.69499999999999</v>
      </c>
      <c r="CP360" s="107">
        <f t="shared" si="236"/>
        <v>156.69499999999999</v>
      </c>
      <c r="CQ360" s="107">
        <f t="shared" si="236"/>
        <v>156.69499999999999</v>
      </c>
      <c r="CR360" s="107">
        <f t="shared" si="236"/>
        <v>143.99</v>
      </c>
      <c r="CS360" s="107">
        <f t="shared" si="236"/>
        <v>156.69499999999999</v>
      </c>
      <c r="CT360" s="107">
        <f t="shared" si="236"/>
        <v>156.69499999999999</v>
      </c>
      <c r="CU360" s="107">
        <f t="shared" si="236"/>
        <v>156.69499999999999</v>
      </c>
      <c r="CV360" s="107">
        <f t="shared" si="236"/>
        <v>156.69499999999999</v>
      </c>
      <c r="CW360" s="107">
        <f t="shared" si="236"/>
        <v>143.99</v>
      </c>
      <c r="CX360" s="107">
        <f t="shared" si="239"/>
        <v>156.69499999999999</v>
      </c>
      <c r="CY360" s="107">
        <f t="shared" si="239"/>
        <v>156.69499999999999</v>
      </c>
      <c r="CZ360" s="107">
        <f t="shared" si="239"/>
        <v>143.99</v>
      </c>
      <c r="DA360" s="107">
        <f t="shared" si="239"/>
        <v>122.1</v>
      </c>
      <c r="DB360" s="107">
        <f t="shared" si="239"/>
        <v>152.625</v>
      </c>
      <c r="DC360" s="107">
        <f t="shared" si="239"/>
        <v>152.625</v>
      </c>
      <c r="DD360" s="107">
        <f t="shared" si="239"/>
        <v>152.625</v>
      </c>
      <c r="DE360" s="107">
        <f t="shared" si="239"/>
        <v>112.2</v>
      </c>
      <c r="DF360" s="107">
        <f t="shared" si="239"/>
        <v>156.69499999999999</v>
      </c>
      <c r="DG360" s="107">
        <f t="shared" si="239"/>
        <v>156.69499999999999</v>
      </c>
      <c r="DH360" s="107">
        <f t="shared" si="239"/>
        <v>156.69499999999999</v>
      </c>
      <c r="DI360" s="107">
        <f t="shared" si="239"/>
        <v>156.69499999999999</v>
      </c>
      <c r="DJ360" s="107">
        <f t="shared" si="239"/>
        <v>143.99</v>
      </c>
      <c r="DK360" s="107">
        <f t="shared" si="239"/>
        <v>156.69499999999999</v>
      </c>
      <c r="DL360" s="107">
        <f t="shared" si="239"/>
        <v>156.69499999999999</v>
      </c>
      <c r="DM360" s="107">
        <f t="shared" si="239"/>
        <v>156.69499999999999</v>
      </c>
      <c r="DN360" s="107">
        <f t="shared" si="239"/>
        <v>156.69499999999999</v>
      </c>
      <c r="DO360" s="107">
        <f t="shared" si="239"/>
        <v>143.99</v>
      </c>
    </row>
    <row r="361" spans="1:119" s="126" customFormat="1" ht="14.1" customHeight="1" thickBot="1" x14ac:dyDescent="0.25">
      <c r="A361" s="94">
        <v>1158</v>
      </c>
      <c r="B361" s="136"/>
      <c r="C361" s="127"/>
      <c r="D361" s="127"/>
      <c r="E361" s="127" t="s">
        <v>19</v>
      </c>
      <c r="F361" s="127"/>
      <c r="G361" s="127"/>
      <c r="H361" s="127"/>
      <c r="I361" s="127"/>
      <c r="J361" s="106">
        <f t="shared" si="235"/>
        <v>48.1</v>
      </c>
      <c r="K361" s="107">
        <f t="shared" si="235"/>
        <v>72.149999999999991</v>
      </c>
      <c r="L361" s="107">
        <f t="shared" si="235"/>
        <v>96.2</v>
      </c>
      <c r="M361" s="107">
        <f t="shared" si="235"/>
        <v>24.05</v>
      </c>
      <c r="N361" s="107">
        <f t="shared" si="235"/>
        <v>99.45</v>
      </c>
      <c r="O361" s="107">
        <f t="shared" si="235"/>
        <v>132.27500000000001</v>
      </c>
      <c r="P361" s="107">
        <f t="shared" si="235"/>
        <v>156.32500000000002</v>
      </c>
      <c r="Q361" s="107">
        <f t="shared" si="235"/>
        <v>168.35</v>
      </c>
      <c r="R361" s="107">
        <f t="shared" si="235"/>
        <v>165.75</v>
      </c>
      <c r="S361" s="107">
        <f t="shared" si="235"/>
        <v>117</v>
      </c>
      <c r="T361" s="107">
        <f t="shared" si="235"/>
        <v>180.375</v>
      </c>
      <c r="U361" s="107">
        <f t="shared" si="235"/>
        <v>209.625</v>
      </c>
      <c r="V361" s="107">
        <f t="shared" si="235"/>
        <v>209.625</v>
      </c>
      <c r="W361" s="107">
        <f t="shared" si="235"/>
        <v>209.625</v>
      </c>
      <c r="X361" s="107">
        <f t="shared" si="235"/>
        <v>165.75</v>
      </c>
      <c r="Y361" s="107">
        <f t="shared" si="235"/>
        <v>117</v>
      </c>
      <c r="Z361" s="107">
        <f t="shared" si="235"/>
        <v>180.375</v>
      </c>
      <c r="AA361" s="107">
        <f t="shared" si="235"/>
        <v>209.625</v>
      </c>
      <c r="AB361" s="107">
        <f t="shared" si="235"/>
        <v>209.625</v>
      </c>
      <c r="AC361" s="107">
        <f t="shared" si="235"/>
        <v>209.625</v>
      </c>
      <c r="AD361" s="107">
        <f t="shared" si="235"/>
        <v>55.25</v>
      </c>
      <c r="AE361" s="107">
        <f t="shared" si="235"/>
        <v>70.2</v>
      </c>
      <c r="AF361" s="107">
        <f t="shared" si="235"/>
        <v>180.375</v>
      </c>
      <c r="AG361" s="107">
        <f t="shared" si="235"/>
        <v>209.625</v>
      </c>
      <c r="AH361" s="107">
        <f t="shared" si="235"/>
        <v>32.25</v>
      </c>
      <c r="AI361" s="107">
        <f t="shared" si="235"/>
        <v>80.625</v>
      </c>
      <c r="AJ361" s="107">
        <f t="shared" ref="AJ361:BG362" si="240">AJ332*AJ419</f>
        <v>89.25</v>
      </c>
      <c r="AK361" s="106">
        <f t="shared" si="240"/>
        <v>81</v>
      </c>
      <c r="AL361" s="107">
        <f t="shared" si="240"/>
        <v>124.875</v>
      </c>
      <c r="AM361" s="107">
        <f t="shared" si="240"/>
        <v>111.80000000000001</v>
      </c>
      <c r="AN361" s="107">
        <f t="shared" si="240"/>
        <v>181.67500000000001</v>
      </c>
      <c r="AO361" s="107">
        <f t="shared" si="240"/>
        <v>0</v>
      </c>
      <c r="AP361" s="107">
        <f t="shared" si="240"/>
        <v>165.75</v>
      </c>
      <c r="AQ361" s="107">
        <f t="shared" si="240"/>
        <v>117</v>
      </c>
      <c r="AR361" s="107">
        <f t="shared" si="240"/>
        <v>180.375</v>
      </c>
      <c r="AS361" s="107">
        <f t="shared" si="240"/>
        <v>209.625</v>
      </c>
      <c r="AT361" s="107">
        <f t="shared" si="240"/>
        <v>209.625</v>
      </c>
      <c r="AU361" s="107">
        <f t="shared" si="240"/>
        <v>209.625</v>
      </c>
      <c r="AV361" s="107">
        <f t="shared" si="240"/>
        <v>165.75</v>
      </c>
      <c r="AW361" s="107">
        <f t="shared" si="240"/>
        <v>180.375</v>
      </c>
      <c r="AX361" s="107">
        <f t="shared" si="240"/>
        <v>209.625</v>
      </c>
      <c r="AY361" s="107">
        <f t="shared" si="240"/>
        <v>209.625</v>
      </c>
      <c r="AZ361" s="107">
        <f t="shared" si="240"/>
        <v>180.375</v>
      </c>
      <c r="BA361" s="107">
        <f t="shared" si="240"/>
        <v>165.75</v>
      </c>
      <c r="BB361" s="107">
        <f t="shared" si="240"/>
        <v>180.375</v>
      </c>
      <c r="BC361" s="107">
        <f t="shared" si="240"/>
        <v>209.625</v>
      </c>
      <c r="BD361" s="107">
        <f t="shared" si="240"/>
        <v>209.625</v>
      </c>
      <c r="BE361" s="107">
        <f t="shared" si="240"/>
        <v>209.625</v>
      </c>
      <c r="BF361" s="107">
        <f t="shared" si="240"/>
        <v>180.375</v>
      </c>
      <c r="BG361" s="106">
        <f t="shared" si="240"/>
        <v>165.75</v>
      </c>
      <c r="BH361" s="107">
        <f t="shared" si="236"/>
        <v>180.375</v>
      </c>
      <c r="BI361" s="107">
        <f t="shared" si="236"/>
        <v>180.375</v>
      </c>
      <c r="BJ361" s="107">
        <f t="shared" si="236"/>
        <v>180.375</v>
      </c>
      <c r="BK361" s="107">
        <f t="shared" si="236"/>
        <v>180.375</v>
      </c>
      <c r="BL361" s="107">
        <f t="shared" si="236"/>
        <v>165.75</v>
      </c>
      <c r="BM361" s="107">
        <f t="shared" si="236"/>
        <v>180.375</v>
      </c>
      <c r="BN361" s="107">
        <f t="shared" si="236"/>
        <v>180.375</v>
      </c>
      <c r="BO361" s="107">
        <f t="shared" si="236"/>
        <v>180.375</v>
      </c>
      <c r="BP361" s="107">
        <f t="shared" si="236"/>
        <v>180.375</v>
      </c>
      <c r="BQ361" s="107">
        <f t="shared" si="236"/>
        <v>165.75</v>
      </c>
      <c r="BR361" s="107">
        <f t="shared" si="236"/>
        <v>180.375</v>
      </c>
      <c r="BS361" s="107">
        <f t="shared" si="236"/>
        <v>180.375</v>
      </c>
      <c r="BT361" s="107">
        <f t="shared" si="236"/>
        <v>180.375</v>
      </c>
      <c r="BU361" s="107">
        <f t="shared" si="236"/>
        <v>0</v>
      </c>
      <c r="BV361" s="107">
        <f t="shared" si="236"/>
        <v>0</v>
      </c>
      <c r="BW361" s="107">
        <f t="shared" si="236"/>
        <v>0</v>
      </c>
      <c r="BX361" s="107">
        <f t="shared" si="236"/>
        <v>0</v>
      </c>
      <c r="BY361" s="107">
        <f t="shared" si="236"/>
        <v>0</v>
      </c>
      <c r="BZ361" s="106">
        <f t="shared" si="236"/>
        <v>0</v>
      </c>
      <c r="CA361" s="107">
        <f t="shared" si="236"/>
        <v>0</v>
      </c>
      <c r="CB361" s="107">
        <f t="shared" si="236"/>
        <v>0</v>
      </c>
      <c r="CC361" s="107">
        <f t="shared" si="236"/>
        <v>0</v>
      </c>
      <c r="CD361" s="107">
        <f t="shared" si="236"/>
        <v>0</v>
      </c>
      <c r="CE361" s="107">
        <f t="shared" si="236"/>
        <v>0</v>
      </c>
      <c r="CF361" s="107">
        <f t="shared" si="236"/>
        <v>0</v>
      </c>
      <c r="CG361" s="107">
        <f t="shared" si="236"/>
        <v>0</v>
      </c>
      <c r="CH361" s="107">
        <f t="shared" si="236"/>
        <v>0</v>
      </c>
      <c r="CI361" s="107">
        <f t="shared" si="236"/>
        <v>0</v>
      </c>
      <c r="CJ361" s="107">
        <f t="shared" si="236"/>
        <v>0</v>
      </c>
      <c r="CK361" s="107">
        <f t="shared" si="236"/>
        <v>0</v>
      </c>
      <c r="CL361" s="107">
        <f t="shared" si="236"/>
        <v>0</v>
      </c>
      <c r="CM361" s="107">
        <f t="shared" si="236"/>
        <v>0</v>
      </c>
      <c r="CN361" s="107">
        <f t="shared" si="236"/>
        <v>0</v>
      </c>
      <c r="CO361" s="107">
        <f t="shared" si="236"/>
        <v>0</v>
      </c>
      <c r="CP361" s="107">
        <f t="shared" si="236"/>
        <v>0</v>
      </c>
      <c r="CQ361" s="107">
        <f t="shared" si="236"/>
        <v>0</v>
      </c>
      <c r="CR361" s="107">
        <f t="shared" si="236"/>
        <v>0</v>
      </c>
      <c r="CS361" s="107">
        <f t="shared" si="236"/>
        <v>0</v>
      </c>
      <c r="CT361" s="107">
        <f t="shared" si="236"/>
        <v>0</v>
      </c>
      <c r="CU361" s="107">
        <f t="shared" si="236"/>
        <v>0</v>
      </c>
      <c r="CV361" s="107">
        <f t="shared" si="236"/>
        <v>0</v>
      </c>
      <c r="CW361" s="107">
        <f t="shared" si="236"/>
        <v>0</v>
      </c>
      <c r="CX361" s="106">
        <f t="shared" ref="CX361:DO361" si="241">CX332*CX419</f>
        <v>0</v>
      </c>
      <c r="CY361" s="107">
        <f t="shared" si="241"/>
        <v>0</v>
      </c>
      <c r="CZ361" s="107">
        <f>CZ332*CZ419</f>
        <v>0</v>
      </c>
      <c r="DA361" s="107">
        <f t="shared" si="241"/>
        <v>0</v>
      </c>
      <c r="DB361" s="107">
        <f t="shared" si="241"/>
        <v>0</v>
      </c>
      <c r="DC361" s="107">
        <f t="shared" si="241"/>
        <v>0</v>
      </c>
      <c r="DD361" s="107">
        <f t="shared" si="241"/>
        <v>0</v>
      </c>
      <c r="DE361" s="107">
        <f t="shared" si="241"/>
        <v>0</v>
      </c>
      <c r="DF361" s="107">
        <f t="shared" si="241"/>
        <v>24.05</v>
      </c>
      <c r="DG361" s="107">
        <f t="shared" si="241"/>
        <v>60.125</v>
      </c>
      <c r="DH361" s="107">
        <f t="shared" si="241"/>
        <v>96.2</v>
      </c>
      <c r="DI361" s="107">
        <f t="shared" si="241"/>
        <v>132.27500000000001</v>
      </c>
      <c r="DJ361" s="107">
        <f t="shared" si="241"/>
        <v>143.65</v>
      </c>
      <c r="DK361" s="107">
        <f t="shared" si="241"/>
        <v>180.375</v>
      </c>
      <c r="DL361" s="107">
        <f t="shared" si="241"/>
        <v>180.375</v>
      </c>
      <c r="DM361" s="107">
        <f t="shared" si="241"/>
        <v>180.375</v>
      </c>
      <c r="DN361" s="107">
        <f t="shared" si="241"/>
        <v>180.375</v>
      </c>
      <c r="DO361" s="107">
        <f t="shared" si="241"/>
        <v>0</v>
      </c>
    </row>
    <row r="362" spans="1:119" s="126" customFormat="1" ht="14.1" customHeight="1" x14ac:dyDescent="0.2">
      <c r="A362" s="112" t="s">
        <v>50</v>
      </c>
      <c r="B362" s="136"/>
      <c r="C362" s="127"/>
      <c r="D362" s="127"/>
      <c r="E362" s="127" t="s">
        <v>19</v>
      </c>
      <c r="F362" s="127"/>
      <c r="G362" s="127"/>
      <c r="H362" s="127"/>
      <c r="I362" s="127"/>
      <c r="J362" s="106">
        <f t="shared" ref="J362:BG362" si="242">J333*J420</f>
        <v>124.875</v>
      </c>
      <c r="K362" s="107">
        <f t="shared" si="242"/>
        <v>124.875</v>
      </c>
      <c r="L362" s="107">
        <f t="shared" si="242"/>
        <v>124.875</v>
      </c>
      <c r="M362" s="107">
        <f t="shared" si="242"/>
        <v>124.875</v>
      </c>
      <c r="N362" s="107">
        <f t="shared" si="242"/>
        <v>114.75</v>
      </c>
      <c r="O362" s="107">
        <f t="shared" si="242"/>
        <v>124.875</v>
      </c>
      <c r="P362" s="107">
        <f t="shared" si="242"/>
        <v>124.875</v>
      </c>
      <c r="Q362" s="107">
        <f t="shared" si="242"/>
        <v>124.875</v>
      </c>
      <c r="R362" s="107">
        <f t="shared" si="242"/>
        <v>114.75</v>
      </c>
      <c r="S362" s="107">
        <f t="shared" si="242"/>
        <v>81</v>
      </c>
      <c r="T362" s="107">
        <f t="shared" si="242"/>
        <v>124.875</v>
      </c>
      <c r="U362" s="107">
        <f t="shared" si="242"/>
        <v>145.125</v>
      </c>
      <c r="V362" s="107">
        <f t="shared" si="242"/>
        <v>145.125</v>
      </c>
      <c r="W362" s="107">
        <f t="shared" si="242"/>
        <v>145.125</v>
      </c>
      <c r="X362" s="107">
        <f t="shared" si="242"/>
        <v>114.75</v>
      </c>
      <c r="Y362" s="107">
        <f t="shared" si="242"/>
        <v>81</v>
      </c>
      <c r="Z362" s="107">
        <f t="shared" si="242"/>
        <v>124.875</v>
      </c>
      <c r="AA362" s="107">
        <f t="shared" si="242"/>
        <v>145.125</v>
      </c>
      <c r="AB362" s="107">
        <f t="shared" si="242"/>
        <v>145.125</v>
      </c>
      <c r="AC362" s="107">
        <f t="shared" si="242"/>
        <v>145.125</v>
      </c>
      <c r="AD362" s="107">
        <f t="shared" si="242"/>
        <v>114.75</v>
      </c>
      <c r="AE362" s="107">
        <f t="shared" si="242"/>
        <v>81</v>
      </c>
      <c r="AF362" s="107">
        <f t="shared" si="242"/>
        <v>124.875</v>
      </c>
      <c r="AG362" s="107">
        <f t="shared" si="242"/>
        <v>145.125</v>
      </c>
      <c r="AH362" s="107">
        <f t="shared" si="242"/>
        <v>145.125</v>
      </c>
      <c r="AI362" s="107">
        <f t="shared" si="242"/>
        <v>145.125</v>
      </c>
      <c r="AJ362" s="107">
        <f t="shared" si="242"/>
        <v>114.75</v>
      </c>
      <c r="AK362" s="106">
        <f t="shared" si="242"/>
        <v>81</v>
      </c>
      <c r="AL362" s="107">
        <f t="shared" si="242"/>
        <v>124.875</v>
      </c>
      <c r="AM362" s="107">
        <f t="shared" si="242"/>
        <v>145.125</v>
      </c>
      <c r="AN362" s="107">
        <f t="shared" si="242"/>
        <v>145.125</v>
      </c>
      <c r="AO362" s="107">
        <f t="shared" si="240"/>
        <v>0</v>
      </c>
      <c r="AP362" s="107">
        <f t="shared" si="242"/>
        <v>114.75</v>
      </c>
      <c r="AQ362" s="107">
        <f t="shared" si="240"/>
        <v>81</v>
      </c>
      <c r="AR362" s="107">
        <f t="shared" si="242"/>
        <v>124.875</v>
      </c>
      <c r="AS362" s="107">
        <f t="shared" si="242"/>
        <v>145.125</v>
      </c>
      <c r="AT362" s="107">
        <f t="shared" si="242"/>
        <v>145.125</v>
      </c>
      <c r="AU362" s="107">
        <f t="shared" si="242"/>
        <v>145.125</v>
      </c>
      <c r="AV362" s="107">
        <f t="shared" si="242"/>
        <v>114.75</v>
      </c>
      <c r="AW362" s="107">
        <f t="shared" si="242"/>
        <v>124.875</v>
      </c>
      <c r="AX362" s="107">
        <f t="shared" si="242"/>
        <v>145.125</v>
      </c>
      <c r="AY362" s="107">
        <f t="shared" si="242"/>
        <v>145.125</v>
      </c>
      <c r="AZ362" s="107">
        <f t="shared" si="242"/>
        <v>124.875</v>
      </c>
      <c r="BA362" s="107">
        <f t="shared" si="242"/>
        <v>114.75</v>
      </c>
      <c r="BB362" s="107">
        <f t="shared" si="242"/>
        <v>124.875</v>
      </c>
      <c r="BC362" s="107">
        <f t="shared" si="242"/>
        <v>145.125</v>
      </c>
      <c r="BD362" s="107">
        <f t="shared" si="242"/>
        <v>145.125</v>
      </c>
      <c r="BE362" s="107">
        <f t="shared" si="242"/>
        <v>145.125</v>
      </c>
      <c r="BF362" s="107">
        <f t="shared" si="242"/>
        <v>124.875</v>
      </c>
      <c r="BG362" s="106">
        <f t="shared" si="242"/>
        <v>114.75</v>
      </c>
      <c r="BH362" s="107">
        <f t="shared" si="236"/>
        <v>124.875</v>
      </c>
      <c r="BI362" s="107">
        <f t="shared" si="236"/>
        <v>124.875</v>
      </c>
      <c r="BJ362" s="107">
        <f t="shared" si="236"/>
        <v>124.875</v>
      </c>
      <c r="BK362" s="107">
        <f t="shared" si="236"/>
        <v>124.875</v>
      </c>
      <c r="BL362" s="107">
        <f t="shared" si="236"/>
        <v>114.75</v>
      </c>
      <c r="BM362" s="107">
        <f t="shared" si="236"/>
        <v>124.875</v>
      </c>
      <c r="BN362" s="107">
        <f t="shared" si="236"/>
        <v>124.875</v>
      </c>
      <c r="BO362" s="107">
        <f t="shared" si="236"/>
        <v>124.875</v>
      </c>
      <c r="BP362" s="107">
        <f t="shared" si="236"/>
        <v>124.875</v>
      </c>
      <c r="BQ362" s="107">
        <f t="shared" si="236"/>
        <v>114.75</v>
      </c>
      <c r="BR362" s="107">
        <f t="shared" si="236"/>
        <v>124.875</v>
      </c>
      <c r="BS362" s="107">
        <f t="shared" ref="BS362:CW362" si="243">BS333*BS420</f>
        <v>124.875</v>
      </c>
      <c r="BT362" s="107">
        <f t="shared" si="243"/>
        <v>124.875</v>
      </c>
      <c r="BU362" s="107">
        <f t="shared" si="243"/>
        <v>124.875</v>
      </c>
      <c r="BV362" s="107">
        <f t="shared" si="243"/>
        <v>114.75</v>
      </c>
      <c r="BW362" s="107">
        <f t="shared" si="243"/>
        <v>114.75</v>
      </c>
      <c r="BX362" s="107">
        <f t="shared" si="243"/>
        <v>124.875</v>
      </c>
      <c r="BY362" s="107">
        <f t="shared" si="243"/>
        <v>124.875</v>
      </c>
      <c r="BZ362" s="106">
        <f t="shared" si="243"/>
        <v>124.875</v>
      </c>
      <c r="CA362" s="107">
        <f t="shared" si="243"/>
        <v>124.875</v>
      </c>
      <c r="CB362" s="107">
        <f t="shared" si="243"/>
        <v>124.875</v>
      </c>
      <c r="CC362" s="107">
        <f t="shared" si="243"/>
        <v>0</v>
      </c>
      <c r="CD362" s="107">
        <f t="shared" si="243"/>
        <v>114.75</v>
      </c>
      <c r="CE362" s="107">
        <f t="shared" si="243"/>
        <v>124.875</v>
      </c>
      <c r="CF362" s="107">
        <f t="shared" si="243"/>
        <v>124.875</v>
      </c>
      <c r="CG362" s="107">
        <f t="shared" si="243"/>
        <v>124.875</v>
      </c>
      <c r="CH362" s="107">
        <f t="shared" si="243"/>
        <v>124.875</v>
      </c>
      <c r="CI362" s="107">
        <f t="shared" si="243"/>
        <v>114.75</v>
      </c>
      <c r="CJ362" s="107">
        <f t="shared" si="243"/>
        <v>124.875</v>
      </c>
      <c r="CK362" s="107">
        <f t="shared" si="243"/>
        <v>124.875</v>
      </c>
      <c r="CL362" s="107">
        <f t="shared" si="243"/>
        <v>124.875</v>
      </c>
      <c r="CM362" s="107">
        <f t="shared" si="243"/>
        <v>114.75</v>
      </c>
      <c r="CN362" s="107">
        <f t="shared" si="243"/>
        <v>124.875</v>
      </c>
      <c r="CO362" s="107">
        <f t="shared" si="243"/>
        <v>124.875</v>
      </c>
      <c r="CP362" s="107">
        <f t="shared" si="243"/>
        <v>124.875</v>
      </c>
      <c r="CQ362" s="107">
        <f t="shared" si="243"/>
        <v>124.875</v>
      </c>
      <c r="CR362" s="107">
        <f t="shared" si="243"/>
        <v>114.75</v>
      </c>
      <c r="CS362" s="107">
        <f t="shared" si="243"/>
        <v>124.875</v>
      </c>
      <c r="CT362" s="107">
        <f t="shared" si="243"/>
        <v>124.875</v>
      </c>
      <c r="CU362" s="107">
        <f t="shared" si="243"/>
        <v>124.875</v>
      </c>
      <c r="CV362" s="107">
        <f t="shared" si="243"/>
        <v>124.875</v>
      </c>
      <c r="CW362" s="107">
        <f t="shared" si="243"/>
        <v>114.75</v>
      </c>
      <c r="CX362" s="106">
        <f t="shared" ref="CX362:DO362" si="244">CX333*CX420</f>
        <v>124.875</v>
      </c>
      <c r="CY362" s="107">
        <f t="shared" si="244"/>
        <v>124.875</v>
      </c>
      <c r="CZ362" s="107">
        <f>CZ333*CZ420</f>
        <v>114.75</v>
      </c>
      <c r="DA362" s="107">
        <f t="shared" si="244"/>
        <v>124.875</v>
      </c>
      <c r="DB362" s="107">
        <f t="shared" si="244"/>
        <v>124.875</v>
      </c>
      <c r="DC362" s="107">
        <f t="shared" si="244"/>
        <v>124.875</v>
      </c>
      <c r="DD362" s="107">
        <f t="shared" si="244"/>
        <v>124.875</v>
      </c>
      <c r="DE362" s="107">
        <f t="shared" si="244"/>
        <v>114.75</v>
      </c>
      <c r="DF362" s="107">
        <f t="shared" si="244"/>
        <v>124.875</v>
      </c>
      <c r="DG362" s="107">
        <f t="shared" si="244"/>
        <v>124.875</v>
      </c>
      <c r="DH362" s="107">
        <f t="shared" si="244"/>
        <v>124.875</v>
      </c>
      <c r="DI362" s="107">
        <f t="shared" si="244"/>
        <v>124.875</v>
      </c>
      <c r="DJ362" s="107">
        <f t="shared" si="244"/>
        <v>114.75</v>
      </c>
      <c r="DK362" s="107">
        <f t="shared" si="244"/>
        <v>124.875</v>
      </c>
      <c r="DL362" s="107">
        <f t="shared" si="244"/>
        <v>124.875</v>
      </c>
      <c r="DM362" s="107">
        <f t="shared" si="244"/>
        <v>0</v>
      </c>
      <c r="DN362" s="107">
        <f t="shared" si="244"/>
        <v>0</v>
      </c>
      <c r="DO362" s="107">
        <f t="shared" si="244"/>
        <v>0</v>
      </c>
    </row>
    <row r="363" spans="1:119" s="126" customFormat="1" ht="14.1" customHeight="1" x14ac:dyDescent="0.2">
      <c r="A363" s="94">
        <v>1107</v>
      </c>
      <c r="B363" s="136"/>
      <c r="C363" s="127"/>
      <c r="D363" s="127"/>
      <c r="E363" s="127" t="s">
        <v>19</v>
      </c>
      <c r="F363" s="127"/>
      <c r="G363" s="127"/>
      <c r="H363" s="127"/>
      <c r="I363" s="127"/>
      <c r="J363" s="106">
        <f t="shared" ref="J363:BA363" si="245">J421*J334</f>
        <v>181.29999999999998</v>
      </c>
      <c r="K363" s="107">
        <f t="shared" si="245"/>
        <v>181.29999999999998</v>
      </c>
      <c r="L363" s="107">
        <f t="shared" si="245"/>
        <v>181.29999999999998</v>
      </c>
      <c r="M363" s="107">
        <f t="shared" si="245"/>
        <v>181.29999999999998</v>
      </c>
      <c r="N363" s="107">
        <f t="shared" si="245"/>
        <v>166.6</v>
      </c>
      <c r="O363" s="107">
        <f t="shared" si="245"/>
        <v>181.29999999999998</v>
      </c>
      <c r="P363" s="107">
        <f t="shared" si="245"/>
        <v>181.29999999999998</v>
      </c>
      <c r="Q363" s="107">
        <f t="shared" si="245"/>
        <v>181.29999999999998</v>
      </c>
      <c r="R363" s="107">
        <f t="shared" si="245"/>
        <v>166.6</v>
      </c>
      <c r="S363" s="107">
        <f t="shared" si="245"/>
        <v>117.6</v>
      </c>
      <c r="T363" s="107">
        <f t="shared" si="245"/>
        <v>27.75</v>
      </c>
      <c r="U363" s="107">
        <f t="shared" si="245"/>
        <v>80.625</v>
      </c>
      <c r="V363" s="107">
        <f t="shared" si="245"/>
        <v>112.87499999999999</v>
      </c>
      <c r="W363" s="107">
        <f t="shared" si="245"/>
        <v>145.125</v>
      </c>
      <c r="X363" s="107">
        <f t="shared" si="245"/>
        <v>140.25</v>
      </c>
      <c r="Y363" s="107">
        <f t="shared" si="245"/>
        <v>108</v>
      </c>
      <c r="Z363" s="107">
        <f t="shared" si="245"/>
        <v>180.375</v>
      </c>
      <c r="AA363" s="107">
        <f t="shared" si="245"/>
        <v>225.74999999999997</v>
      </c>
      <c r="AB363" s="107">
        <f t="shared" si="245"/>
        <v>225.74999999999997</v>
      </c>
      <c r="AC363" s="107">
        <f t="shared" si="245"/>
        <v>225.74999999999997</v>
      </c>
      <c r="AD363" s="107">
        <f t="shared" si="245"/>
        <v>178.5</v>
      </c>
      <c r="AE363" s="107">
        <f t="shared" si="245"/>
        <v>125.99999999999999</v>
      </c>
      <c r="AF363" s="107">
        <f t="shared" si="245"/>
        <v>194.25</v>
      </c>
      <c r="AG363" s="107">
        <f t="shared" si="245"/>
        <v>225.74999999999997</v>
      </c>
      <c r="AH363" s="107">
        <f t="shared" si="245"/>
        <v>225.74999999999997</v>
      </c>
      <c r="AI363" s="107">
        <f t="shared" si="245"/>
        <v>225.74999999999997</v>
      </c>
      <c r="AJ363" s="107">
        <f t="shared" si="245"/>
        <v>178.5</v>
      </c>
      <c r="AK363" s="106">
        <f t="shared" si="245"/>
        <v>18</v>
      </c>
      <c r="AL363" s="107">
        <f t="shared" si="245"/>
        <v>69.375</v>
      </c>
      <c r="AM363" s="107">
        <f t="shared" si="245"/>
        <v>112.87499999999999</v>
      </c>
      <c r="AN363" s="107">
        <f t="shared" si="245"/>
        <v>145.125</v>
      </c>
      <c r="AO363" s="107">
        <f t="shared" si="245"/>
        <v>0</v>
      </c>
      <c r="AP363" s="107">
        <f t="shared" si="245"/>
        <v>140.25</v>
      </c>
      <c r="AQ363" s="107">
        <f t="shared" si="245"/>
        <v>117</v>
      </c>
      <c r="AR363" s="107">
        <f t="shared" si="245"/>
        <v>194.25</v>
      </c>
      <c r="AS363" s="107">
        <f t="shared" si="245"/>
        <v>241.875</v>
      </c>
      <c r="AT363" s="107">
        <f t="shared" si="245"/>
        <v>258</v>
      </c>
      <c r="AU363" s="107">
        <f t="shared" si="245"/>
        <v>11.825000000000001</v>
      </c>
      <c r="AV363" s="107">
        <f t="shared" si="245"/>
        <v>18.7</v>
      </c>
      <c r="AW363" s="107">
        <f t="shared" si="245"/>
        <v>40.700000000000003</v>
      </c>
      <c r="AX363" s="107">
        <f t="shared" si="245"/>
        <v>82.774999999999991</v>
      </c>
      <c r="AY363" s="107">
        <f t="shared" si="245"/>
        <v>106.425</v>
      </c>
      <c r="AZ363" s="107">
        <f t="shared" si="245"/>
        <v>111.92500000000001</v>
      </c>
      <c r="BA363" s="107">
        <f t="shared" si="245"/>
        <v>112.2</v>
      </c>
      <c r="BB363" s="107">
        <f t="shared" ref="BB363:CW363" si="246">BB421*BB334</f>
        <v>132.27500000000001</v>
      </c>
      <c r="BC363" s="107">
        <f t="shared" si="246"/>
        <v>153.72499999999999</v>
      </c>
      <c r="BD363" s="107">
        <f t="shared" si="246"/>
        <v>165.54999999999998</v>
      </c>
      <c r="BE363" s="107">
        <f t="shared" si="246"/>
        <v>165.54999999999998</v>
      </c>
      <c r="BF363" s="107">
        <f t="shared" si="246"/>
        <v>142.44999999999999</v>
      </c>
      <c r="BG363" s="106">
        <f t="shared" si="246"/>
        <v>130.9</v>
      </c>
      <c r="BH363" s="107">
        <f t="shared" si="246"/>
        <v>142.44999999999999</v>
      </c>
      <c r="BI363" s="107">
        <f t="shared" si="246"/>
        <v>25.900000000000002</v>
      </c>
      <c r="BJ363" s="107">
        <f t="shared" si="246"/>
        <v>64.75</v>
      </c>
      <c r="BK363" s="107">
        <f t="shared" si="246"/>
        <v>90.649999999999991</v>
      </c>
      <c r="BL363" s="107">
        <f t="shared" si="246"/>
        <v>107.10000000000001</v>
      </c>
      <c r="BM363" s="107">
        <f t="shared" si="246"/>
        <v>142.45000000000002</v>
      </c>
      <c r="BN363" s="107">
        <f t="shared" si="246"/>
        <v>168.35</v>
      </c>
      <c r="BO363" s="107">
        <f t="shared" si="246"/>
        <v>181.29999999999998</v>
      </c>
      <c r="BP363" s="107">
        <f t="shared" si="246"/>
        <v>181.29999999999998</v>
      </c>
      <c r="BQ363" s="107">
        <f t="shared" si="246"/>
        <v>166.6</v>
      </c>
      <c r="BR363" s="107">
        <f t="shared" si="246"/>
        <v>194.25</v>
      </c>
      <c r="BS363" s="107">
        <f t="shared" si="246"/>
        <v>194.25</v>
      </c>
      <c r="BT363" s="107">
        <f t="shared" si="246"/>
        <v>194.25</v>
      </c>
      <c r="BU363" s="107">
        <f t="shared" si="246"/>
        <v>194.25</v>
      </c>
      <c r="BV363" s="107">
        <f t="shared" si="246"/>
        <v>178.5</v>
      </c>
      <c r="BW363" s="107">
        <f t="shared" si="246"/>
        <v>178.5</v>
      </c>
      <c r="BX363" s="107">
        <f t="shared" si="246"/>
        <v>194.25</v>
      </c>
      <c r="BY363" s="107">
        <f t="shared" si="246"/>
        <v>194.25</v>
      </c>
      <c r="BZ363" s="106">
        <f t="shared" si="246"/>
        <v>194.25</v>
      </c>
      <c r="CA363" s="107">
        <f t="shared" si="246"/>
        <v>194.25</v>
      </c>
      <c r="CB363" s="107">
        <f t="shared" si="246"/>
        <v>194.25</v>
      </c>
      <c r="CC363" s="107">
        <f t="shared" si="246"/>
        <v>0</v>
      </c>
      <c r="CD363" s="107">
        <f t="shared" si="246"/>
        <v>25.5</v>
      </c>
      <c r="CE363" s="107">
        <f t="shared" si="246"/>
        <v>69.375</v>
      </c>
      <c r="CF363" s="107">
        <f t="shared" si="246"/>
        <v>97.125</v>
      </c>
      <c r="CG363" s="107">
        <f t="shared" si="246"/>
        <v>124.875</v>
      </c>
      <c r="CH363" s="107">
        <f t="shared" si="246"/>
        <v>152.625</v>
      </c>
      <c r="CI363" s="107">
        <f t="shared" si="246"/>
        <v>165.75</v>
      </c>
      <c r="CJ363" s="107">
        <f t="shared" si="246"/>
        <v>194.25</v>
      </c>
      <c r="CK363" s="107">
        <f t="shared" si="246"/>
        <v>194.25</v>
      </c>
      <c r="CL363" s="107">
        <f t="shared" si="246"/>
        <v>208.125</v>
      </c>
      <c r="CM363" s="107">
        <f t="shared" si="246"/>
        <v>191.25</v>
      </c>
      <c r="CN363" s="107">
        <f t="shared" si="246"/>
        <v>208.125</v>
      </c>
      <c r="CO363" s="107">
        <f t="shared" si="246"/>
        <v>208.125</v>
      </c>
      <c r="CP363" s="107">
        <f t="shared" si="246"/>
        <v>208.125</v>
      </c>
      <c r="CQ363" s="107">
        <f t="shared" si="246"/>
        <v>208.125</v>
      </c>
      <c r="CR363" s="107">
        <f t="shared" si="246"/>
        <v>191.25</v>
      </c>
      <c r="CS363" s="107">
        <f t="shared" si="246"/>
        <v>208.125</v>
      </c>
      <c r="CT363" s="107">
        <f t="shared" si="246"/>
        <v>208.125</v>
      </c>
      <c r="CU363" s="107">
        <f t="shared" si="246"/>
        <v>208.125</v>
      </c>
      <c r="CV363" s="107">
        <f t="shared" si="246"/>
        <v>0</v>
      </c>
      <c r="CW363" s="107">
        <f t="shared" si="246"/>
        <v>0</v>
      </c>
      <c r="CX363" s="106">
        <f t="shared" ref="CX363:DO363" si="247">CX421*CX334</f>
        <v>0</v>
      </c>
      <c r="CY363" s="107">
        <f t="shared" si="247"/>
        <v>0</v>
      </c>
      <c r="CZ363" s="107">
        <f>CZ421*CZ334</f>
        <v>0</v>
      </c>
      <c r="DA363" s="107">
        <f t="shared" si="247"/>
        <v>0</v>
      </c>
      <c r="DB363" s="107">
        <f t="shared" si="247"/>
        <v>0</v>
      </c>
      <c r="DC363" s="107">
        <f t="shared" si="247"/>
        <v>0</v>
      </c>
      <c r="DD363" s="107">
        <f t="shared" si="247"/>
        <v>0</v>
      </c>
      <c r="DE363" s="107">
        <f t="shared" si="247"/>
        <v>0</v>
      </c>
      <c r="DF363" s="107">
        <f t="shared" si="247"/>
        <v>0</v>
      </c>
      <c r="DG363" s="107">
        <f t="shared" si="247"/>
        <v>0</v>
      </c>
      <c r="DH363" s="107">
        <f t="shared" si="247"/>
        <v>0</v>
      </c>
      <c r="DI363" s="107">
        <f t="shared" si="247"/>
        <v>0</v>
      </c>
      <c r="DJ363" s="107">
        <f t="shared" si="247"/>
        <v>0</v>
      </c>
      <c r="DK363" s="107">
        <f t="shared" si="247"/>
        <v>0</v>
      </c>
      <c r="DL363" s="107">
        <f t="shared" si="247"/>
        <v>0</v>
      </c>
      <c r="DM363" s="107">
        <f t="shared" si="247"/>
        <v>0</v>
      </c>
      <c r="DN363" s="107">
        <f t="shared" si="247"/>
        <v>0</v>
      </c>
      <c r="DO363" s="107">
        <f t="shared" si="247"/>
        <v>0</v>
      </c>
    </row>
    <row r="364" spans="1:119" s="126" customFormat="1" ht="14.1" customHeight="1" x14ac:dyDescent="0.2">
      <c r="A364" s="94">
        <v>1142</v>
      </c>
      <c r="B364" s="136"/>
      <c r="C364" s="127"/>
      <c r="D364" s="127"/>
      <c r="E364" s="127" t="s">
        <v>19</v>
      </c>
      <c r="F364" s="127"/>
      <c r="G364" s="127"/>
      <c r="H364" s="127"/>
      <c r="I364" s="127"/>
      <c r="J364" s="128">
        <f t="shared" ref="J364:BA368" si="248">J335*J422</f>
        <v>12.950000000000001</v>
      </c>
      <c r="K364" s="129">
        <f t="shared" si="248"/>
        <v>25.900000000000002</v>
      </c>
      <c r="L364" s="129">
        <f t="shared" si="248"/>
        <v>51.800000000000004</v>
      </c>
      <c r="M364" s="129">
        <f t="shared" si="248"/>
        <v>77.7</v>
      </c>
      <c r="N364" s="129">
        <f t="shared" si="248"/>
        <v>95.2</v>
      </c>
      <c r="O364" s="129">
        <f t="shared" si="248"/>
        <v>116.55</v>
      </c>
      <c r="P364" s="129">
        <f t="shared" si="248"/>
        <v>129.5</v>
      </c>
      <c r="Q364" s="129">
        <f t="shared" si="248"/>
        <v>142.45000000000002</v>
      </c>
      <c r="R364" s="129">
        <f t="shared" si="248"/>
        <v>142.79999999999998</v>
      </c>
      <c r="S364" s="129">
        <f t="shared" si="248"/>
        <v>109.2</v>
      </c>
      <c r="T364" s="129">
        <f t="shared" si="248"/>
        <v>168.35</v>
      </c>
      <c r="U364" s="129">
        <f t="shared" si="248"/>
        <v>195.65</v>
      </c>
      <c r="V364" s="129">
        <f t="shared" si="248"/>
        <v>195.65</v>
      </c>
      <c r="W364" s="129">
        <f t="shared" si="248"/>
        <v>15.05</v>
      </c>
      <c r="X364" s="129">
        <f t="shared" si="248"/>
        <v>23.8</v>
      </c>
      <c r="Y364" s="129">
        <f t="shared" si="248"/>
        <v>33.6</v>
      </c>
      <c r="Z364" s="129">
        <f t="shared" si="248"/>
        <v>77.7</v>
      </c>
      <c r="AA364" s="129">
        <f t="shared" si="248"/>
        <v>120.4</v>
      </c>
      <c r="AB364" s="129">
        <f t="shared" si="248"/>
        <v>135.45000000000002</v>
      </c>
      <c r="AC364" s="129">
        <f t="shared" si="248"/>
        <v>150.5</v>
      </c>
      <c r="AD364" s="129">
        <f t="shared" si="248"/>
        <v>130.9</v>
      </c>
      <c r="AE364" s="129">
        <f t="shared" si="248"/>
        <v>100.8</v>
      </c>
      <c r="AF364" s="129">
        <f t="shared" si="248"/>
        <v>168.35</v>
      </c>
      <c r="AG364" s="129">
        <f t="shared" si="248"/>
        <v>195.65</v>
      </c>
      <c r="AH364" s="129">
        <f t="shared" si="248"/>
        <v>195.65</v>
      </c>
      <c r="AI364" s="129">
        <f t="shared" si="248"/>
        <v>210.7</v>
      </c>
      <c r="AJ364" s="129">
        <f t="shared" si="248"/>
        <v>166.6</v>
      </c>
      <c r="AK364" s="128">
        <f t="shared" si="248"/>
        <v>117.6</v>
      </c>
      <c r="AL364" s="129">
        <f t="shared" si="248"/>
        <v>181.29999999999998</v>
      </c>
      <c r="AM364" s="129">
        <f t="shared" si="248"/>
        <v>210.7</v>
      </c>
      <c r="AN364" s="129">
        <f t="shared" si="248"/>
        <v>210.7</v>
      </c>
      <c r="AO364" s="129">
        <f t="shared" si="248"/>
        <v>0</v>
      </c>
      <c r="AP364" s="129">
        <f t="shared" si="248"/>
        <v>166.6</v>
      </c>
      <c r="AQ364" s="129">
        <f t="shared" si="248"/>
        <v>117.6</v>
      </c>
      <c r="AR364" s="129">
        <f t="shared" si="248"/>
        <v>181.29999999999998</v>
      </c>
      <c r="AS364" s="129">
        <f t="shared" si="248"/>
        <v>210.7</v>
      </c>
      <c r="AT364" s="129">
        <f t="shared" si="248"/>
        <v>210.7</v>
      </c>
      <c r="AU364" s="129">
        <f t="shared" si="248"/>
        <v>15.05</v>
      </c>
      <c r="AV364" s="129">
        <f t="shared" si="248"/>
        <v>31.875</v>
      </c>
      <c r="AW364" s="129">
        <f t="shared" si="248"/>
        <v>69.375</v>
      </c>
      <c r="AX364" s="129">
        <f t="shared" si="248"/>
        <v>120.9375</v>
      </c>
      <c r="AY364" s="129">
        <f t="shared" si="248"/>
        <v>161.25</v>
      </c>
      <c r="AZ364" s="129">
        <f t="shared" si="248"/>
        <v>138.75</v>
      </c>
      <c r="BA364" s="129">
        <f t="shared" si="248"/>
        <v>138.125</v>
      </c>
      <c r="BB364" s="129">
        <f t="shared" ref="BB364:CW368" si="249">BB335*BB422</f>
        <v>150.3125</v>
      </c>
      <c r="BC364" s="129">
        <f t="shared" si="249"/>
        <v>174.6875</v>
      </c>
      <c r="BD364" s="129">
        <f t="shared" si="249"/>
        <v>188.125</v>
      </c>
      <c r="BE364" s="129">
        <f t="shared" si="249"/>
        <v>188.125</v>
      </c>
      <c r="BF364" s="129">
        <f t="shared" si="249"/>
        <v>161.875</v>
      </c>
      <c r="BG364" s="128">
        <f t="shared" si="249"/>
        <v>159.375</v>
      </c>
      <c r="BH364" s="129">
        <f t="shared" si="249"/>
        <v>173.4375</v>
      </c>
      <c r="BI364" s="129">
        <f t="shared" si="249"/>
        <v>18.5</v>
      </c>
      <c r="BJ364" s="129">
        <f t="shared" si="249"/>
        <v>46.25</v>
      </c>
      <c r="BK364" s="129">
        <f t="shared" si="249"/>
        <v>64.75</v>
      </c>
      <c r="BL364" s="129">
        <f t="shared" si="249"/>
        <v>76.5</v>
      </c>
      <c r="BM364" s="129">
        <f t="shared" si="249"/>
        <v>101.75000000000001</v>
      </c>
      <c r="BN364" s="129">
        <f t="shared" si="249"/>
        <v>111</v>
      </c>
      <c r="BO364" s="129">
        <f t="shared" si="249"/>
        <v>120.25</v>
      </c>
      <c r="BP364" s="129">
        <f t="shared" si="249"/>
        <v>129.5</v>
      </c>
      <c r="BQ364" s="129">
        <f t="shared" si="249"/>
        <v>127.5</v>
      </c>
      <c r="BR364" s="129">
        <f t="shared" si="249"/>
        <v>148</v>
      </c>
      <c r="BS364" s="129">
        <f t="shared" si="249"/>
        <v>148</v>
      </c>
      <c r="BT364" s="129">
        <f t="shared" si="249"/>
        <v>148</v>
      </c>
      <c r="BU364" s="129">
        <f t="shared" si="249"/>
        <v>148</v>
      </c>
      <c r="BV364" s="129">
        <f t="shared" si="249"/>
        <v>136</v>
      </c>
      <c r="BW364" s="129">
        <f t="shared" si="249"/>
        <v>136</v>
      </c>
      <c r="BX364" s="129">
        <f t="shared" si="249"/>
        <v>148</v>
      </c>
      <c r="BY364" s="129">
        <f t="shared" si="249"/>
        <v>148</v>
      </c>
      <c r="BZ364" s="128">
        <f t="shared" si="249"/>
        <v>148</v>
      </c>
      <c r="CA364" s="129">
        <f t="shared" si="249"/>
        <v>148</v>
      </c>
      <c r="CB364" s="129">
        <f t="shared" si="249"/>
        <v>148</v>
      </c>
      <c r="CC364" s="129">
        <f t="shared" si="249"/>
        <v>0</v>
      </c>
      <c r="CD364" s="129">
        <f t="shared" si="249"/>
        <v>136</v>
      </c>
      <c r="CE364" s="129">
        <f t="shared" si="249"/>
        <v>148</v>
      </c>
      <c r="CF364" s="129">
        <f t="shared" si="249"/>
        <v>148</v>
      </c>
      <c r="CG364" s="129">
        <f t="shared" si="249"/>
        <v>148</v>
      </c>
      <c r="CH364" s="129">
        <f t="shared" si="249"/>
        <v>148</v>
      </c>
      <c r="CI364" s="129">
        <f t="shared" si="249"/>
        <v>136</v>
      </c>
      <c r="CJ364" s="129">
        <f t="shared" si="249"/>
        <v>148</v>
      </c>
      <c r="CK364" s="129">
        <f t="shared" si="249"/>
        <v>148</v>
      </c>
      <c r="CL364" s="129">
        <f t="shared" si="249"/>
        <v>148</v>
      </c>
      <c r="CM364" s="129">
        <f t="shared" si="249"/>
        <v>136</v>
      </c>
      <c r="CN364" s="129">
        <f t="shared" si="249"/>
        <v>148</v>
      </c>
      <c r="CO364" s="129">
        <f t="shared" si="249"/>
        <v>148</v>
      </c>
      <c r="CP364" s="129">
        <f t="shared" si="249"/>
        <v>148</v>
      </c>
      <c r="CQ364" s="129">
        <f t="shared" si="249"/>
        <v>148</v>
      </c>
      <c r="CR364" s="129">
        <f t="shared" si="249"/>
        <v>136</v>
      </c>
      <c r="CS364" s="129">
        <f t="shared" si="249"/>
        <v>148</v>
      </c>
      <c r="CT364" s="129">
        <f t="shared" si="249"/>
        <v>148</v>
      </c>
      <c r="CU364" s="129">
        <f t="shared" si="249"/>
        <v>148</v>
      </c>
      <c r="CV364" s="129">
        <f t="shared" si="249"/>
        <v>148</v>
      </c>
      <c r="CW364" s="129">
        <f t="shared" si="249"/>
        <v>136</v>
      </c>
      <c r="CX364" s="128">
        <f t="shared" ref="CX364:DO364" si="250">CX335*CX422</f>
        <v>148</v>
      </c>
      <c r="CY364" s="129">
        <f t="shared" si="250"/>
        <v>148</v>
      </c>
      <c r="CZ364" s="129">
        <f>CZ335*CZ422</f>
        <v>136</v>
      </c>
      <c r="DA364" s="129">
        <f t="shared" si="250"/>
        <v>148</v>
      </c>
      <c r="DB364" s="129">
        <f t="shared" si="250"/>
        <v>148</v>
      </c>
      <c r="DC364" s="129">
        <f t="shared" si="250"/>
        <v>148</v>
      </c>
      <c r="DD364" s="129">
        <f t="shared" si="250"/>
        <v>148</v>
      </c>
      <c r="DE364" s="129">
        <f t="shared" si="250"/>
        <v>136</v>
      </c>
      <c r="DF364" s="129">
        <f t="shared" si="250"/>
        <v>148</v>
      </c>
      <c r="DG364" s="129">
        <f t="shared" si="250"/>
        <v>148</v>
      </c>
      <c r="DH364" s="129">
        <f t="shared" si="250"/>
        <v>148</v>
      </c>
      <c r="DI364" s="129">
        <f t="shared" si="250"/>
        <v>148</v>
      </c>
      <c r="DJ364" s="129">
        <f t="shared" si="250"/>
        <v>136</v>
      </c>
      <c r="DK364" s="129">
        <f t="shared" si="250"/>
        <v>148</v>
      </c>
      <c r="DL364" s="129">
        <f t="shared" si="250"/>
        <v>148</v>
      </c>
      <c r="DM364" s="129">
        <f t="shared" si="250"/>
        <v>148</v>
      </c>
      <c r="DN364" s="129">
        <f t="shared" si="250"/>
        <v>148</v>
      </c>
      <c r="DO364" s="129">
        <f t="shared" si="250"/>
        <v>136</v>
      </c>
    </row>
    <row r="365" spans="1:119" s="126" customFormat="1" ht="14.1" customHeight="1" x14ac:dyDescent="0.2">
      <c r="A365" s="94">
        <v>1140</v>
      </c>
      <c r="B365" s="136"/>
      <c r="C365" s="127"/>
      <c r="D365" s="127"/>
      <c r="E365" s="127" t="s">
        <v>19</v>
      </c>
      <c r="F365" s="127"/>
      <c r="G365" s="127"/>
      <c r="H365" s="127"/>
      <c r="I365" s="127"/>
      <c r="J365" s="106">
        <f t="shared" si="248"/>
        <v>180.375</v>
      </c>
      <c r="K365" s="107">
        <f t="shared" si="248"/>
        <v>180.375</v>
      </c>
      <c r="L365" s="107">
        <f t="shared" si="248"/>
        <v>13.875</v>
      </c>
      <c r="M365" s="107">
        <f t="shared" si="248"/>
        <v>27.75</v>
      </c>
      <c r="N365" s="107">
        <f t="shared" si="248"/>
        <v>51</v>
      </c>
      <c r="O365" s="107">
        <f t="shared" si="248"/>
        <v>83.25</v>
      </c>
      <c r="P365" s="107">
        <f t="shared" si="248"/>
        <v>111</v>
      </c>
      <c r="Q365" s="107">
        <f t="shared" si="248"/>
        <v>124.875</v>
      </c>
      <c r="R365" s="107">
        <f t="shared" si="248"/>
        <v>127.5</v>
      </c>
      <c r="S365" s="107">
        <f t="shared" si="248"/>
        <v>99.000000000000014</v>
      </c>
      <c r="T365" s="107">
        <f t="shared" si="248"/>
        <v>33.299999999999997</v>
      </c>
      <c r="U365" s="107">
        <f t="shared" si="248"/>
        <v>90.3</v>
      </c>
      <c r="V365" s="107">
        <f t="shared" si="248"/>
        <v>141.9</v>
      </c>
      <c r="W365" s="107">
        <f t="shared" si="248"/>
        <v>167.70000000000002</v>
      </c>
      <c r="X365" s="107">
        <f t="shared" si="248"/>
        <v>132.6</v>
      </c>
      <c r="Y365" s="107">
        <f t="shared" si="248"/>
        <v>93.600000000000009</v>
      </c>
      <c r="Z365" s="107">
        <f t="shared" si="248"/>
        <v>144.30000000000001</v>
      </c>
      <c r="AA365" s="107">
        <f t="shared" si="248"/>
        <v>167.70000000000002</v>
      </c>
      <c r="AB365" s="107">
        <f t="shared" si="248"/>
        <v>167.70000000000002</v>
      </c>
      <c r="AC365" s="107">
        <f t="shared" si="248"/>
        <v>167.70000000000002</v>
      </c>
      <c r="AD365" s="107">
        <f t="shared" si="248"/>
        <v>132.6</v>
      </c>
      <c r="AE365" s="107">
        <f t="shared" si="248"/>
        <v>93.600000000000009</v>
      </c>
      <c r="AF365" s="107">
        <f t="shared" si="248"/>
        <v>144.30000000000001</v>
      </c>
      <c r="AG365" s="107">
        <f t="shared" si="248"/>
        <v>167.70000000000002</v>
      </c>
      <c r="AH365" s="107">
        <f t="shared" si="248"/>
        <v>167.70000000000002</v>
      </c>
      <c r="AI365" s="107">
        <f t="shared" si="248"/>
        <v>167.70000000000002</v>
      </c>
      <c r="AJ365" s="107">
        <f t="shared" si="248"/>
        <v>132.6</v>
      </c>
      <c r="AK365" s="106">
        <f t="shared" si="248"/>
        <v>93.600000000000009</v>
      </c>
      <c r="AL365" s="107">
        <f t="shared" si="248"/>
        <v>144.30000000000001</v>
      </c>
      <c r="AM365" s="107">
        <f t="shared" si="248"/>
        <v>167.70000000000002</v>
      </c>
      <c r="AN365" s="107">
        <f t="shared" si="248"/>
        <v>167.70000000000002</v>
      </c>
      <c r="AO365" s="107">
        <f t="shared" si="248"/>
        <v>0</v>
      </c>
      <c r="AP365" s="107">
        <f t="shared" si="248"/>
        <v>132.6</v>
      </c>
      <c r="AQ365" s="107">
        <f t="shared" si="248"/>
        <v>0</v>
      </c>
      <c r="AR365" s="107">
        <f t="shared" si="248"/>
        <v>0</v>
      </c>
      <c r="AS365" s="107">
        <f t="shared" si="248"/>
        <v>25.8</v>
      </c>
      <c r="AT365" s="107">
        <f t="shared" si="248"/>
        <v>64.5</v>
      </c>
      <c r="AU365" s="107">
        <f t="shared" si="248"/>
        <v>90.3</v>
      </c>
      <c r="AV365" s="107">
        <f t="shared" si="248"/>
        <v>91.8</v>
      </c>
      <c r="AW365" s="107">
        <f t="shared" si="248"/>
        <v>122.10000000000001</v>
      </c>
      <c r="AX365" s="107">
        <f t="shared" si="248"/>
        <v>167.70000000000002</v>
      </c>
      <c r="AY365" s="107">
        <f t="shared" si="248"/>
        <v>180.6</v>
      </c>
      <c r="AZ365" s="107">
        <f t="shared" si="248"/>
        <v>155.39999999999998</v>
      </c>
      <c r="BA365" s="107">
        <f t="shared" si="248"/>
        <v>142.79999999999998</v>
      </c>
      <c r="BB365" s="107">
        <f t="shared" si="249"/>
        <v>155.39999999999998</v>
      </c>
      <c r="BC365" s="107">
        <f t="shared" si="249"/>
        <v>180.6</v>
      </c>
      <c r="BD365" s="107">
        <f t="shared" si="249"/>
        <v>180.6</v>
      </c>
      <c r="BE365" s="107">
        <f t="shared" si="249"/>
        <v>180.6</v>
      </c>
      <c r="BF365" s="107">
        <f t="shared" si="249"/>
        <v>155.39999999999998</v>
      </c>
      <c r="BG365" s="106">
        <f t="shared" si="249"/>
        <v>153</v>
      </c>
      <c r="BH365" s="107">
        <f t="shared" si="249"/>
        <v>166.5</v>
      </c>
      <c r="BI365" s="107">
        <f t="shared" si="249"/>
        <v>166.5</v>
      </c>
      <c r="BJ365" s="107">
        <f t="shared" si="249"/>
        <v>166.5</v>
      </c>
      <c r="BK365" s="107">
        <f t="shared" si="249"/>
        <v>166.5</v>
      </c>
      <c r="BL365" s="107">
        <f t="shared" si="249"/>
        <v>153</v>
      </c>
      <c r="BM365" s="107">
        <f t="shared" si="249"/>
        <v>166.5</v>
      </c>
      <c r="BN365" s="107">
        <f t="shared" si="249"/>
        <v>166.5</v>
      </c>
      <c r="BO365" s="107">
        <f t="shared" si="249"/>
        <v>166.5</v>
      </c>
      <c r="BP365" s="107">
        <f t="shared" si="249"/>
        <v>166.5</v>
      </c>
      <c r="BQ365" s="107">
        <f t="shared" si="249"/>
        <v>153</v>
      </c>
      <c r="BR365" s="107">
        <f t="shared" si="249"/>
        <v>166.5</v>
      </c>
      <c r="BS365" s="107">
        <f t="shared" si="249"/>
        <v>166.5</v>
      </c>
      <c r="BT365" s="107">
        <f t="shared" si="249"/>
        <v>166.5</v>
      </c>
      <c r="BU365" s="107">
        <f t="shared" si="249"/>
        <v>166.5</v>
      </c>
      <c r="BV365" s="107">
        <f t="shared" si="249"/>
        <v>153</v>
      </c>
      <c r="BW365" s="107">
        <f t="shared" si="249"/>
        <v>153</v>
      </c>
      <c r="BX365" s="107">
        <f t="shared" si="249"/>
        <v>166.5</v>
      </c>
      <c r="BY365" s="107">
        <f t="shared" si="249"/>
        <v>166.5</v>
      </c>
      <c r="BZ365" s="106">
        <f t="shared" si="249"/>
        <v>27.75</v>
      </c>
      <c r="CA365" s="107">
        <f t="shared" si="249"/>
        <v>69.375</v>
      </c>
      <c r="CB365" s="107">
        <f t="shared" si="249"/>
        <v>97.125</v>
      </c>
      <c r="CC365" s="107">
        <f t="shared" si="249"/>
        <v>0</v>
      </c>
      <c r="CD365" s="107">
        <f t="shared" si="249"/>
        <v>114.75</v>
      </c>
      <c r="CE365" s="107">
        <f t="shared" si="249"/>
        <v>152.625</v>
      </c>
      <c r="CF365" s="107">
        <f t="shared" si="249"/>
        <v>180.375</v>
      </c>
      <c r="CG365" s="107">
        <f t="shared" si="249"/>
        <v>194.25</v>
      </c>
      <c r="CH365" s="107">
        <f t="shared" si="249"/>
        <v>194.25</v>
      </c>
      <c r="CI365" s="107">
        <f t="shared" si="249"/>
        <v>25.5</v>
      </c>
      <c r="CJ365" s="107">
        <f t="shared" si="249"/>
        <v>111</v>
      </c>
      <c r="CK365" s="107">
        <f t="shared" si="249"/>
        <v>152.625</v>
      </c>
      <c r="CL365" s="107">
        <f t="shared" si="249"/>
        <v>194.25</v>
      </c>
      <c r="CM365" s="107">
        <f t="shared" si="249"/>
        <v>178.5</v>
      </c>
      <c r="CN365" s="107">
        <f t="shared" si="249"/>
        <v>208.125</v>
      </c>
      <c r="CO365" s="107">
        <f t="shared" si="249"/>
        <v>0</v>
      </c>
      <c r="CP365" s="107">
        <f t="shared" si="249"/>
        <v>0</v>
      </c>
      <c r="CQ365" s="107">
        <f t="shared" si="249"/>
        <v>0</v>
      </c>
      <c r="CR365" s="107">
        <f t="shared" si="249"/>
        <v>0</v>
      </c>
      <c r="CS365" s="107">
        <f t="shared" si="249"/>
        <v>0</v>
      </c>
      <c r="CT365" s="107">
        <f t="shared" si="249"/>
        <v>0</v>
      </c>
      <c r="CU365" s="107">
        <f t="shared" si="249"/>
        <v>0</v>
      </c>
      <c r="CV365" s="107">
        <f t="shared" si="249"/>
        <v>0</v>
      </c>
      <c r="CW365" s="107">
        <f t="shared" si="249"/>
        <v>0</v>
      </c>
      <c r="CX365" s="106">
        <f t="shared" ref="CX365:DO366" si="251">CX336*CX423</f>
        <v>0</v>
      </c>
      <c r="CY365" s="107">
        <f t="shared" si="251"/>
        <v>0</v>
      </c>
      <c r="CZ365" s="107">
        <f>CZ336*CZ423</f>
        <v>0</v>
      </c>
      <c r="DA365" s="107">
        <f t="shared" si="251"/>
        <v>0</v>
      </c>
      <c r="DB365" s="107">
        <f t="shared" si="251"/>
        <v>0</v>
      </c>
      <c r="DC365" s="107">
        <f t="shared" si="251"/>
        <v>0</v>
      </c>
      <c r="DD365" s="107">
        <f t="shared" si="251"/>
        <v>0</v>
      </c>
      <c r="DE365" s="107">
        <f t="shared" si="251"/>
        <v>0</v>
      </c>
      <c r="DF365" s="107">
        <f t="shared" si="251"/>
        <v>0</v>
      </c>
      <c r="DG365" s="107">
        <f t="shared" si="251"/>
        <v>0</v>
      </c>
      <c r="DH365" s="107">
        <f t="shared" si="251"/>
        <v>0</v>
      </c>
      <c r="DI365" s="107">
        <f t="shared" si="251"/>
        <v>0</v>
      </c>
      <c r="DJ365" s="107">
        <f t="shared" si="251"/>
        <v>0</v>
      </c>
      <c r="DK365" s="107">
        <f t="shared" si="251"/>
        <v>0</v>
      </c>
      <c r="DL365" s="107">
        <f t="shared" si="251"/>
        <v>0</v>
      </c>
      <c r="DM365" s="107">
        <f t="shared" si="251"/>
        <v>0</v>
      </c>
      <c r="DN365" s="107">
        <f t="shared" si="251"/>
        <v>0</v>
      </c>
      <c r="DO365" s="107">
        <f t="shared" si="251"/>
        <v>0</v>
      </c>
    </row>
    <row r="366" spans="1:119" s="126" customFormat="1" ht="14.1" customHeight="1" x14ac:dyDescent="0.2">
      <c r="A366" s="95">
        <v>1115</v>
      </c>
      <c r="B366" s="136"/>
      <c r="C366" s="127"/>
      <c r="D366" s="127"/>
      <c r="E366" s="127" t="s">
        <v>19</v>
      </c>
      <c r="F366" s="127"/>
      <c r="G366" s="127"/>
      <c r="H366" s="127"/>
      <c r="I366" s="127"/>
      <c r="J366" s="106">
        <f t="shared" si="248"/>
        <v>180.375</v>
      </c>
      <c r="K366" s="107">
        <f t="shared" si="248"/>
        <v>180.375</v>
      </c>
      <c r="L366" s="107">
        <f t="shared" si="248"/>
        <v>180.375</v>
      </c>
      <c r="M366" s="107">
        <f t="shared" si="248"/>
        <v>194.25</v>
      </c>
      <c r="N366" s="107">
        <f t="shared" si="248"/>
        <v>178.5</v>
      </c>
      <c r="O366" s="107">
        <f t="shared" si="248"/>
        <v>194.25</v>
      </c>
      <c r="P366" s="107">
        <f t="shared" si="248"/>
        <v>194.25</v>
      </c>
      <c r="Q366" s="107">
        <f t="shared" si="248"/>
        <v>194.25</v>
      </c>
      <c r="R366" s="107">
        <f t="shared" si="248"/>
        <v>178.5</v>
      </c>
      <c r="S366" s="107">
        <f t="shared" si="248"/>
        <v>125.99999999999999</v>
      </c>
      <c r="T366" s="107">
        <f t="shared" si="248"/>
        <v>194.25</v>
      </c>
      <c r="U366" s="107">
        <f t="shared" si="248"/>
        <v>225.74999999999997</v>
      </c>
      <c r="V366" s="107">
        <f t="shared" si="248"/>
        <v>225.74999999999997</v>
      </c>
      <c r="W366" s="107">
        <f t="shared" si="248"/>
        <v>225.74999999999997</v>
      </c>
      <c r="X366" s="107">
        <f t="shared" si="248"/>
        <v>178.5</v>
      </c>
      <c r="Y366" s="107">
        <f t="shared" si="248"/>
        <v>125.99999999999999</v>
      </c>
      <c r="Z366" s="107">
        <f t="shared" si="248"/>
        <v>194.25</v>
      </c>
      <c r="AA366" s="107">
        <f t="shared" si="248"/>
        <v>225.74999999999997</v>
      </c>
      <c r="AB366" s="107">
        <f t="shared" si="248"/>
        <v>225.74999999999997</v>
      </c>
      <c r="AC366" s="107">
        <f t="shared" si="248"/>
        <v>225.74999999999997</v>
      </c>
      <c r="AD366" s="107">
        <f t="shared" si="248"/>
        <v>178.5</v>
      </c>
      <c r="AE366" s="107">
        <f t="shared" si="248"/>
        <v>125.99999999999999</v>
      </c>
      <c r="AF366" s="107">
        <f t="shared" si="248"/>
        <v>194.25</v>
      </c>
      <c r="AG366" s="107">
        <f t="shared" si="248"/>
        <v>225.74999999999997</v>
      </c>
      <c r="AH366" s="107">
        <f t="shared" si="248"/>
        <v>225.74999999999997</v>
      </c>
      <c r="AI366" s="107">
        <f t="shared" si="248"/>
        <v>225.74999999999997</v>
      </c>
      <c r="AJ366" s="107">
        <f t="shared" si="248"/>
        <v>25.5</v>
      </c>
      <c r="AK366" s="106">
        <f t="shared" si="248"/>
        <v>45</v>
      </c>
      <c r="AL366" s="107">
        <f t="shared" si="248"/>
        <v>97.125</v>
      </c>
      <c r="AM366" s="107">
        <f t="shared" si="248"/>
        <v>145.125</v>
      </c>
      <c r="AN366" s="107">
        <f t="shared" si="248"/>
        <v>177.37500000000003</v>
      </c>
      <c r="AO366" s="107">
        <f t="shared" si="248"/>
        <v>99.000000000000014</v>
      </c>
      <c r="AP366" s="107">
        <f t="shared" si="248"/>
        <v>140.25</v>
      </c>
      <c r="AQ366" s="107">
        <f t="shared" si="248"/>
        <v>99.000000000000014</v>
      </c>
      <c r="AR366" s="107">
        <f t="shared" si="248"/>
        <v>152.625</v>
      </c>
      <c r="AS366" s="107">
        <f t="shared" si="248"/>
        <v>177.37500000000003</v>
      </c>
      <c r="AT366" s="107">
        <f t="shared" si="248"/>
        <v>15.05</v>
      </c>
      <c r="AU366" s="107">
        <f t="shared" si="248"/>
        <v>45.15</v>
      </c>
      <c r="AV366" s="107">
        <f t="shared" si="248"/>
        <v>71.399999999999991</v>
      </c>
      <c r="AW366" s="107">
        <f t="shared" si="248"/>
        <v>116.55</v>
      </c>
      <c r="AX366" s="107">
        <f t="shared" si="248"/>
        <v>180.6</v>
      </c>
      <c r="AY366" s="107">
        <f t="shared" si="248"/>
        <v>180.6</v>
      </c>
      <c r="AZ366" s="107">
        <f t="shared" si="248"/>
        <v>168.35</v>
      </c>
      <c r="BA366" s="107">
        <f t="shared" si="248"/>
        <v>154.70000000000002</v>
      </c>
      <c r="BB366" s="107">
        <f t="shared" si="249"/>
        <v>168.35</v>
      </c>
      <c r="BC366" s="107">
        <f t="shared" si="249"/>
        <v>210.7</v>
      </c>
      <c r="BD366" s="107">
        <f t="shared" si="249"/>
        <v>210.7</v>
      </c>
      <c r="BE366" s="107">
        <f t="shared" si="249"/>
        <v>210.7</v>
      </c>
      <c r="BF366" s="107">
        <f t="shared" si="249"/>
        <v>194.25</v>
      </c>
      <c r="BG366" s="106">
        <f t="shared" si="249"/>
        <v>178.5</v>
      </c>
      <c r="BH366" s="107">
        <f t="shared" si="249"/>
        <v>194.25</v>
      </c>
      <c r="BI366" s="107">
        <f t="shared" si="249"/>
        <v>27.75</v>
      </c>
      <c r="BJ366" s="107">
        <f t="shared" si="249"/>
        <v>69.375</v>
      </c>
      <c r="BK366" s="107">
        <f t="shared" si="249"/>
        <v>97.125</v>
      </c>
      <c r="BL366" s="107">
        <f t="shared" si="249"/>
        <v>114.75</v>
      </c>
      <c r="BM366" s="107">
        <f t="shared" si="249"/>
        <v>152.625</v>
      </c>
      <c r="BN366" s="107">
        <f t="shared" si="249"/>
        <v>180.375</v>
      </c>
      <c r="BO366" s="107">
        <f t="shared" si="249"/>
        <v>180.375</v>
      </c>
      <c r="BP366" s="107">
        <f t="shared" si="249"/>
        <v>180.375</v>
      </c>
      <c r="BQ366" s="107">
        <f t="shared" si="249"/>
        <v>25.5</v>
      </c>
      <c r="BR366" s="107">
        <f t="shared" si="249"/>
        <v>69.375</v>
      </c>
      <c r="BS366" s="107">
        <f t="shared" si="249"/>
        <v>97.125</v>
      </c>
      <c r="BT366" s="107">
        <f t="shared" si="249"/>
        <v>124.875</v>
      </c>
      <c r="BU366" s="107">
        <f t="shared" si="249"/>
        <v>152.625</v>
      </c>
      <c r="BV366" s="107">
        <f t="shared" si="249"/>
        <v>165.75</v>
      </c>
      <c r="BW366" s="107">
        <f t="shared" si="249"/>
        <v>178.5</v>
      </c>
      <c r="BX366" s="107">
        <f t="shared" si="249"/>
        <v>194.25</v>
      </c>
      <c r="BY366" s="107">
        <f t="shared" si="249"/>
        <v>194.25</v>
      </c>
      <c r="BZ366" s="106">
        <f t="shared" si="249"/>
        <v>208.125</v>
      </c>
      <c r="CA366" s="107">
        <f t="shared" si="249"/>
        <v>208.125</v>
      </c>
      <c r="CB366" s="107">
        <f t="shared" si="249"/>
        <v>208.125</v>
      </c>
      <c r="CC366" s="107">
        <f t="shared" si="249"/>
        <v>0</v>
      </c>
      <c r="CD366" s="107">
        <f t="shared" si="249"/>
        <v>191.25</v>
      </c>
      <c r="CE366" s="107">
        <f t="shared" si="249"/>
        <v>208.125</v>
      </c>
      <c r="CF366" s="107">
        <f t="shared" si="249"/>
        <v>208.125</v>
      </c>
      <c r="CG366" s="107">
        <f t="shared" si="249"/>
        <v>208.125</v>
      </c>
      <c r="CH366" s="107">
        <f t="shared" si="249"/>
        <v>208.125</v>
      </c>
      <c r="CI366" s="107">
        <f t="shared" si="249"/>
        <v>191.25</v>
      </c>
      <c r="CJ366" s="107">
        <f t="shared" si="249"/>
        <v>208.125</v>
      </c>
      <c r="CK366" s="107">
        <f t="shared" si="249"/>
        <v>208.125</v>
      </c>
      <c r="CL366" s="107">
        <f t="shared" si="249"/>
        <v>208.125</v>
      </c>
      <c r="CM366" s="107">
        <f t="shared" si="249"/>
        <v>191.25</v>
      </c>
      <c r="CN366" s="107">
        <f t="shared" si="249"/>
        <v>27.75</v>
      </c>
      <c r="CO366" s="107">
        <f t="shared" si="249"/>
        <v>69.375</v>
      </c>
      <c r="CP366" s="107">
        <f t="shared" si="249"/>
        <v>97.125</v>
      </c>
      <c r="CQ366" s="107">
        <f t="shared" si="249"/>
        <v>124.875</v>
      </c>
      <c r="CR366" s="107">
        <f t="shared" si="249"/>
        <v>140.25</v>
      </c>
      <c r="CS366" s="107">
        <f t="shared" si="249"/>
        <v>166.5</v>
      </c>
      <c r="CT366" s="107">
        <f t="shared" si="249"/>
        <v>180.375</v>
      </c>
      <c r="CU366" s="107">
        <f t="shared" si="249"/>
        <v>180.375</v>
      </c>
      <c r="CV366" s="107">
        <f t="shared" si="249"/>
        <v>180.375</v>
      </c>
      <c r="CW366" s="107">
        <f t="shared" si="249"/>
        <v>165.75</v>
      </c>
      <c r="CX366" s="107">
        <f t="shared" si="251"/>
        <v>180.375</v>
      </c>
      <c r="CY366" s="107">
        <f t="shared" si="251"/>
        <v>180.375</v>
      </c>
      <c r="CZ366" s="107">
        <f t="shared" si="251"/>
        <v>165.75</v>
      </c>
      <c r="DA366" s="107">
        <f t="shared" si="251"/>
        <v>180.375</v>
      </c>
      <c r="DB366" s="107">
        <f t="shared" si="251"/>
        <v>180.375</v>
      </c>
      <c r="DC366" s="107">
        <f t="shared" si="251"/>
        <v>180.375</v>
      </c>
      <c r="DD366" s="107">
        <f t="shared" si="251"/>
        <v>180.375</v>
      </c>
      <c r="DE366" s="107">
        <f t="shared" si="251"/>
        <v>165.75</v>
      </c>
      <c r="DF366" s="107">
        <f t="shared" si="251"/>
        <v>180.375</v>
      </c>
      <c r="DG366" s="107">
        <f t="shared" si="251"/>
        <v>180.375</v>
      </c>
      <c r="DH366" s="107">
        <f t="shared" si="251"/>
        <v>180.375</v>
      </c>
      <c r="DI366" s="107">
        <f t="shared" si="251"/>
        <v>180.375</v>
      </c>
      <c r="DJ366" s="107">
        <f t="shared" ref="DJ366:DO366" si="252">DJ337*DJ424</f>
        <v>0</v>
      </c>
      <c r="DK366" s="107">
        <f t="shared" si="252"/>
        <v>0</v>
      </c>
      <c r="DL366" s="107">
        <f t="shared" si="252"/>
        <v>0</v>
      </c>
      <c r="DM366" s="107">
        <f t="shared" si="252"/>
        <v>0</v>
      </c>
      <c r="DN366" s="107">
        <f t="shared" si="252"/>
        <v>0</v>
      </c>
      <c r="DO366" s="107">
        <f t="shared" si="252"/>
        <v>0</v>
      </c>
    </row>
    <row r="367" spans="1:119" s="126" customFormat="1" ht="14.1" customHeight="1" x14ac:dyDescent="0.2">
      <c r="A367" s="94">
        <v>1119</v>
      </c>
      <c r="B367" s="136"/>
      <c r="C367" s="127"/>
      <c r="D367" s="127"/>
      <c r="E367" s="127" t="s">
        <v>19</v>
      </c>
      <c r="F367" s="127"/>
      <c r="G367" s="127"/>
      <c r="H367" s="127"/>
      <c r="I367" s="127"/>
      <c r="J367" s="128">
        <f t="shared" si="248"/>
        <v>180.375</v>
      </c>
      <c r="K367" s="129">
        <f t="shared" si="248"/>
        <v>180.375</v>
      </c>
      <c r="L367" s="129">
        <f t="shared" si="248"/>
        <v>180.375</v>
      </c>
      <c r="M367" s="129">
        <f t="shared" si="248"/>
        <v>180.375</v>
      </c>
      <c r="N367" s="129">
        <f t="shared" si="248"/>
        <v>165.75</v>
      </c>
      <c r="O367" s="129">
        <f t="shared" si="248"/>
        <v>180.375</v>
      </c>
      <c r="P367" s="129">
        <f t="shared" si="248"/>
        <v>180.375</v>
      </c>
      <c r="Q367" s="129">
        <f t="shared" si="248"/>
        <v>180.375</v>
      </c>
      <c r="R367" s="129">
        <f t="shared" si="248"/>
        <v>165.75</v>
      </c>
      <c r="S367" s="129">
        <f t="shared" si="248"/>
        <v>117</v>
      </c>
      <c r="T367" s="129">
        <f t="shared" si="248"/>
        <v>180.375</v>
      </c>
      <c r="U367" s="129">
        <f t="shared" si="248"/>
        <v>209.625</v>
      </c>
      <c r="V367" s="129">
        <f t="shared" si="248"/>
        <v>209.625</v>
      </c>
      <c r="W367" s="129">
        <f t="shared" si="248"/>
        <v>209.625</v>
      </c>
      <c r="X367" s="129">
        <f t="shared" si="248"/>
        <v>165.75</v>
      </c>
      <c r="Y367" s="129">
        <f t="shared" si="248"/>
        <v>117</v>
      </c>
      <c r="Z367" s="129">
        <f t="shared" si="248"/>
        <v>180.375</v>
      </c>
      <c r="AA367" s="129">
        <f t="shared" si="248"/>
        <v>209.625</v>
      </c>
      <c r="AB367" s="129">
        <f t="shared" si="248"/>
        <v>209.625</v>
      </c>
      <c r="AC367" s="129">
        <f t="shared" si="248"/>
        <v>209.625</v>
      </c>
      <c r="AD367" s="129">
        <f t="shared" si="248"/>
        <v>165.75</v>
      </c>
      <c r="AE367" s="129">
        <f t="shared" si="248"/>
        <v>117</v>
      </c>
      <c r="AF367" s="129">
        <f t="shared" si="248"/>
        <v>180.375</v>
      </c>
      <c r="AG367" s="129">
        <f t="shared" si="248"/>
        <v>209.625</v>
      </c>
      <c r="AH367" s="129">
        <f t="shared" si="248"/>
        <v>209.625</v>
      </c>
      <c r="AI367" s="129">
        <f t="shared" si="248"/>
        <v>209.625</v>
      </c>
      <c r="AJ367" s="129">
        <f t="shared" si="248"/>
        <v>165.75</v>
      </c>
      <c r="AK367" s="128">
        <f t="shared" si="248"/>
        <v>18</v>
      </c>
      <c r="AL367" s="129">
        <f t="shared" si="248"/>
        <v>83.25</v>
      </c>
      <c r="AM367" s="129">
        <f t="shared" si="248"/>
        <v>145.125</v>
      </c>
      <c r="AN367" s="129">
        <f t="shared" si="248"/>
        <v>177.37500000000003</v>
      </c>
      <c r="AO367" s="129">
        <f t="shared" si="248"/>
        <v>99.000000000000014</v>
      </c>
      <c r="AP367" s="129">
        <f t="shared" si="248"/>
        <v>140.25</v>
      </c>
      <c r="AQ367" s="129">
        <f t="shared" si="248"/>
        <v>99.000000000000014</v>
      </c>
      <c r="AR367" s="129">
        <f t="shared" si="248"/>
        <v>152.625</v>
      </c>
      <c r="AS367" s="129">
        <f t="shared" si="248"/>
        <v>177.37500000000003</v>
      </c>
      <c r="AT367" s="129">
        <f t="shared" si="248"/>
        <v>15.05</v>
      </c>
      <c r="AU367" s="129">
        <f t="shared" si="248"/>
        <v>30.1</v>
      </c>
      <c r="AV367" s="129">
        <f t="shared" si="248"/>
        <v>47.6</v>
      </c>
      <c r="AW367" s="129">
        <f t="shared" si="248"/>
        <v>90.649999999999991</v>
      </c>
      <c r="AX367" s="129">
        <f t="shared" si="248"/>
        <v>135.45000000000002</v>
      </c>
      <c r="AY367" s="129">
        <f t="shared" si="248"/>
        <v>165.55</v>
      </c>
      <c r="AZ367" s="129">
        <f t="shared" si="248"/>
        <v>155.4</v>
      </c>
      <c r="BA367" s="129">
        <f t="shared" si="248"/>
        <v>154.70000000000002</v>
      </c>
      <c r="BB367" s="129">
        <f t="shared" si="249"/>
        <v>168.35</v>
      </c>
      <c r="BC367" s="129">
        <f t="shared" si="249"/>
        <v>210.7</v>
      </c>
      <c r="BD367" s="129">
        <f t="shared" si="249"/>
        <v>210.7</v>
      </c>
      <c r="BE367" s="129">
        <f t="shared" si="249"/>
        <v>210.7</v>
      </c>
      <c r="BF367" s="129">
        <f t="shared" si="249"/>
        <v>181.29999999999998</v>
      </c>
      <c r="BG367" s="128">
        <f t="shared" si="249"/>
        <v>166.6</v>
      </c>
      <c r="BH367" s="129">
        <f t="shared" si="249"/>
        <v>181.29999999999998</v>
      </c>
      <c r="BI367" s="129">
        <f t="shared" si="249"/>
        <v>0</v>
      </c>
      <c r="BJ367" s="129">
        <f t="shared" si="249"/>
        <v>0</v>
      </c>
      <c r="BK367" s="129">
        <f t="shared" si="249"/>
        <v>0</v>
      </c>
      <c r="BL367" s="129">
        <f t="shared" si="249"/>
        <v>0</v>
      </c>
      <c r="BM367" s="129">
        <f t="shared" si="249"/>
        <v>0</v>
      </c>
      <c r="BN367" s="129">
        <f t="shared" si="249"/>
        <v>0</v>
      </c>
      <c r="BO367" s="129">
        <f t="shared" si="249"/>
        <v>0</v>
      </c>
      <c r="BP367" s="129">
        <f t="shared" si="249"/>
        <v>0</v>
      </c>
      <c r="BQ367" s="129">
        <f t="shared" si="249"/>
        <v>0</v>
      </c>
      <c r="BR367" s="129">
        <f t="shared" si="249"/>
        <v>0</v>
      </c>
      <c r="BS367" s="129">
        <f t="shared" si="249"/>
        <v>0</v>
      </c>
      <c r="BT367" s="129">
        <f t="shared" si="249"/>
        <v>0</v>
      </c>
      <c r="BU367" s="129">
        <f t="shared" si="249"/>
        <v>27.75</v>
      </c>
      <c r="BV367" s="129">
        <f t="shared" si="249"/>
        <v>63.75</v>
      </c>
      <c r="BW367" s="129">
        <f t="shared" si="249"/>
        <v>89.25</v>
      </c>
      <c r="BX367" s="129">
        <f t="shared" si="249"/>
        <v>124.875</v>
      </c>
      <c r="BY367" s="129">
        <f t="shared" si="249"/>
        <v>152.625</v>
      </c>
      <c r="BZ367" s="128">
        <f t="shared" si="249"/>
        <v>180.375</v>
      </c>
      <c r="CA367" s="129">
        <f t="shared" si="249"/>
        <v>194.25</v>
      </c>
      <c r="CB367" s="129">
        <f t="shared" si="249"/>
        <v>194.25</v>
      </c>
      <c r="CC367" s="129">
        <f t="shared" si="249"/>
        <v>0</v>
      </c>
      <c r="CD367" s="129">
        <f t="shared" si="249"/>
        <v>191.25</v>
      </c>
      <c r="CE367" s="129">
        <f t="shared" si="249"/>
        <v>208.125</v>
      </c>
      <c r="CF367" s="129">
        <f t="shared" si="249"/>
        <v>208.125</v>
      </c>
      <c r="CG367" s="129">
        <f t="shared" si="249"/>
        <v>208.125</v>
      </c>
      <c r="CH367" s="129">
        <f t="shared" si="249"/>
        <v>208.125</v>
      </c>
      <c r="CI367" s="129">
        <f t="shared" si="249"/>
        <v>191.25</v>
      </c>
      <c r="CJ367" s="129">
        <f t="shared" si="249"/>
        <v>208.125</v>
      </c>
      <c r="CK367" s="129">
        <f t="shared" si="249"/>
        <v>208.125</v>
      </c>
      <c r="CL367" s="129">
        <f t="shared" si="249"/>
        <v>208.125</v>
      </c>
      <c r="CM367" s="129">
        <f t="shared" si="249"/>
        <v>191.25</v>
      </c>
      <c r="CN367" s="129">
        <f t="shared" si="249"/>
        <v>208.125</v>
      </c>
      <c r="CO367" s="129">
        <f t="shared" si="249"/>
        <v>208.125</v>
      </c>
      <c r="CP367" s="129">
        <f t="shared" si="249"/>
        <v>208.125</v>
      </c>
      <c r="CQ367" s="129">
        <f t="shared" si="249"/>
        <v>208.125</v>
      </c>
      <c r="CR367" s="129">
        <f t="shared" si="249"/>
        <v>191.25</v>
      </c>
      <c r="CS367" s="129">
        <f t="shared" si="249"/>
        <v>0</v>
      </c>
      <c r="CT367" s="129">
        <f t="shared" si="249"/>
        <v>0</v>
      </c>
      <c r="CU367" s="129">
        <f t="shared" si="249"/>
        <v>0</v>
      </c>
      <c r="CV367" s="129">
        <f t="shared" si="249"/>
        <v>0</v>
      </c>
      <c r="CW367" s="129">
        <f t="shared" si="249"/>
        <v>0</v>
      </c>
      <c r="CX367" s="128">
        <f t="shared" ref="CX367:DO367" si="253">CX338*CX425</f>
        <v>0</v>
      </c>
      <c r="CY367" s="129">
        <f t="shared" si="253"/>
        <v>0</v>
      </c>
      <c r="CZ367" s="129">
        <f>CZ338*CZ425</f>
        <v>0</v>
      </c>
      <c r="DA367" s="129">
        <f t="shared" si="253"/>
        <v>0</v>
      </c>
      <c r="DB367" s="129">
        <f t="shared" si="253"/>
        <v>0</v>
      </c>
      <c r="DC367" s="129">
        <f t="shared" si="253"/>
        <v>0</v>
      </c>
      <c r="DD367" s="129">
        <f t="shared" si="253"/>
        <v>0</v>
      </c>
      <c r="DE367" s="129">
        <f t="shared" si="253"/>
        <v>0</v>
      </c>
      <c r="DF367" s="129">
        <f t="shared" si="253"/>
        <v>0</v>
      </c>
      <c r="DG367" s="129">
        <f t="shared" si="253"/>
        <v>0</v>
      </c>
      <c r="DH367" s="129">
        <f t="shared" si="253"/>
        <v>0</v>
      </c>
      <c r="DI367" s="129">
        <f t="shared" si="253"/>
        <v>0</v>
      </c>
      <c r="DJ367" s="129">
        <f t="shared" si="253"/>
        <v>0</v>
      </c>
      <c r="DK367" s="129">
        <f t="shared" si="253"/>
        <v>0</v>
      </c>
      <c r="DL367" s="129">
        <f t="shared" si="253"/>
        <v>0</v>
      </c>
      <c r="DM367" s="129">
        <f t="shared" si="253"/>
        <v>0</v>
      </c>
      <c r="DN367" s="129">
        <f t="shared" si="253"/>
        <v>0</v>
      </c>
      <c r="DO367" s="129">
        <f t="shared" si="253"/>
        <v>0</v>
      </c>
    </row>
    <row r="368" spans="1:119" s="126" customFormat="1" ht="14.1" customHeight="1" x14ac:dyDescent="0.2">
      <c r="A368" s="94">
        <v>1156</v>
      </c>
      <c r="B368" s="136"/>
      <c r="C368" s="127"/>
      <c r="D368" s="127"/>
      <c r="E368" s="127" t="s">
        <v>19</v>
      </c>
      <c r="F368" s="127"/>
      <c r="G368" s="127"/>
      <c r="H368" s="127"/>
      <c r="I368" s="127"/>
      <c r="J368" s="128">
        <f t="shared" si="248"/>
        <v>135.97499999999999</v>
      </c>
      <c r="K368" s="129">
        <f t="shared" si="248"/>
        <v>135.97499999999999</v>
      </c>
      <c r="L368" s="129">
        <f t="shared" si="248"/>
        <v>135.97499999999999</v>
      </c>
      <c r="M368" s="129">
        <f t="shared" si="248"/>
        <v>135.97499999999999</v>
      </c>
      <c r="N368" s="129">
        <f t="shared" si="248"/>
        <v>124.94999999999999</v>
      </c>
      <c r="O368" s="129">
        <f t="shared" si="248"/>
        <v>135.97499999999999</v>
      </c>
      <c r="P368" s="129">
        <f t="shared" si="248"/>
        <v>135.97499999999999</v>
      </c>
      <c r="Q368" s="129">
        <f t="shared" si="248"/>
        <v>135.97499999999999</v>
      </c>
      <c r="R368" s="129">
        <f t="shared" si="248"/>
        <v>124.94999999999999</v>
      </c>
      <c r="S368" s="129">
        <f t="shared" si="248"/>
        <v>88.199999999999989</v>
      </c>
      <c r="T368" s="129">
        <f t="shared" si="248"/>
        <v>135.97499999999999</v>
      </c>
      <c r="U368" s="129">
        <f t="shared" si="248"/>
        <v>158.02499999999998</v>
      </c>
      <c r="V368" s="129">
        <f t="shared" si="248"/>
        <v>24.725000000000001</v>
      </c>
      <c r="W368" s="129">
        <f t="shared" si="248"/>
        <v>61.8125</v>
      </c>
      <c r="X368" s="129">
        <f t="shared" si="248"/>
        <v>68.424999999999997</v>
      </c>
      <c r="Y368" s="129">
        <f t="shared" si="248"/>
        <v>62.1</v>
      </c>
      <c r="Z368" s="129">
        <f t="shared" ref="Z368:BY368" si="254">Z339*Z426</f>
        <v>117.0125</v>
      </c>
      <c r="AA368" s="129">
        <f t="shared" si="254"/>
        <v>148.35</v>
      </c>
      <c r="AB368" s="129">
        <f t="shared" si="254"/>
        <v>160.71250000000001</v>
      </c>
      <c r="AC368" s="129">
        <f t="shared" si="254"/>
        <v>173.07499999999999</v>
      </c>
      <c r="AD368" s="129">
        <f t="shared" si="254"/>
        <v>136.85</v>
      </c>
      <c r="AE368" s="129">
        <f t="shared" si="254"/>
        <v>96.6</v>
      </c>
      <c r="AF368" s="129">
        <f t="shared" si="254"/>
        <v>148.92499999999998</v>
      </c>
      <c r="AG368" s="129">
        <f t="shared" si="254"/>
        <v>173.07499999999999</v>
      </c>
      <c r="AH368" s="129">
        <f t="shared" si="254"/>
        <v>173.07499999999999</v>
      </c>
      <c r="AI368" s="129">
        <f t="shared" si="254"/>
        <v>173.07499999999999</v>
      </c>
      <c r="AJ368" s="129">
        <f t="shared" si="254"/>
        <v>136.85</v>
      </c>
      <c r="AK368" s="128">
        <f t="shared" si="254"/>
        <v>96.6</v>
      </c>
      <c r="AL368" s="129">
        <f t="shared" si="254"/>
        <v>148.92499999999998</v>
      </c>
      <c r="AM368" s="129">
        <f t="shared" si="254"/>
        <v>173.07499999999999</v>
      </c>
      <c r="AN368" s="129">
        <f t="shared" si="254"/>
        <v>173.07499999999999</v>
      </c>
      <c r="AO368" s="129">
        <f t="shared" si="254"/>
        <v>0</v>
      </c>
      <c r="AP368" s="129">
        <f t="shared" si="254"/>
        <v>136.85</v>
      </c>
      <c r="AQ368" s="129">
        <f t="shared" si="254"/>
        <v>96.6</v>
      </c>
      <c r="AR368" s="129">
        <f t="shared" si="254"/>
        <v>0</v>
      </c>
      <c r="AS368" s="129">
        <f t="shared" si="254"/>
        <v>0</v>
      </c>
      <c r="AT368" s="129">
        <f t="shared" si="254"/>
        <v>0</v>
      </c>
      <c r="AU368" s="129">
        <f t="shared" si="254"/>
        <v>0</v>
      </c>
      <c r="AV368" s="129">
        <f t="shared" si="254"/>
        <v>0</v>
      </c>
      <c r="AW368" s="129">
        <f t="shared" si="254"/>
        <v>18.5</v>
      </c>
      <c r="AX368" s="129">
        <f t="shared" si="254"/>
        <v>86</v>
      </c>
      <c r="AY368" s="129">
        <f t="shared" si="254"/>
        <v>139.75</v>
      </c>
      <c r="AZ368" s="129">
        <f t="shared" si="254"/>
        <v>129.5</v>
      </c>
      <c r="BA368" s="129">
        <f t="shared" si="254"/>
        <v>118.99999999999999</v>
      </c>
      <c r="BB368" s="129">
        <f t="shared" si="254"/>
        <v>138.75</v>
      </c>
      <c r="BC368" s="129">
        <f t="shared" si="254"/>
        <v>161.25</v>
      </c>
      <c r="BD368" s="129">
        <f t="shared" si="254"/>
        <v>161.25</v>
      </c>
      <c r="BE368" s="129">
        <f t="shared" si="254"/>
        <v>161.25</v>
      </c>
      <c r="BF368" s="129">
        <f t="shared" si="254"/>
        <v>138.75</v>
      </c>
      <c r="BG368" s="128">
        <f t="shared" si="249"/>
        <v>136</v>
      </c>
      <c r="BH368" s="129">
        <f t="shared" si="254"/>
        <v>148</v>
      </c>
      <c r="BI368" s="129">
        <f t="shared" si="254"/>
        <v>148</v>
      </c>
      <c r="BJ368" s="129">
        <f t="shared" si="254"/>
        <v>148</v>
      </c>
      <c r="BK368" s="129">
        <f t="shared" si="254"/>
        <v>148</v>
      </c>
      <c r="BL368" s="129">
        <f t="shared" si="254"/>
        <v>136</v>
      </c>
      <c r="BM368" s="129">
        <f t="shared" si="254"/>
        <v>157.25</v>
      </c>
      <c r="BN368" s="129">
        <f t="shared" si="254"/>
        <v>157.25</v>
      </c>
      <c r="BO368" s="129">
        <f t="shared" si="254"/>
        <v>157.25</v>
      </c>
      <c r="BP368" s="129">
        <f t="shared" si="254"/>
        <v>157.25</v>
      </c>
      <c r="BQ368" s="129">
        <f t="shared" si="254"/>
        <v>144.5</v>
      </c>
      <c r="BR368" s="129">
        <f t="shared" si="254"/>
        <v>157.25</v>
      </c>
      <c r="BS368" s="129">
        <f t="shared" si="254"/>
        <v>157.25</v>
      </c>
      <c r="BT368" s="129">
        <f t="shared" si="254"/>
        <v>157.25</v>
      </c>
      <c r="BU368" s="129">
        <f t="shared" si="254"/>
        <v>157.25</v>
      </c>
      <c r="BV368" s="129">
        <f t="shared" si="254"/>
        <v>144.5</v>
      </c>
      <c r="BW368" s="129">
        <f t="shared" si="249"/>
        <v>144.5</v>
      </c>
      <c r="BX368" s="129">
        <f t="shared" si="254"/>
        <v>157.25</v>
      </c>
      <c r="BY368" s="129">
        <f t="shared" si="254"/>
        <v>157.25</v>
      </c>
      <c r="BZ368" s="128">
        <f t="shared" si="249"/>
        <v>157.25</v>
      </c>
      <c r="CA368" s="129">
        <f t="shared" si="249"/>
        <v>157.25</v>
      </c>
      <c r="CB368" s="129">
        <f t="shared" si="249"/>
        <v>157.25</v>
      </c>
      <c r="CC368" s="129">
        <f t="shared" si="249"/>
        <v>0</v>
      </c>
      <c r="CD368" s="129">
        <f t="shared" si="249"/>
        <v>144.5</v>
      </c>
      <c r="CE368" s="129">
        <f t="shared" si="249"/>
        <v>25.900000000000002</v>
      </c>
      <c r="CF368" s="129">
        <f t="shared" si="249"/>
        <v>64.75</v>
      </c>
      <c r="CG368" s="129">
        <f t="shared" si="249"/>
        <v>90.649999999999991</v>
      </c>
      <c r="CH368" s="129">
        <f t="shared" si="249"/>
        <v>116.55</v>
      </c>
      <c r="CI368" s="129">
        <f t="shared" si="249"/>
        <v>130.9</v>
      </c>
      <c r="CJ368" s="129">
        <f t="shared" si="249"/>
        <v>168.35</v>
      </c>
      <c r="CK368" s="129">
        <f t="shared" si="249"/>
        <v>181.29999999999998</v>
      </c>
      <c r="CL368" s="129">
        <f t="shared" si="249"/>
        <v>194.25</v>
      </c>
      <c r="CM368" s="129">
        <f t="shared" si="249"/>
        <v>178.5</v>
      </c>
      <c r="CN368" s="129">
        <f t="shared" si="249"/>
        <v>0</v>
      </c>
      <c r="CO368" s="129">
        <f t="shared" si="249"/>
        <v>0</v>
      </c>
      <c r="CP368" s="129">
        <f t="shared" si="249"/>
        <v>0</v>
      </c>
      <c r="CQ368" s="129">
        <f t="shared" si="249"/>
        <v>0</v>
      </c>
      <c r="CR368" s="129">
        <f t="shared" si="249"/>
        <v>0</v>
      </c>
      <c r="CS368" s="129">
        <f t="shared" si="249"/>
        <v>0</v>
      </c>
      <c r="CT368" s="129">
        <f t="shared" si="249"/>
        <v>0</v>
      </c>
      <c r="CU368" s="129">
        <f t="shared" si="249"/>
        <v>0</v>
      </c>
      <c r="CV368" s="129">
        <f t="shared" si="249"/>
        <v>0</v>
      </c>
      <c r="CW368" s="129">
        <f t="shared" si="249"/>
        <v>0</v>
      </c>
      <c r="CX368" s="128">
        <f t="shared" ref="CX368:DO368" si="255">CX339*CX426</f>
        <v>0</v>
      </c>
      <c r="CY368" s="129">
        <f t="shared" si="255"/>
        <v>0</v>
      </c>
      <c r="CZ368" s="129">
        <f>CZ339*CZ426</f>
        <v>0</v>
      </c>
      <c r="DA368" s="129">
        <f t="shared" si="255"/>
        <v>0</v>
      </c>
      <c r="DB368" s="129">
        <f t="shared" si="255"/>
        <v>0</v>
      </c>
      <c r="DC368" s="129">
        <f t="shared" si="255"/>
        <v>0</v>
      </c>
      <c r="DD368" s="129">
        <f t="shared" si="255"/>
        <v>0</v>
      </c>
      <c r="DE368" s="129">
        <f t="shared" si="255"/>
        <v>0</v>
      </c>
      <c r="DF368" s="129">
        <f t="shared" si="255"/>
        <v>0</v>
      </c>
      <c r="DG368" s="129">
        <f t="shared" si="255"/>
        <v>0</v>
      </c>
      <c r="DH368" s="129">
        <f t="shared" si="255"/>
        <v>0</v>
      </c>
      <c r="DI368" s="129">
        <f t="shared" si="255"/>
        <v>0</v>
      </c>
      <c r="DJ368" s="129">
        <f t="shared" si="255"/>
        <v>0</v>
      </c>
      <c r="DK368" s="129">
        <f t="shared" si="255"/>
        <v>0</v>
      </c>
      <c r="DL368" s="129">
        <f t="shared" si="255"/>
        <v>0</v>
      </c>
      <c r="DM368" s="129">
        <f t="shared" si="255"/>
        <v>0</v>
      </c>
      <c r="DN368" s="129">
        <f t="shared" si="255"/>
        <v>0</v>
      </c>
      <c r="DO368" s="129">
        <f t="shared" si="255"/>
        <v>0</v>
      </c>
    </row>
    <row r="369" spans="1:119" s="32" customFormat="1" ht="14.1" customHeight="1" x14ac:dyDescent="0.2">
      <c r="A369" s="43" t="s">
        <v>11</v>
      </c>
      <c r="B369" s="43"/>
      <c r="C369" s="18"/>
      <c r="D369" s="18"/>
      <c r="E369" s="18"/>
      <c r="F369" s="18"/>
      <c r="G369" s="18"/>
      <c r="H369" s="18"/>
      <c r="I369" s="18"/>
      <c r="J369" s="33"/>
      <c r="AK369" s="33"/>
      <c r="BG369" s="33"/>
      <c r="BZ369" s="33"/>
      <c r="CX369" s="33"/>
    </row>
    <row r="370" spans="1:119" ht="14.1" customHeight="1" x14ac:dyDescent="0.2">
      <c r="A370" s="44" t="s">
        <v>0</v>
      </c>
      <c r="B370" s="44"/>
      <c r="C370" s="5" t="s">
        <v>1</v>
      </c>
      <c r="D370" s="5" t="s">
        <v>2</v>
      </c>
      <c r="E370" s="5" t="s">
        <v>17</v>
      </c>
      <c r="F370" s="5"/>
      <c r="G370" s="5" t="s">
        <v>3</v>
      </c>
      <c r="H370" s="5" t="s">
        <v>10</v>
      </c>
      <c r="I370" s="5" t="s">
        <v>11</v>
      </c>
    </row>
    <row r="371" spans="1:119" ht="14.1" customHeight="1" x14ac:dyDescent="0.2">
      <c r="A371" s="94">
        <v>1169</v>
      </c>
      <c r="B371" s="44"/>
      <c r="C371" s="1"/>
      <c r="D371" s="1"/>
      <c r="E371" s="1" t="s">
        <v>11</v>
      </c>
      <c r="F371" s="1"/>
      <c r="G371" s="1"/>
      <c r="H371" s="1"/>
      <c r="I371" s="1"/>
      <c r="J371" s="3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34">
        <f>$I$262</f>
        <v>8</v>
      </c>
      <c r="AL371" s="24">
        <f>$I$262</f>
        <v>8</v>
      </c>
      <c r="AM371" s="24">
        <f t="shared" ref="AM371:AS371" si="256">$I$264</f>
        <v>11</v>
      </c>
      <c r="AN371" s="24">
        <f t="shared" si="256"/>
        <v>11</v>
      </c>
      <c r="AO371" s="24">
        <f t="shared" si="256"/>
        <v>11</v>
      </c>
      <c r="AP371" s="24">
        <f t="shared" si="256"/>
        <v>11</v>
      </c>
      <c r="AQ371" s="24">
        <f t="shared" si="256"/>
        <v>11</v>
      </c>
      <c r="AR371" s="24">
        <f t="shared" si="256"/>
        <v>11</v>
      </c>
      <c r="AS371" s="24">
        <f t="shared" si="256"/>
        <v>11</v>
      </c>
      <c r="AT371" s="24">
        <f t="shared" ref="AT371:BI371" si="257">$I$266</f>
        <v>40</v>
      </c>
      <c r="AU371" s="24">
        <f t="shared" si="257"/>
        <v>40</v>
      </c>
      <c r="AV371" s="24">
        <f t="shared" si="257"/>
        <v>40</v>
      </c>
      <c r="AW371" s="24">
        <f t="shared" si="257"/>
        <v>40</v>
      </c>
      <c r="AX371" s="24">
        <f t="shared" si="257"/>
        <v>40</v>
      </c>
      <c r="AY371" s="24">
        <f t="shared" si="257"/>
        <v>40</v>
      </c>
      <c r="AZ371" s="24">
        <f t="shared" si="257"/>
        <v>40</v>
      </c>
      <c r="BA371" s="24">
        <f t="shared" si="257"/>
        <v>40</v>
      </c>
      <c r="BB371" s="24">
        <f t="shared" si="257"/>
        <v>40</v>
      </c>
      <c r="BC371" s="24">
        <f t="shared" si="257"/>
        <v>40</v>
      </c>
      <c r="BD371" s="24">
        <f t="shared" si="257"/>
        <v>40</v>
      </c>
      <c r="BE371" s="24">
        <f t="shared" si="257"/>
        <v>40</v>
      </c>
      <c r="BF371" s="24">
        <f t="shared" si="257"/>
        <v>40</v>
      </c>
      <c r="BG371" s="34">
        <f t="shared" si="257"/>
        <v>40</v>
      </c>
      <c r="BH371" s="24">
        <f t="shared" si="257"/>
        <v>40</v>
      </c>
      <c r="BI371" s="24">
        <f t="shared" si="257"/>
        <v>40</v>
      </c>
      <c r="BJ371" s="24">
        <f t="shared" ref="BJ371:BY371" si="258">$I$258</f>
        <v>26</v>
      </c>
      <c r="BK371" s="24">
        <f t="shared" si="258"/>
        <v>26</v>
      </c>
      <c r="BL371" s="24">
        <f t="shared" si="258"/>
        <v>26</v>
      </c>
      <c r="BM371" s="24">
        <f t="shared" si="258"/>
        <v>26</v>
      </c>
      <c r="BN371" s="24">
        <f t="shared" si="258"/>
        <v>26</v>
      </c>
      <c r="BO371" s="24">
        <f t="shared" si="258"/>
        <v>26</v>
      </c>
      <c r="BP371" s="24">
        <f t="shared" si="258"/>
        <v>26</v>
      </c>
      <c r="BQ371" s="24">
        <f t="shared" si="258"/>
        <v>26</v>
      </c>
      <c r="BR371" s="24">
        <f t="shared" si="258"/>
        <v>26</v>
      </c>
      <c r="BS371" s="24">
        <f t="shared" si="258"/>
        <v>26</v>
      </c>
      <c r="BT371" s="24">
        <f t="shared" si="258"/>
        <v>26</v>
      </c>
      <c r="BU371" s="24">
        <f t="shared" si="258"/>
        <v>26</v>
      </c>
      <c r="BV371" s="24">
        <f t="shared" si="258"/>
        <v>26</v>
      </c>
      <c r="BW371" s="24">
        <f t="shared" si="258"/>
        <v>26</v>
      </c>
      <c r="BX371" s="24">
        <f t="shared" si="258"/>
        <v>26</v>
      </c>
      <c r="BY371" s="24">
        <f t="shared" si="258"/>
        <v>26</v>
      </c>
      <c r="BZ371" s="34">
        <f>$I$260</f>
        <v>28</v>
      </c>
      <c r="CA371" s="24">
        <f>$I$260</f>
        <v>28</v>
      </c>
      <c r="CB371" s="24">
        <f>$I$260</f>
        <v>28</v>
      </c>
      <c r="CC371" s="24">
        <f>$I$260</f>
        <v>28</v>
      </c>
      <c r="CD371" s="24">
        <f>$I$260</f>
        <v>28</v>
      </c>
      <c r="CE371" s="24">
        <f t="shared" ref="CE371:CM371" si="259">$I$260</f>
        <v>28</v>
      </c>
      <c r="CF371" s="24">
        <f t="shared" si="259"/>
        <v>28</v>
      </c>
      <c r="CG371" s="24">
        <f t="shared" si="259"/>
        <v>28</v>
      </c>
      <c r="CH371" s="24">
        <f t="shared" si="259"/>
        <v>28</v>
      </c>
      <c r="CI371" s="24">
        <f t="shared" si="259"/>
        <v>28</v>
      </c>
      <c r="CJ371" s="24">
        <f t="shared" si="259"/>
        <v>28</v>
      </c>
      <c r="CK371" s="24">
        <f t="shared" si="259"/>
        <v>28</v>
      </c>
      <c r="CL371" s="24">
        <f t="shared" si="259"/>
        <v>28</v>
      </c>
      <c r="CM371" s="24">
        <f t="shared" si="259"/>
        <v>28</v>
      </c>
      <c r="CN371" s="24">
        <f>$I$258</f>
        <v>26</v>
      </c>
      <c r="CO371" s="24">
        <f>$I$258</f>
        <v>26</v>
      </c>
      <c r="CP371" s="24">
        <f>$I$258</f>
        <v>26</v>
      </c>
      <c r="CQ371" s="24">
        <f>$I$258</f>
        <v>26</v>
      </c>
      <c r="CR371" s="24">
        <f>$I$258</f>
        <v>26</v>
      </c>
      <c r="CS371" s="24">
        <f t="shared" ref="CS371:DO371" si="260">$I$258</f>
        <v>26</v>
      </c>
      <c r="CT371" s="24">
        <f t="shared" si="260"/>
        <v>26</v>
      </c>
      <c r="CU371" s="24">
        <f t="shared" si="260"/>
        <v>26</v>
      </c>
      <c r="CV371" s="24">
        <f t="shared" si="260"/>
        <v>26</v>
      </c>
      <c r="CW371" s="24">
        <f t="shared" si="260"/>
        <v>26</v>
      </c>
      <c r="CX371" s="34">
        <f t="shared" si="260"/>
        <v>26</v>
      </c>
      <c r="CY371" s="24">
        <f t="shared" si="260"/>
        <v>26</v>
      </c>
      <c r="CZ371" s="24">
        <f t="shared" si="260"/>
        <v>26</v>
      </c>
      <c r="DA371" s="24">
        <f t="shared" si="260"/>
        <v>26</v>
      </c>
      <c r="DB371" s="24">
        <f t="shared" si="260"/>
        <v>26</v>
      </c>
      <c r="DC371" s="24">
        <f t="shared" si="260"/>
        <v>26</v>
      </c>
      <c r="DD371" s="24">
        <f t="shared" si="260"/>
        <v>26</v>
      </c>
      <c r="DE371" s="24">
        <f t="shared" si="260"/>
        <v>26</v>
      </c>
      <c r="DF371" s="24">
        <f t="shared" si="260"/>
        <v>26</v>
      </c>
      <c r="DG371" s="24">
        <f t="shared" si="260"/>
        <v>26</v>
      </c>
      <c r="DH371" s="24">
        <f t="shared" si="260"/>
        <v>26</v>
      </c>
      <c r="DI371" s="24">
        <f t="shared" si="260"/>
        <v>26</v>
      </c>
      <c r="DJ371" s="24">
        <f t="shared" si="260"/>
        <v>26</v>
      </c>
      <c r="DK371" s="24">
        <f t="shared" si="260"/>
        <v>26</v>
      </c>
      <c r="DL371" s="24">
        <f t="shared" si="260"/>
        <v>26</v>
      </c>
      <c r="DM371" s="24">
        <f t="shared" si="260"/>
        <v>26</v>
      </c>
      <c r="DN371" s="24">
        <f t="shared" si="260"/>
        <v>26</v>
      </c>
      <c r="DO371" s="24">
        <f t="shared" si="260"/>
        <v>26</v>
      </c>
    </row>
    <row r="372" spans="1:119" ht="14.1" customHeight="1" thickBot="1" x14ac:dyDescent="0.25">
      <c r="A372" s="94">
        <v>1170</v>
      </c>
      <c r="B372" s="44"/>
      <c r="C372" s="1"/>
      <c r="D372" s="1"/>
      <c r="E372" s="1" t="s">
        <v>11</v>
      </c>
      <c r="F372" s="1"/>
      <c r="G372" s="1"/>
      <c r="H372" s="1"/>
      <c r="I372" s="1"/>
      <c r="J372" s="119">
        <f>$I$32</f>
        <v>22</v>
      </c>
      <c r="K372" s="118">
        <f>$I$32</f>
        <v>22</v>
      </c>
      <c r="L372" s="118">
        <f>$I$32</f>
        <v>22</v>
      </c>
      <c r="M372" s="118">
        <f>$I$28</f>
        <v>27</v>
      </c>
      <c r="N372" s="118">
        <f t="shared" ref="N372:W372" si="261">$I$28</f>
        <v>27</v>
      </c>
      <c r="O372" s="118">
        <f t="shared" si="261"/>
        <v>27</v>
      </c>
      <c r="P372" s="118">
        <f t="shared" si="261"/>
        <v>27</v>
      </c>
      <c r="Q372" s="118">
        <f t="shared" si="261"/>
        <v>27</v>
      </c>
      <c r="R372" s="118">
        <f t="shared" si="261"/>
        <v>27</v>
      </c>
      <c r="S372" s="118">
        <f t="shared" si="261"/>
        <v>27</v>
      </c>
      <c r="T372" s="118">
        <f t="shared" si="261"/>
        <v>27</v>
      </c>
      <c r="U372" s="118">
        <f t="shared" si="261"/>
        <v>27</v>
      </c>
      <c r="V372" s="118">
        <f t="shared" si="261"/>
        <v>27</v>
      </c>
      <c r="W372" s="118">
        <f t="shared" si="261"/>
        <v>27</v>
      </c>
      <c r="X372" s="118">
        <f t="shared" ref="X372:AJ372" si="262">$I$30</f>
        <v>29</v>
      </c>
      <c r="Y372" s="118">
        <f t="shared" si="262"/>
        <v>29</v>
      </c>
      <c r="Z372" s="118">
        <f t="shared" si="262"/>
        <v>29</v>
      </c>
      <c r="AA372" s="118">
        <f t="shared" si="262"/>
        <v>29</v>
      </c>
      <c r="AB372" s="118">
        <f t="shared" si="262"/>
        <v>29</v>
      </c>
      <c r="AC372" s="118">
        <f t="shared" si="262"/>
        <v>29</v>
      </c>
      <c r="AD372" s="118">
        <f t="shared" si="262"/>
        <v>29</v>
      </c>
      <c r="AE372" s="118">
        <f t="shared" si="262"/>
        <v>29</v>
      </c>
      <c r="AF372" s="118">
        <f t="shared" si="262"/>
        <v>29</v>
      </c>
      <c r="AG372" s="118">
        <f t="shared" si="262"/>
        <v>29</v>
      </c>
      <c r="AH372" s="118">
        <f t="shared" si="262"/>
        <v>29</v>
      </c>
      <c r="AI372" s="118">
        <f t="shared" si="262"/>
        <v>29</v>
      </c>
      <c r="AJ372" s="118">
        <f t="shared" si="262"/>
        <v>29</v>
      </c>
      <c r="AK372" s="119">
        <f>$I$28</f>
        <v>27</v>
      </c>
      <c r="AL372" s="118">
        <f>$I$28</f>
        <v>27</v>
      </c>
      <c r="AM372" s="118">
        <f>$I$28</f>
        <v>27</v>
      </c>
      <c r="AN372" s="118">
        <f t="shared" ref="AN372:AV372" si="263">$I$36</f>
        <v>19</v>
      </c>
      <c r="AO372" s="118">
        <f t="shared" si="263"/>
        <v>19</v>
      </c>
      <c r="AP372" s="118">
        <f t="shared" si="263"/>
        <v>19</v>
      </c>
      <c r="AQ372" s="118">
        <f t="shared" si="263"/>
        <v>19</v>
      </c>
      <c r="AR372" s="118">
        <f t="shared" si="263"/>
        <v>19</v>
      </c>
      <c r="AS372" s="118">
        <f t="shared" si="263"/>
        <v>19</v>
      </c>
      <c r="AT372" s="118">
        <f t="shared" si="263"/>
        <v>19</v>
      </c>
      <c r="AU372" s="118">
        <f t="shared" si="263"/>
        <v>19</v>
      </c>
      <c r="AV372" s="118">
        <f t="shared" si="263"/>
        <v>19</v>
      </c>
      <c r="AW372" s="118">
        <f>$I$34</f>
        <v>19</v>
      </c>
      <c r="AX372" s="118">
        <f>$I$34</f>
        <v>19</v>
      </c>
      <c r="AY372" s="118">
        <f>$I$34</f>
        <v>19</v>
      </c>
      <c r="AZ372" s="118">
        <f t="shared" ref="AZ372:BJ372" si="264">$I$38</f>
        <v>19</v>
      </c>
      <c r="BA372" s="118">
        <f t="shared" si="264"/>
        <v>19</v>
      </c>
      <c r="BB372" s="118">
        <f t="shared" si="264"/>
        <v>19</v>
      </c>
      <c r="BC372" s="118">
        <f t="shared" si="264"/>
        <v>19</v>
      </c>
      <c r="BD372" s="118">
        <f t="shared" si="264"/>
        <v>19</v>
      </c>
      <c r="BE372" s="118">
        <f t="shared" si="264"/>
        <v>19</v>
      </c>
      <c r="BF372" s="118">
        <f t="shared" si="264"/>
        <v>19</v>
      </c>
      <c r="BG372" s="119">
        <f t="shared" si="264"/>
        <v>19</v>
      </c>
      <c r="BH372" s="118">
        <f t="shared" si="264"/>
        <v>19</v>
      </c>
      <c r="BI372" s="118">
        <f t="shared" si="264"/>
        <v>19</v>
      </c>
      <c r="BJ372" s="118">
        <f t="shared" si="264"/>
        <v>19</v>
      </c>
      <c r="BK372" s="118">
        <f t="shared" ref="BK372:DO372" si="265">$I$40</f>
        <v>26</v>
      </c>
      <c r="BL372" s="118">
        <f t="shared" si="265"/>
        <v>26</v>
      </c>
      <c r="BM372" s="118">
        <f t="shared" si="265"/>
        <v>26</v>
      </c>
      <c r="BN372" s="118">
        <f t="shared" si="265"/>
        <v>26</v>
      </c>
      <c r="BO372" s="118">
        <f t="shared" si="265"/>
        <v>26</v>
      </c>
      <c r="BP372" s="118">
        <f t="shared" si="265"/>
        <v>26</v>
      </c>
      <c r="BQ372" s="118">
        <f t="shared" si="265"/>
        <v>26</v>
      </c>
      <c r="BR372" s="118">
        <f t="shared" si="265"/>
        <v>26</v>
      </c>
      <c r="BS372" s="118">
        <f t="shared" si="265"/>
        <v>26</v>
      </c>
      <c r="BT372" s="118">
        <f t="shared" si="265"/>
        <v>26</v>
      </c>
      <c r="BU372" s="118">
        <f t="shared" si="265"/>
        <v>26</v>
      </c>
      <c r="BV372" s="118">
        <f t="shared" si="265"/>
        <v>26</v>
      </c>
      <c r="BW372" s="118">
        <f t="shared" si="265"/>
        <v>26</v>
      </c>
      <c r="BX372" s="118">
        <f t="shared" si="265"/>
        <v>26</v>
      </c>
      <c r="BY372" s="118">
        <f t="shared" si="265"/>
        <v>26</v>
      </c>
      <c r="BZ372" s="119">
        <f t="shared" si="265"/>
        <v>26</v>
      </c>
      <c r="CA372" s="118">
        <f t="shared" si="265"/>
        <v>26</v>
      </c>
      <c r="CB372" s="118">
        <f t="shared" si="265"/>
        <v>26</v>
      </c>
      <c r="CC372" s="118">
        <f t="shared" si="265"/>
        <v>26</v>
      </c>
      <c r="CD372" s="118">
        <f t="shared" si="265"/>
        <v>26</v>
      </c>
      <c r="CE372" s="118">
        <f t="shared" si="265"/>
        <v>26</v>
      </c>
      <c r="CF372" s="118">
        <f t="shared" si="265"/>
        <v>26</v>
      </c>
      <c r="CG372" s="118">
        <f t="shared" si="265"/>
        <v>26</v>
      </c>
      <c r="CH372" s="118">
        <f t="shared" si="265"/>
        <v>26</v>
      </c>
      <c r="CI372" s="118">
        <f t="shared" si="265"/>
        <v>26</v>
      </c>
      <c r="CJ372" s="118">
        <f t="shared" si="265"/>
        <v>26</v>
      </c>
      <c r="CK372" s="118">
        <f t="shared" si="265"/>
        <v>26</v>
      </c>
      <c r="CL372" s="118">
        <f t="shared" si="265"/>
        <v>26</v>
      </c>
      <c r="CM372" s="118">
        <f t="shared" si="265"/>
        <v>26</v>
      </c>
      <c r="CN372" s="118">
        <f t="shared" si="265"/>
        <v>26</v>
      </c>
      <c r="CO372" s="118">
        <f t="shared" si="265"/>
        <v>26</v>
      </c>
      <c r="CP372" s="118">
        <f t="shared" si="265"/>
        <v>26</v>
      </c>
      <c r="CQ372" s="118">
        <f t="shared" si="265"/>
        <v>26</v>
      </c>
      <c r="CR372" s="118">
        <f t="shared" si="265"/>
        <v>26</v>
      </c>
      <c r="CS372" s="118">
        <f t="shared" si="265"/>
        <v>26</v>
      </c>
      <c r="CT372" s="118">
        <f t="shared" si="265"/>
        <v>26</v>
      </c>
      <c r="CU372" s="118">
        <f t="shared" si="265"/>
        <v>26</v>
      </c>
      <c r="CV372" s="118">
        <f t="shared" si="265"/>
        <v>26</v>
      </c>
      <c r="CW372" s="118">
        <f t="shared" si="265"/>
        <v>26</v>
      </c>
      <c r="CX372" s="119">
        <f t="shared" si="265"/>
        <v>26</v>
      </c>
      <c r="CY372" s="118">
        <f t="shared" si="265"/>
        <v>26</v>
      </c>
      <c r="CZ372" s="118">
        <f t="shared" si="265"/>
        <v>26</v>
      </c>
      <c r="DA372" s="118">
        <f t="shared" si="265"/>
        <v>26</v>
      </c>
      <c r="DB372" s="118">
        <f t="shared" si="265"/>
        <v>26</v>
      </c>
      <c r="DC372" s="118">
        <f t="shared" si="265"/>
        <v>26</v>
      </c>
      <c r="DD372" s="118">
        <f t="shared" si="265"/>
        <v>26</v>
      </c>
      <c r="DE372" s="118">
        <f t="shared" si="265"/>
        <v>26</v>
      </c>
      <c r="DF372" s="118">
        <f t="shared" si="265"/>
        <v>26</v>
      </c>
      <c r="DG372" s="118">
        <f t="shared" si="265"/>
        <v>26</v>
      </c>
      <c r="DH372" s="118">
        <f t="shared" si="265"/>
        <v>26</v>
      </c>
      <c r="DI372" s="118">
        <f t="shared" si="265"/>
        <v>26</v>
      </c>
      <c r="DJ372" s="118">
        <f t="shared" si="265"/>
        <v>26</v>
      </c>
      <c r="DK372" s="118">
        <f t="shared" si="265"/>
        <v>26</v>
      </c>
      <c r="DL372" s="118">
        <f t="shared" si="265"/>
        <v>26</v>
      </c>
      <c r="DM372" s="118">
        <f t="shared" si="265"/>
        <v>26</v>
      </c>
      <c r="DN372" s="118">
        <f t="shared" si="265"/>
        <v>26</v>
      </c>
      <c r="DO372" s="118">
        <f t="shared" si="265"/>
        <v>26</v>
      </c>
    </row>
    <row r="373" spans="1:119" ht="14.1" customHeight="1" x14ac:dyDescent="0.2">
      <c r="A373" s="112">
        <v>1116</v>
      </c>
      <c r="B373" s="130"/>
      <c r="C373" s="1"/>
      <c r="D373" s="1"/>
      <c r="E373" s="1" t="s">
        <v>11</v>
      </c>
      <c r="F373" s="1"/>
      <c r="G373" s="1"/>
      <c r="H373" s="1"/>
      <c r="I373" s="1"/>
      <c r="J373" s="3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3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3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R373" s="24"/>
      <c r="BS373" s="24"/>
      <c r="BT373" s="24"/>
      <c r="BU373" s="24"/>
      <c r="BV373" s="24"/>
      <c r="BW373" s="24"/>
      <c r="BX373" s="24"/>
      <c r="BY373" s="24"/>
      <c r="BZ373" s="34"/>
      <c r="CA373" s="24"/>
      <c r="CB373" s="24"/>
      <c r="CC373" s="24"/>
      <c r="CD373" s="24"/>
      <c r="CE373" s="24"/>
      <c r="CF373" s="24"/>
      <c r="CG373" s="24"/>
      <c r="CH373" s="24"/>
      <c r="CI373" s="24"/>
      <c r="CJ373" s="24"/>
      <c r="CK373" s="24"/>
      <c r="CL373" s="24"/>
      <c r="CM373" s="24"/>
      <c r="CN373" s="24"/>
      <c r="CO373" s="24"/>
      <c r="CP373" s="24"/>
      <c r="CQ373" s="24"/>
      <c r="CR373" s="24"/>
      <c r="CS373" s="24"/>
      <c r="CT373" s="24"/>
      <c r="CU373" s="24"/>
      <c r="CV373" s="24"/>
      <c r="CW373" s="24"/>
      <c r="CX373" s="34"/>
      <c r="CY373" s="24"/>
      <c r="CZ373" s="24"/>
      <c r="DA373" s="24"/>
      <c r="DB373" s="24"/>
      <c r="DC373" s="24"/>
      <c r="DD373" s="24"/>
      <c r="DE373" s="24"/>
      <c r="DF373" s="24"/>
      <c r="DG373" s="24"/>
      <c r="DH373" s="24"/>
      <c r="DI373" s="24"/>
      <c r="DJ373" s="24"/>
      <c r="DK373" s="24"/>
      <c r="DL373" s="24"/>
      <c r="DM373" s="24"/>
      <c r="DN373" s="24"/>
      <c r="DO373" s="24"/>
    </row>
    <row r="374" spans="1:119" ht="14.1" customHeight="1" x14ac:dyDescent="0.2">
      <c r="A374" s="44">
        <v>1163</v>
      </c>
      <c r="B374" s="44"/>
      <c r="C374" s="25"/>
      <c r="D374" s="25"/>
      <c r="E374" s="25" t="s">
        <v>11</v>
      </c>
      <c r="F374" s="25"/>
      <c r="G374" s="25"/>
      <c r="H374" s="25"/>
      <c r="I374" s="25"/>
      <c r="J374" s="131">
        <f t="shared" ref="J374:AH374" si="266">$I$108</f>
        <v>30</v>
      </c>
      <c r="K374" s="108">
        <f t="shared" si="266"/>
        <v>30</v>
      </c>
      <c r="L374" s="108">
        <f t="shared" si="266"/>
        <v>30</v>
      </c>
      <c r="M374" s="108">
        <f t="shared" si="266"/>
        <v>30</v>
      </c>
      <c r="N374" s="108">
        <f t="shared" si="266"/>
        <v>30</v>
      </c>
      <c r="O374" s="108">
        <f t="shared" si="266"/>
        <v>30</v>
      </c>
      <c r="P374" s="108">
        <f t="shared" si="266"/>
        <v>30</v>
      </c>
      <c r="Q374" s="108">
        <f t="shared" si="266"/>
        <v>30</v>
      </c>
      <c r="R374" s="108">
        <f t="shared" si="266"/>
        <v>30</v>
      </c>
      <c r="S374" s="108">
        <f t="shared" si="266"/>
        <v>30</v>
      </c>
      <c r="T374" s="108">
        <f t="shared" si="266"/>
        <v>30</v>
      </c>
      <c r="U374" s="108">
        <f t="shared" si="266"/>
        <v>30</v>
      </c>
      <c r="V374" s="108">
        <f t="shared" si="266"/>
        <v>30</v>
      </c>
      <c r="W374" s="108">
        <f t="shared" si="266"/>
        <v>30</v>
      </c>
      <c r="X374" s="108">
        <f t="shared" si="266"/>
        <v>30</v>
      </c>
      <c r="Y374" s="108">
        <f t="shared" si="266"/>
        <v>30</v>
      </c>
      <c r="Z374" s="108">
        <f t="shared" si="266"/>
        <v>30</v>
      </c>
      <c r="AA374" s="108">
        <f t="shared" si="266"/>
        <v>30</v>
      </c>
      <c r="AB374" s="108">
        <f t="shared" si="266"/>
        <v>30</v>
      </c>
      <c r="AC374" s="108">
        <f t="shared" si="266"/>
        <v>30</v>
      </c>
      <c r="AD374" s="108">
        <f t="shared" si="266"/>
        <v>30</v>
      </c>
      <c r="AE374" s="108">
        <f t="shared" si="266"/>
        <v>30</v>
      </c>
      <c r="AF374" s="108">
        <f t="shared" si="266"/>
        <v>30</v>
      </c>
      <c r="AG374" s="108">
        <f t="shared" si="266"/>
        <v>30</v>
      </c>
      <c r="AH374" s="108">
        <f t="shared" si="266"/>
        <v>30</v>
      </c>
      <c r="AI374" s="108">
        <f t="shared" ref="AI374:AR374" si="267">$I$112</f>
        <v>30</v>
      </c>
      <c r="AJ374" s="108">
        <f t="shared" si="267"/>
        <v>30</v>
      </c>
      <c r="AK374" s="131">
        <f t="shared" si="267"/>
        <v>30</v>
      </c>
      <c r="AL374" s="108">
        <f t="shared" si="267"/>
        <v>30</v>
      </c>
      <c r="AM374" s="108">
        <f t="shared" si="267"/>
        <v>30</v>
      </c>
      <c r="AN374" s="108">
        <f t="shared" si="267"/>
        <v>30</v>
      </c>
      <c r="AO374" s="108">
        <f t="shared" si="267"/>
        <v>30</v>
      </c>
      <c r="AP374" s="108">
        <f t="shared" si="267"/>
        <v>30</v>
      </c>
      <c r="AQ374" s="108">
        <f t="shared" si="267"/>
        <v>30</v>
      </c>
      <c r="AR374" s="108">
        <f t="shared" si="267"/>
        <v>30</v>
      </c>
      <c r="AS374" s="108">
        <f t="shared" ref="AS374:BH374" si="268">$I$110</f>
        <v>28</v>
      </c>
      <c r="AT374" s="108">
        <f t="shared" si="268"/>
        <v>28</v>
      </c>
      <c r="AU374" s="108">
        <f t="shared" si="268"/>
        <v>28</v>
      </c>
      <c r="AV374" s="108">
        <f t="shared" si="268"/>
        <v>28</v>
      </c>
      <c r="AW374" s="108">
        <f t="shared" si="268"/>
        <v>28</v>
      </c>
      <c r="AX374" s="108">
        <f t="shared" si="268"/>
        <v>28</v>
      </c>
      <c r="AY374" s="108">
        <f t="shared" si="268"/>
        <v>28</v>
      </c>
      <c r="AZ374" s="108">
        <f t="shared" si="268"/>
        <v>28</v>
      </c>
      <c r="BA374" s="108">
        <f t="shared" si="268"/>
        <v>28</v>
      </c>
      <c r="BB374" s="108">
        <f t="shared" si="268"/>
        <v>28</v>
      </c>
      <c r="BC374" s="108">
        <f t="shared" si="268"/>
        <v>28</v>
      </c>
      <c r="BD374" s="108">
        <f t="shared" si="268"/>
        <v>28</v>
      </c>
      <c r="BE374" s="108">
        <f t="shared" si="268"/>
        <v>28</v>
      </c>
      <c r="BF374" s="108">
        <f t="shared" si="268"/>
        <v>28</v>
      </c>
      <c r="BG374" s="131">
        <f t="shared" si="268"/>
        <v>28</v>
      </c>
      <c r="BH374" s="108">
        <f t="shared" si="268"/>
        <v>28</v>
      </c>
      <c r="BI374" s="108">
        <f t="shared" ref="BI374:BN374" si="269">$I$120</f>
        <v>26</v>
      </c>
      <c r="BJ374" s="108">
        <f t="shared" si="269"/>
        <v>26</v>
      </c>
      <c r="BK374" s="108">
        <f t="shared" si="269"/>
        <v>26</v>
      </c>
      <c r="BL374" s="108">
        <f t="shared" si="269"/>
        <v>26</v>
      </c>
      <c r="BM374" s="108">
        <f t="shared" si="269"/>
        <v>26</v>
      </c>
      <c r="BN374" s="108">
        <f t="shared" si="269"/>
        <v>26</v>
      </c>
      <c r="BO374" s="281">
        <f t="shared" ref="BO374:CM374" si="270">$I$116</f>
        <v>30</v>
      </c>
      <c r="BP374" s="281">
        <f t="shared" si="270"/>
        <v>30</v>
      </c>
      <c r="BQ374" s="281">
        <f t="shared" si="270"/>
        <v>30</v>
      </c>
      <c r="BR374" s="281">
        <f t="shared" si="270"/>
        <v>30</v>
      </c>
      <c r="BS374" s="281">
        <f t="shared" si="270"/>
        <v>30</v>
      </c>
      <c r="BT374" s="281">
        <f t="shared" si="270"/>
        <v>30</v>
      </c>
      <c r="BU374" s="281">
        <f t="shared" si="270"/>
        <v>30</v>
      </c>
      <c r="BV374" s="281">
        <f t="shared" si="270"/>
        <v>30</v>
      </c>
      <c r="BW374" s="281">
        <f t="shared" si="270"/>
        <v>30</v>
      </c>
      <c r="BX374" s="281">
        <f t="shared" si="270"/>
        <v>30</v>
      </c>
      <c r="BY374" s="281">
        <f t="shared" si="270"/>
        <v>30</v>
      </c>
      <c r="BZ374" s="131">
        <f t="shared" si="270"/>
        <v>30</v>
      </c>
      <c r="CA374" s="281">
        <f t="shared" si="270"/>
        <v>30</v>
      </c>
      <c r="CB374" s="281">
        <f t="shared" si="270"/>
        <v>30</v>
      </c>
      <c r="CC374" s="281">
        <f t="shared" si="270"/>
        <v>30</v>
      </c>
      <c r="CD374" s="281">
        <f t="shared" si="270"/>
        <v>30</v>
      </c>
      <c r="CE374" s="281">
        <f t="shared" si="270"/>
        <v>30</v>
      </c>
      <c r="CF374" s="281">
        <f t="shared" si="270"/>
        <v>30</v>
      </c>
      <c r="CG374" s="281">
        <f t="shared" si="270"/>
        <v>30</v>
      </c>
      <c r="CH374" s="281">
        <f t="shared" si="270"/>
        <v>30</v>
      </c>
      <c r="CI374" s="281">
        <f t="shared" si="270"/>
        <v>30</v>
      </c>
      <c r="CJ374" s="281">
        <f t="shared" si="270"/>
        <v>30</v>
      </c>
      <c r="CK374" s="281">
        <f t="shared" si="270"/>
        <v>30</v>
      </c>
      <c r="CL374" s="281">
        <f t="shared" si="270"/>
        <v>30</v>
      </c>
      <c r="CM374" s="281">
        <f t="shared" si="270"/>
        <v>30</v>
      </c>
      <c r="CN374" s="281">
        <f t="shared" ref="CN374:CS374" si="271">$I$118</f>
        <v>30</v>
      </c>
      <c r="CO374" s="281">
        <f t="shared" si="271"/>
        <v>30</v>
      </c>
      <c r="CP374" s="281">
        <f t="shared" si="271"/>
        <v>30</v>
      </c>
      <c r="CQ374" s="281">
        <f t="shared" si="271"/>
        <v>30</v>
      </c>
      <c r="CR374" s="281">
        <f t="shared" si="271"/>
        <v>30</v>
      </c>
      <c r="CS374" s="281">
        <f t="shared" si="271"/>
        <v>30</v>
      </c>
      <c r="CT374" s="281">
        <f>$I$120</f>
        <v>26</v>
      </c>
      <c r="CU374" s="281">
        <f t="shared" ref="CU374:DO374" si="272">$I$120</f>
        <v>26</v>
      </c>
      <c r="CV374" s="281">
        <f t="shared" si="272"/>
        <v>26</v>
      </c>
      <c r="CW374" s="281">
        <f t="shared" si="272"/>
        <v>26</v>
      </c>
      <c r="CX374" s="281">
        <f t="shared" si="272"/>
        <v>26</v>
      </c>
      <c r="CY374" s="281">
        <f t="shared" si="272"/>
        <v>26</v>
      </c>
      <c r="CZ374" s="281">
        <f t="shared" si="272"/>
        <v>26</v>
      </c>
      <c r="DA374" s="281">
        <f t="shared" si="272"/>
        <v>26</v>
      </c>
      <c r="DB374" s="281">
        <f t="shared" si="272"/>
        <v>26</v>
      </c>
      <c r="DC374" s="281">
        <f t="shared" si="272"/>
        <v>26</v>
      </c>
      <c r="DD374" s="281">
        <f t="shared" si="272"/>
        <v>26</v>
      </c>
      <c r="DE374" s="281">
        <f t="shared" si="272"/>
        <v>26</v>
      </c>
      <c r="DF374" s="281">
        <f t="shared" si="272"/>
        <v>26</v>
      </c>
      <c r="DG374" s="281">
        <f t="shared" si="272"/>
        <v>26</v>
      </c>
      <c r="DH374" s="281">
        <f t="shared" si="272"/>
        <v>26</v>
      </c>
      <c r="DI374" s="281">
        <f t="shared" si="272"/>
        <v>26</v>
      </c>
      <c r="DJ374" s="281">
        <f t="shared" si="272"/>
        <v>26</v>
      </c>
      <c r="DK374" s="281">
        <f t="shared" si="272"/>
        <v>26</v>
      </c>
      <c r="DL374" s="281">
        <f t="shared" si="272"/>
        <v>26</v>
      </c>
      <c r="DM374" s="281">
        <f t="shared" si="272"/>
        <v>26</v>
      </c>
      <c r="DN374" s="281">
        <f t="shared" si="272"/>
        <v>26</v>
      </c>
      <c r="DO374" s="281">
        <f t="shared" si="272"/>
        <v>26</v>
      </c>
    </row>
    <row r="375" spans="1:119" ht="14.1" customHeight="1" x14ac:dyDescent="0.2">
      <c r="A375" s="44"/>
      <c r="B375" s="44"/>
      <c r="C375" s="25"/>
      <c r="D375" s="25"/>
      <c r="E375" s="25"/>
      <c r="F375" s="25"/>
      <c r="G375" s="25"/>
      <c r="H375" s="25"/>
      <c r="I375" s="25"/>
      <c r="J375" s="99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  <c r="AB375" s="97"/>
      <c r="AC375" s="97"/>
      <c r="AD375" s="97"/>
      <c r="AE375" s="97"/>
      <c r="AF375" s="97"/>
      <c r="AG375" s="97"/>
      <c r="AH375" s="97"/>
      <c r="AI375" s="97"/>
      <c r="AJ375" s="97"/>
      <c r="AK375" s="99"/>
      <c r="AL375" s="97"/>
      <c r="AM375" s="97"/>
      <c r="AN375" s="97"/>
      <c r="AO375" s="97"/>
      <c r="AP375" s="97"/>
      <c r="AQ375" s="97"/>
      <c r="AR375" s="97"/>
      <c r="AS375" s="97"/>
      <c r="AT375" s="97"/>
      <c r="AU375" s="97"/>
      <c r="AV375" s="97"/>
      <c r="AW375" s="97"/>
      <c r="AX375" s="97"/>
      <c r="AY375" s="97"/>
      <c r="AZ375" s="97"/>
      <c r="BA375" s="97"/>
      <c r="BB375" s="97"/>
      <c r="BC375" s="97"/>
      <c r="BD375" s="97"/>
      <c r="BE375" s="97"/>
      <c r="BF375" s="97"/>
      <c r="BG375" s="99"/>
      <c r="BH375" s="97"/>
      <c r="BI375" s="97"/>
      <c r="BJ375" s="97"/>
      <c r="BK375" s="97"/>
      <c r="BL375" s="97"/>
      <c r="BM375" s="97"/>
      <c r="BN375" s="97"/>
      <c r="BO375" s="97"/>
      <c r="BP375" s="97"/>
      <c r="BQ375" s="97"/>
      <c r="BR375" s="97"/>
      <c r="BS375" s="97"/>
      <c r="BT375" s="97"/>
      <c r="BU375" s="97"/>
      <c r="BV375" s="97"/>
      <c r="BW375" s="97"/>
      <c r="BX375" s="97"/>
      <c r="BY375" s="97"/>
      <c r="BZ375" s="99"/>
      <c r="CA375" s="97"/>
      <c r="CB375" s="97"/>
      <c r="CC375" s="97"/>
      <c r="CD375" s="97"/>
      <c r="CE375" s="97"/>
      <c r="CF375" s="97"/>
      <c r="CG375" s="97"/>
      <c r="CH375" s="97"/>
      <c r="CI375" s="97"/>
      <c r="CJ375" s="97"/>
      <c r="CK375" s="97"/>
      <c r="CL375" s="97"/>
      <c r="CM375" s="97"/>
      <c r="CN375" s="97"/>
      <c r="CO375" s="97"/>
      <c r="CP375" s="97"/>
      <c r="CQ375" s="97"/>
      <c r="CR375" s="97"/>
      <c r="CS375" s="97"/>
      <c r="CT375" s="97"/>
      <c r="CU375" s="97"/>
      <c r="CV375" s="97"/>
      <c r="CW375" s="97"/>
      <c r="CX375" s="99"/>
      <c r="CY375" s="97"/>
      <c r="CZ375" s="97"/>
      <c r="DA375" s="97"/>
      <c r="DB375" s="97"/>
      <c r="DC375" s="97"/>
      <c r="DD375" s="97"/>
      <c r="DE375" s="97"/>
      <c r="DF375" s="97"/>
      <c r="DG375" s="97"/>
      <c r="DH375" s="97"/>
      <c r="DI375" s="97"/>
      <c r="DJ375" s="97"/>
      <c r="DK375" s="97"/>
      <c r="DL375" s="97"/>
      <c r="DM375" s="97"/>
      <c r="DN375" s="97"/>
      <c r="DO375" s="97"/>
    </row>
    <row r="376" spans="1:119" ht="14.1" customHeight="1" x14ac:dyDescent="0.2">
      <c r="A376" s="44"/>
      <c r="B376" s="44"/>
      <c r="C376" s="1"/>
      <c r="D376" s="1"/>
      <c r="E376" s="1"/>
      <c r="F376" s="1"/>
      <c r="G376" s="1"/>
      <c r="H376" s="1"/>
      <c r="I376" s="1"/>
      <c r="J376" s="72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2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  <c r="BA376" s="71"/>
      <c r="BB376" s="71"/>
      <c r="BC376" s="71"/>
      <c r="BD376" s="71"/>
      <c r="BE376" s="71"/>
      <c r="BF376" s="71"/>
      <c r="BG376" s="72"/>
      <c r="BH376" s="71"/>
      <c r="BI376" s="71"/>
      <c r="BJ376" s="71"/>
      <c r="BK376" s="71"/>
      <c r="BL376" s="71"/>
      <c r="BM376" s="71"/>
      <c r="BN376" s="71"/>
      <c r="BO376" s="71"/>
      <c r="BP376" s="71"/>
      <c r="BQ376" s="71"/>
      <c r="BR376" s="71"/>
      <c r="BS376" s="71"/>
      <c r="BT376" s="71"/>
      <c r="BU376" s="71"/>
      <c r="BV376" s="71"/>
      <c r="BW376" s="71"/>
      <c r="BX376" s="71"/>
      <c r="BY376" s="71"/>
      <c r="BZ376" s="72"/>
      <c r="CA376" s="71"/>
      <c r="CB376" s="71"/>
      <c r="CC376" s="71"/>
      <c r="CD376" s="71"/>
      <c r="CE376" s="71"/>
      <c r="CF376" s="71"/>
      <c r="CG376" s="71"/>
      <c r="CH376" s="71"/>
      <c r="CI376" s="71"/>
      <c r="CJ376" s="71"/>
      <c r="CK376" s="71"/>
      <c r="CL376" s="71"/>
      <c r="CM376" s="71"/>
      <c r="CN376" s="71"/>
      <c r="CO376" s="71"/>
      <c r="CP376" s="71"/>
      <c r="CQ376" s="71"/>
      <c r="CR376" s="71"/>
      <c r="CS376" s="71"/>
      <c r="CT376" s="71"/>
      <c r="CU376" s="71"/>
      <c r="CV376" s="71"/>
      <c r="CW376" s="71"/>
      <c r="CX376" s="72"/>
      <c r="CY376" s="71"/>
      <c r="CZ376" s="71"/>
      <c r="DA376" s="71"/>
      <c r="DB376" s="71"/>
      <c r="DC376" s="71"/>
      <c r="DD376" s="71"/>
      <c r="DE376" s="71"/>
      <c r="DF376" s="71"/>
      <c r="DG376" s="71"/>
      <c r="DH376" s="71"/>
      <c r="DI376" s="71"/>
      <c r="DJ376" s="71"/>
      <c r="DK376" s="71"/>
      <c r="DL376" s="71"/>
      <c r="DM376" s="71"/>
      <c r="DN376" s="71"/>
      <c r="DO376" s="71"/>
    </row>
    <row r="377" spans="1:119" ht="14.1" customHeight="1" x14ac:dyDescent="0.2">
      <c r="A377" s="94">
        <v>1121</v>
      </c>
      <c r="B377" s="44"/>
      <c r="C377" s="1"/>
      <c r="D377" s="1"/>
      <c r="E377" s="1" t="s">
        <v>11</v>
      </c>
      <c r="F377" s="1"/>
      <c r="G377" s="1"/>
      <c r="H377" s="1"/>
      <c r="I377" s="1"/>
      <c r="J377" s="119">
        <f t="shared" ref="J377:Q377" si="273">$I$224</f>
        <v>28</v>
      </c>
      <c r="K377" s="118">
        <f t="shared" si="273"/>
        <v>28</v>
      </c>
      <c r="L377" s="118">
        <f t="shared" si="273"/>
        <v>28</v>
      </c>
      <c r="M377" s="118">
        <f t="shared" si="273"/>
        <v>28</v>
      </c>
      <c r="N377" s="118">
        <f t="shared" si="273"/>
        <v>28</v>
      </c>
      <c r="O377" s="118">
        <f t="shared" si="273"/>
        <v>28</v>
      </c>
      <c r="P377" s="118">
        <f t="shared" si="273"/>
        <v>28</v>
      </c>
      <c r="Q377" s="118">
        <f t="shared" si="273"/>
        <v>28</v>
      </c>
      <c r="R377" s="118">
        <f t="shared" ref="R377:AO377" si="274">$I$230</f>
        <v>28</v>
      </c>
      <c r="S377" s="118">
        <f t="shared" si="274"/>
        <v>28</v>
      </c>
      <c r="T377" s="118">
        <f t="shared" si="274"/>
        <v>28</v>
      </c>
      <c r="U377" s="118">
        <f t="shared" si="274"/>
        <v>28</v>
      </c>
      <c r="V377" s="118">
        <f t="shared" si="274"/>
        <v>28</v>
      </c>
      <c r="W377" s="118">
        <f t="shared" si="274"/>
        <v>28</v>
      </c>
      <c r="X377" s="118">
        <f t="shared" si="274"/>
        <v>28</v>
      </c>
      <c r="Y377" s="118">
        <f t="shared" si="274"/>
        <v>28</v>
      </c>
      <c r="Z377" s="118">
        <f t="shared" si="274"/>
        <v>28</v>
      </c>
      <c r="AA377" s="118">
        <f t="shared" si="274"/>
        <v>28</v>
      </c>
      <c r="AB377" s="118">
        <f t="shared" si="274"/>
        <v>28</v>
      </c>
      <c r="AC377" s="118">
        <f t="shared" si="274"/>
        <v>28</v>
      </c>
      <c r="AD377" s="118">
        <f t="shared" si="274"/>
        <v>28</v>
      </c>
      <c r="AE377" s="118">
        <f t="shared" si="274"/>
        <v>28</v>
      </c>
      <c r="AF377" s="118">
        <f t="shared" si="274"/>
        <v>28</v>
      </c>
      <c r="AG377" s="118">
        <f t="shared" si="274"/>
        <v>28</v>
      </c>
      <c r="AH377" s="118">
        <f t="shared" si="274"/>
        <v>28</v>
      </c>
      <c r="AI377" s="118">
        <f t="shared" si="274"/>
        <v>28</v>
      </c>
      <c r="AJ377" s="118">
        <f t="shared" si="274"/>
        <v>28</v>
      </c>
      <c r="AK377" s="119">
        <f t="shared" si="274"/>
        <v>28</v>
      </c>
      <c r="AL377" s="118">
        <f t="shared" si="274"/>
        <v>28</v>
      </c>
      <c r="AM377" s="118">
        <f t="shared" si="274"/>
        <v>28</v>
      </c>
      <c r="AN377" s="118">
        <f t="shared" si="274"/>
        <v>28</v>
      </c>
      <c r="AO377" s="118">
        <f t="shared" si="274"/>
        <v>28</v>
      </c>
      <c r="AP377" s="118">
        <f>$I$224</f>
        <v>28</v>
      </c>
      <c r="AQ377" s="118">
        <f>$I$224</f>
        <v>28</v>
      </c>
      <c r="AR377" s="118">
        <f>$I$224</f>
        <v>28</v>
      </c>
      <c r="AS377" s="118">
        <f>$I$224</f>
        <v>28</v>
      </c>
      <c r="AT377" s="118">
        <f>$I$224</f>
        <v>28</v>
      </c>
      <c r="AU377" s="118">
        <f t="shared" ref="AU377:BH377" si="275">$I$226</f>
        <v>28</v>
      </c>
      <c r="AV377" s="118">
        <f t="shared" si="275"/>
        <v>28</v>
      </c>
      <c r="AW377" s="118">
        <f t="shared" si="275"/>
        <v>28</v>
      </c>
      <c r="AX377" s="118">
        <f t="shared" si="275"/>
        <v>28</v>
      </c>
      <c r="AY377" s="118">
        <f t="shared" si="275"/>
        <v>28</v>
      </c>
      <c r="AZ377" s="118">
        <f t="shared" si="275"/>
        <v>28</v>
      </c>
      <c r="BA377" s="118">
        <f t="shared" si="275"/>
        <v>28</v>
      </c>
      <c r="BB377" s="118">
        <f t="shared" si="275"/>
        <v>28</v>
      </c>
      <c r="BC377" s="118">
        <f t="shared" si="275"/>
        <v>28</v>
      </c>
      <c r="BD377" s="118">
        <f t="shared" si="275"/>
        <v>28</v>
      </c>
      <c r="BE377" s="118">
        <f t="shared" si="275"/>
        <v>28</v>
      </c>
      <c r="BF377" s="118">
        <f t="shared" si="275"/>
        <v>28</v>
      </c>
      <c r="BG377" s="119">
        <f t="shared" si="275"/>
        <v>28</v>
      </c>
      <c r="BH377" s="118">
        <f t="shared" si="275"/>
        <v>28</v>
      </c>
      <c r="BI377" s="118">
        <f t="shared" ref="BI377:BX377" si="276">$I$230</f>
        <v>28</v>
      </c>
      <c r="BJ377" s="118">
        <f t="shared" si="276"/>
        <v>28</v>
      </c>
      <c r="BK377" s="118">
        <f t="shared" si="276"/>
        <v>28</v>
      </c>
      <c r="BL377" s="118">
        <f t="shared" si="276"/>
        <v>28</v>
      </c>
      <c r="BM377" s="118">
        <f t="shared" si="276"/>
        <v>28</v>
      </c>
      <c r="BN377" s="118">
        <f t="shared" si="276"/>
        <v>28</v>
      </c>
      <c r="BO377" s="118">
        <f t="shared" si="276"/>
        <v>28</v>
      </c>
      <c r="BP377" s="118">
        <f t="shared" si="276"/>
        <v>28</v>
      </c>
      <c r="BQ377" s="118">
        <f t="shared" si="276"/>
        <v>28</v>
      </c>
      <c r="BR377" s="118">
        <f t="shared" si="276"/>
        <v>28</v>
      </c>
      <c r="BS377" s="118">
        <f t="shared" si="276"/>
        <v>28</v>
      </c>
      <c r="BT377" s="118">
        <f t="shared" si="276"/>
        <v>28</v>
      </c>
      <c r="BU377" s="118">
        <f t="shared" si="276"/>
        <v>28</v>
      </c>
      <c r="BV377" s="118">
        <f t="shared" si="276"/>
        <v>28</v>
      </c>
      <c r="BW377" s="118">
        <f t="shared" si="276"/>
        <v>28</v>
      </c>
      <c r="BX377" s="118">
        <f t="shared" si="276"/>
        <v>28</v>
      </c>
      <c r="BY377" s="118">
        <f>$I$228</f>
        <v>30</v>
      </c>
      <c r="BZ377" s="119">
        <f t="shared" ref="BZ377:CM377" si="277">$I$228</f>
        <v>30</v>
      </c>
      <c r="CA377" s="118">
        <f t="shared" si="277"/>
        <v>30</v>
      </c>
      <c r="CB377" s="118">
        <f t="shared" si="277"/>
        <v>30</v>
      </c>
      <c r="CC377" s="118">
        <f t="shared" si="277"/>
        <v>30</v>
      </c>
      <c r="CD377" s="118">
        <f t="shared" si="277"/>
        <v>30</v>
      </c>
      <c r="CE377" s="118">
        <f t="shared" si="277"/>
        <v>30</v>
      </c>
      <c r="CF377" s="118">
        <f t="shared" si="277"/>
        <v>30</v>
      </c>
      <c r="CG377" s="118">
        <f t="shared" si="277"/>
        <v>30</v>
      </c>
      <c r="CH377" s="118">
        <f t="shared" si="277"/>
        <v>30</v>
      </c>
      <c r="CI377" s="118">
        <f t="shared" si="277"/>
        <v>30</v>
      </c>
      <c r="CJ377" s="118">
        <f t="shared" si="277"/>
        <v>30</v>
      </c>
      <c r="CK377" s="118">
        <f t="shared" si="277"/>
        <v>30</v>
      </c>
      <c r="CL377" s="118">
        <f t="shared" si="277"/>
        <v>30</v>
      </c>
      <c r="CM377" s="118">
        <f t="shared" si="277"/>
        <v>30</v>
      </c>
      <c r="CN377" s="118"/>
      <c r="CO377" s="118"/>
      <c r="CP377" s="118"/>
      <c r="CQ377" s="118"/>
      <c r="CR377" s="118"/>
      <c r="CS377" s="118"/>
      <c r="CT377" s="118"/>
      <c r="CU377" s="118"/>
      <c r="CV377" s="118"/>
      <c r="CW377" s="118"/>
      <c r="CX377" s="119"/>
      <c r="CY377" s="118"/>
      <c r="CZ377" s="118"/>
      <c r="DA377" s="118"/>
      <c r="DB377" s="118"/>
      <c r="DC377" s="118"/>
      <c r="DD377" s="118"/>
      <c r="DE377" s="118"/>
      <c r="DF377" s="118"/>
      <c r="DG377" s="118"/>
      <c r="DH377" s="118"/>
      <c r="DI377" s="118"/>
      <c r="DJ377" s="118"/>
      <c r="DK377" s="118"/>
      <c r="DL377" s="118"/>
      <c r="DM377" s="118"/>
      <c r="DN377" s="118"/>
      <c r="DO377" s="118"/>
    </row>
    <row r="378" spans="1:119" ht="14.1" customHeight="1" x14ac:dyDescent="0.2">
      <c r="A378" s="45">
        <v>1101</v>
      </c>
      <c r="B378" s="44"/>
      <c r="C378" s="1"/>
      <c r="D378" s="1"/>
      <c r="E378" s="1" t="s">
        <v>11</v>
      </c>
      <c r="F378" s="1"/>
      <c r="G378" s="1"/>
      <c r="H378" s="1"/>
      <c r="I378" s="1"/>
      <c r="J378" s="34">
        <f t="shared" ref="J378:U378" si="278">$I$146</f>
        <v>30</v>
      </c>
      <c r="K378" s="24">
        <f t="shared" si="278"/>
        <v>30</v>
      </c>
      <c r="L378" s="24">
        <f t="shared" si="278"/>
        <v>30</v>
      </c>
      <c r="M378" s="24">
        <f t="shared" si="278"/>
        <v>30</v>
      </c>
      <c r="N378" s="24">
        <f t="shared" si="278"/>
        <v>30</v>
      </c>
      <c r="O378" s="24">
        <f t="shared" si="278"/>
        <v>30</v>
      </c>
      <c r="P378" s="24">
        <f t="shared" si="278"/>
        <v>30</v>
      </c>
      <c r="Q378" s="24">
        <f t="shared" si="278"/>
        <v>30</v>
      </c>
      <c r="R378" s="24">
        <f t="shared" si="278"/>
        <v>30</v>
      </c>
      <c r="S378" s="24">
        <f t="shared" si="278"/>
        <v>30</v>
      </c>
      <c r="T378" s="24">
        <f t="shared" si="278"/>
        <v>30</v>
      </c>
      <c r="U378" s="24">
        <f t="shared" si="278"/>
        <v>30</v>
      </c>
      <c r="V378" s="24">
        <f>$I$152</f>
        <v>30</v>
      </c>
      <c r="W378" s="24">
        <f t="shared" ref="W378:AG378" si="279">$I$152</f>
        <v>30</v>
      </c>
      <c r="X378" s="24">
        <f t="shared" si="279"/>
        <v>30</v>
      </c>
      <c r="Y378" s="24">
        <f t="shared" si="279"/>
        <v>30</v>
      </c>
      <c r="Z378" s="24">
        <f t="shared" si="279"/>
        <v>30</v>
      </c>
      <c r="AA378" s="24">
        <f t="shared" si="279"/>
        <v>30</v>
      </c>
      <c r="AB378" s="24">
        <f t="shared" si="279"/>
        <v>30</v>
      </c>
      <c r="AC378" s="24">
        <f t="shared" si="279"/>
        <v>30</v>
      </c>
      <c r="AD378" s="24">
        <f t="shared" si="279"/>
        <v>30</v>
      </c>
      <c r="AE378" s="24">
        <f t="shared" si="279"/>
        <v>30</v>
      </c>
      <c r="AF378" s="24">
        <f t="shared" si="279"/>
        <v>30</v>
      </c>
      <c r="AG378" s="24">
        <f t="shared" si="279"/>
        <v>30</v>
      </c>
      <c r="AH378" s="24">
        <f t="shared" ref="AH378:AR378" si="280">$I$150</f>
        <v>30</v>
      </c>
      <c r="AI378" s="24">
        <f t="shared" si="280"/>
        <v>30</v>
      </c>
      <c r="AJ378" s="24">
        <f t="shared" si="280"/>
        <v>30</v>
      </c>
      <c r="AK378" s="34">
        <f t="shared" si="280"/>
        <v>30</v>
      </c>
      <c r="AL378" s="24">
        <f t="shared" si="280"/>
        <v>30</v>
      </c>
      <c r="AM378" s="24">
        <f t="shared" si="280"/>
        <v>30</v>
      </c>
      <c r="AN378" s="24">
        <f t="shared" si="280"/>
        <v>30</v>
      </c>
      <c r="AO378" s="24">
        <f t="shared" si="280"/>
        <v>30</v>
      </c>
      <c r="AP378" s="24">
        <f t="shared" si="280"/>
        <v>30</v>
      </c>
      <c r="AQ378" s="24">
        <f t="shared" si="280"/>
        <v>30</v>
      </c>
      <c r="AR378" s="24">
        <f t="shared" si="280"/>
        <v>30</v>
      </c>
      <c r="AS378" s="24">
        <f>$I$154</f>
        <v>28</v>
      </c>
      <c r="AT378" s="24">
        <f>$I$154</f>
        <v>28</v>
      </c>
      <c r="AU378" s="24">
        <f t="shared" ref="AU378:BH378" si="281">$I$154</f>
        <v>28</v>
      </c>
      <c r="AV378" s="24">
        <f t="shared" si="281"/>
        <v>28</v>
      </c>
      <c r="AW378" s="24">
        <f t="shared" si="281"/>
        <v>28</v>
      </c>
      <c r="AX378" s="24">
        <f t="shared" si="281"/>
        <v>28</v>
      </c>
      <c r="AY378" s="24">
        <f t="shared" si="281"/>
        <v>28</v>
      </c>
      <c r="AZ378" s="24">
        <f t="shared" si="281"/>
        <v>28</v>
      </c>
      <c r="BA378" s="24">
        <f t="shared" si="281"/>
        <v>28</v>
      </c>
      <c r="BB378" s="24">
        <f t="shared" si="281"/>
        <v>28</v>
      </c>
      <c r="BC378" s="24">
        <f t="shared" si="281"/>
        <v>28</v>
      </c>
      <c r="BD378" s="24">
        <f t="shared" si="281"/>
        <v>28</v>
      </c>
      <c r="BE378" s="24">
        <f t="shared" si="281"/>
        <v>28</v>
      </c>
      <c r="BF378" s="24">
        <f t="shared" si="281"/>
        <v>28</v>
      </c>
      <c r="BG378" s="34">
        <f t="shared" si="281"/>
        <v>28</v>
      </c>
      <c r="BH378" s="24">
        <f t="shared" si="281"/>
        <v>28</v>
      </c>
      <c r="BI378" s="24">
        <f>$I$156</f>
        <v>26</v>
      </c>
      <c r="BJ378" s="24">
        <f t="shared" ref="BJ378:BO378" si="282">$I$156</f>
        <v>26</v>
      </c>
      <c r="BK378" s="24">
        <f t="shared" si="282"/>
        <v>26</v>
      </c>
      <c r="BL378" s="24">
        <f t="shared" si="282"/>
        <v>26</v>
      </c>
      <c r="BM378" s="24">
        <f t="shared" si="282"/>
        <v>26</v>
      </c>
      <c r="BN378" s="24">
        <f t="shared" si="282"/>
        <v>26</v>
      </c>
      <c r="BO378" s="24">
        <f t="shared" si="282"/>
        <v>26</v>
      </c>
      <c r="BP378" s="24">
        <f t="shared" ref="BP378:CM378" si="283">$I$160</f>
        <v>30</v>
      </c>
      <c r="BQ378" s="24">
        <f t="shared" si="283"/>
        <v>30</v>
      </c>
      <c r="BR378" s="24">
        <f t="shared" si="283"/>
        <v>30</v>
      </c>
      <c r="BS378" s="24">
        <f t="shared" si="283"/>
        <v>30</v>
      </c>
      <c r="BT378" s="24">
        <f t="shared" si="283"/>
        <v>30</v>
      </c>
      <c r="BU378" s="24">
        <f t="shared" si="283"/>
        <v>30</v>
      </c>
      <c r="BV378" s="24">
        <f t="shared" si="283"/>
        <v>30</v>
      </c>
      <c r="BW378" s="24">
        <f t="shared" si="283"/>
        <v>30</v>
      </c>
      <c r="BX378" s="24">
        <f t="shared" si="283"/>
        <v>30</v>
      </c>
      <c r="BY378" s="24">
        <f t="shared" si="283"/>
        <v>30</v>
      </c>
      <c r="BZ378" s="34">
        <f t="shared" si="283"/>
        <v>30</v>
      </c>
      <c r="CA378" s="24">
        <f t="shared" si="283"/>
        <v>30</v>
      </c>
      <c r="CB378" s="24">
        <f t="shared" si="283"/>
        <v>30</v>
      </c>
      <c r="CC378" s="24">
        <f t="shared" si="283"/>
        <v>30</v>
      </c>
      <c r="CD378" s="24">
        <f t="shared" si="283"/>
        <v>30</v>
      </c>
      <c r="CE378" s="24">
        <f t="shared" si="283"/>
        <v>30</v>
      </c>
      <c r="CF378" s="24">
        <f t="shared" si="283"/>
        <v>30</v>
      </c>
      <c r="CG378" s="24">
        <f t="shared" si="283"/>
        <v>30</v>
      </c>
      <c r="CH378" s="24">
        <f t="shared" si="283"/>
        <v>30</v>
      </c>
      <c r="CI378" s="24">
        <f t="shared" si="283"/>
        <v>30</v>
      </c>
      <c r="CJ378" s="24">
        <f t="shared" si="283"/>
        <v>30</v>
      </c>
      <c r="CK378" s="24">
        <f t="shared" si="283"/>
        <v>30</v>
      </c>
      <c r="CL378" s="24">
        <f t="shared" si="283"/>
        <v>30</v>
      </c>
      <c r="CM378" s="24">
        <f t="shared" si="283"/>
        <v>30</v>
      </c>
      <c r="CN378" s="24">
        <f>$I$158</f>
        <v>30</v>
      </c>
      <c r="CO378" s="24">
        <f t="shared" ref="CO378:DJ378" si="284">$I$158</f>
        <v>30</v>
      </c>
      <c r="CP378" s="24">
        <f t="shared" si="284"/>
        <v>30</v>
      </c>
      <c r="CQ378" s="24">
        <f t="shared" si="284"/>
        <v>30</v>
      </c>
      <c r="CR378" s="24">
        <f t="shared" si="284"/>
        <v>30</v>
      </c>
      <c r="CS378" s="24">
        <f t="shared" si="284"/>
        <v>30</v>
      </c>
      <c r="CT378" s="24">
        <f t="shared" si="284"/>
        <v>30</v>
      </c>
      <c r="CU378" s="24">
        <f t="shared" si="284"/>
        <v>30</v>
      </c>
      <c r="CV378" s="24">
        <f t="shared" si="284"/>
        <v>30</v>
      </c>
      <c r="CW378" s="24">
        <f t="shared" si="284"/>
        <v>30</v>
      </c>
      <c r="CX378" s="24">
        <f t="shared" si="284"/>
        <v>30</v>
      </c>
      <c r="CY378" s="24">
        <f t="shared" si="284"/>
        <v>30</v>
      </c>
      <c r="CZ378" s="24">
        <f t="shared" si="284"/>
        <v>30</v>
      </c>
      <c r="DA378" s="24">
        <f t="shared" si="284"/>
        <v>30</v>
      </c>
      <c r="DB378" s="24">
        <f t="shared" si="284"/>
        <v>30</v>
      </c>
      <c r="DC378" s="24">
        <f t="shared" si="284"/>
        <v>30</v>
      </c>
      <c r="DD378" s="24">
        <f t="shared" si="284"/>
        <v>30</v>
      </c>
      <c r="DE378" s="24">
        <f t="shared" si="284"/>
        <v>30</v>
      </c>
      <c r="DF378" s="24">
        <f t="shared" si="284"/>
        <v>30</v>
      </c>
      <c r="DG378" s="24">
        <f t="shared" si="284"/>
        <v>30</v>
      </c>
      <c r="DH378" s="24">
        <f t="shared" si="284"/>
        <v>30</v>
      </c>
      <c r="DI378" s="24">
        <f t="shared" si="284"/>
        <v>30</v>
      </c>
      <c r="DJ378" s="24">
        <f t="shared" si="284"/>
        <v>30</v>
      </c>
      <c r="DK378" s="24"/>
      <c r="DL378" s="24"/>
      <c r="DM378" s="24"/>
      <c r="DN378" s="24"/>
      <c r="DO378" s="24"/>
    </row>
    <row r="379" spans="1:119" ht="14.1" customHeight="1" x14ac:dyDescent="0.2">
      <c r="A379" s="94" t="s">
        <v>90</v>
      </c>
      <c r="B379" s="44"/>
      <c r="C379" s="1"/>
      <c r="D379" s="1"/>
      <c r="E379" s="1" t="s">
        <v>11</v>
      </c>
      <c r="F379" s="1"/>
      <c r="G379" s="1"/>
      <c r="H379" s="1"/>
      <c r="I379" s="1"/>
      <c r="J379" s="159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  <c r="AA379" s="160"/>
      <c r="AB379" s="160"/>
      <c r="AC379" s="160"/>
      <c r="AD379" s="160"/>
      <c r="AE379" s="160"/>
      <c r="AF379" s="160"/>
      <c r="AG379" s="160"/>
      <c r="AH379" s="160"/>
      <c r="AI379" s="160"/>
      <c r="AJ379" s="160"/>
      <c r="AK379" s="159"/>
      <c r="AL379" s="160"/>
      <c r="AM379" s="160"/>
      <c r="AN379" s="160"/>
      <c r="AO379" s="160"/>
      <c r="AP379" s="160"/>
      <c r="AQ379" s="160"/>
      <c r="AR379" s="160"/>
      <c r="AS379" s="160"/>
      <c r="AT379" s="160"/>
      <c r="AU379" s="160"/>
      <c r="AV379" s="160"/>
      <c r="AW379" s="160"/>
      <c r="AX379" s="160"/>
      <c r="AY379" s="160"/>
      <c r="AZ379" s="160"/>
      <c r="BA379" s="160"/>
      <c r="BB379" s="160"/>
      <c r="BC379" s="160"/>
      <c r="BD379" s="160"/>
      <c r="BE379" s="160"/>
      <c r="BF379" s="160"/>
      <c r="BG379" s="159"/>
      <c r="BH379" s="118"/>
      <c r="BI379" s="118">
        <f>$I$284</f>
        <v>5</v>
      </c>
      <c r="BJ379" s="118">
        <f t="shared" ref="BJ379:CE379" si="285">$I$284</f>
        <v>5</v>
      </c>
      <c r="BK379" s="118">
        <f t="shared" si="285"/>
        <v>5</v>
      </c>
      <c r="BL379" s="118">
        <f t="shared" si="285"/>
        <v>5</v>
      </c>
      <c r="BM379" s="118">
        <f t="shared" si="285"/>
        <v>5</v>
      </c>
      <c r="BN379" s="118">
        <f t="shared" si="285"/>
        <v>5</v>
      </c>
      <c r="BO379" s="118">
        <f t="shared" si="285"/>
        <v>5</v>
      </c>
      <c r="BP379" s="118">
        <f t="shared" si="285"/>
        <v>5</v>
      </c>
      <c r="BQ379" s="118">
        <f t="shared" si="285"/>
        <v>5</v>
      </c>
      <c r="BR379" s="118">
        <f t="shared" si="285"/>
        <v>5</v>
      </c>
      <c r="BS379" s="118">
        <f t="shared" si="285"/>
        <v>5</v>
      </c>
      <c r="BT379" s="118">
        <f t="shared" si="285"/>
        <v>5</v>
      </c>
      <c r="BU379" s="118">
        <f t="shared" si="285"/>
        <v>5</v>
      </c>
      <c r="BV379" s="118">
        <f t="shared" si="285"/>
        <v>5</v>
      </c>
      <c r="BW379" s="118">
        <f t="shared" si="285"/>
        <v>5</v>
      </c>
      <c r="BX379" s="118">
        <f t="shared" si="285"/>
        <v>5</v>
      </c>
      <c r="BY379" s="118">
        <f t="shared" si="285"/>
        <v>5</v>
      </c>
      <c r="BZ379" s="119">
        <f t="shared" si="285"/>
        <v>5</v>
      </c>
      <c r="CA379" s="118">
        <f t="shared" si="285"/>
        <v>5</v>
      </c>
      <c r="CB379" s="118">
        <f t="shared" si="285"/>
        <v>5</v>
      </c>
      <c r="CC379" s="118">
        <f t="shared" si="285"/>
        <v>5</v>
      </c>
      <c r="CD379" s="118">
        <f t="shared" si="285"/>
        <v>5</v>
      </c>
      <c r="CE379" s="118">
        <f t="shared" si="285"/>
        <v>5</v>
      </c>
      <c r="CF379" s="118"/>
      <c r="CG379" s="118"/>
      <c r="CH379" s="118"/>
      <c r="CI379" s="118"/>
      <c r="CJ379" s="118"/>
      <c r="CK379" s="118"/>
      <c r="CL379" s="118"/>
      <c r="CM379" s="118"/>
      <c r="CN379" s="118"/>
      <c r="CO379" s="118"/>
      <c r="CP379" s="118"/>
      <c r="CQ379" s="118"/>
      <c r="CR379" s="118"/>
      <c r="CS379" s="118"/>
      <c r="CT379" s="118"/>
      <c r="CU379" s="118"/>
      <c r="CV379" s="118"/>
      <c r="CW379" s="118"/>
      <c r="CX379" s="119"/>
      <c r="CY379" s="118"/>
      <c r="CZ379" s="118"/>
      <c r="DA379" s="118"/>
      <c r="DB379" s="118"/>
      <c r="DC379" s="118"/>
      <c r="DD379" s="118"/>
      <c r="DE379" s="118"/>
      <c r="DF379" s="118"/>
      <c r="DG379" s="118"/>
      <c r="DH379" s="118"/>
      <c r="DI379" s="118"/>
      <c r="DJ379" s="118"/>
      <c r="DK379" s="118"/>
      <c r="DL379" s="118"/>
      <c r="DM379" s="118"/>
      <c r="DN379" s="118"/>
      <c r="DO379" s="118"/>
    </row>
    <row r="380" spans="1:119" ht="14.1" customHeight="1" x14ac:dyDescent="0.2">
      <c r="A380" s="44" t="s">
        <v>42</v>
      </c>
      <c r="B380" s="44"/>
      <c r="C380" s="1"/>
      <c r="D380" s="1"/>
      <c r="E380" s="1" t="s">
        <v>11</v>
      </c>
      <c r="F380" s="1"/>
      <c r="G380" s="1"/>
      <c r="H380" s="1"/>
      <c r="I380" s="1"/>
      <c r="J380" s="104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  <c r="AA380" s="105"/>
      <c r="AB380" s="105"/>
      <c r="AC380" s="105"/>
      <c r="AD380" s="105"/>
      <c r="AE380" s="105"/>
      <c r="AF380" s="105"/>
      <c r="AG380" s="105"/>
      <c r="AH380" s="105"/>
      <c r="AI380" s="105"/>
      <c r="AJ380" s="105"/>
      <c r="AK380" s="104"/>
      <c r="AL380" s="105"/>
      <c r="AM380" s="105"/>
      <c r="AN380" s="105"/>
      <c r="AO380" s="105"/>
      <c r="AP380" s="105"/>
      <c r="AQ380" s="105"/>
      <c r="AR380" s="105"/>
      <c r="AS380" s="105"/>
      <c r="AT380" s="105"/>
      <c r="AU380" s="105"/>
      <c r="AV380" s="105"/>
      <c r="AW380" s="105"/>
      <c r="AX380" s="105"/>
      <c r="AY380" s="105"/>
      <c r="AZ380" s="105"/>
      <c r="BA380" s="105"/>
      <c r="BB380" s="105"/>
      <c r="BC380" s="105"/>
      <c r="BD380" s="105"/>
      <c r="BE380" s="105"/>
      <c r="BF380" s="105"/>
      <c r="BG380" s="104"/>
      <c r="BH380" s="105"/>
      <c r="BI380" s="105"/>
      <c r="BJ380" s="105"/>
      <c r="BK380" s="105"/>
      <c r="BL380" s="105"/>
      <c r="BM380" s="105"/>
      <c r="BN380" s="105"/>
      <c r="BO380" s="105"/>
      <c r="BP380" s="105"/>
      <c r="BQ380" s="105"/>
      <c r="BR380" s="105"/>
      <c r="BS380" s="105"/>
      <c r="BT380" s="105"/>
      <c r="BU380" s="105"/>
      <c r="BV380" s="105"/>
      <c r="BW380" s="105"/>
      <c r="BX380" s="105"/>
      <c r="BY380" s="105"/>
      <c r="BZ380" s="104"/>
      <c r="CA380" s="105"/>
      <c r="CB380" s="105"/>
      <c r="CC380" s="105"/>
      <c r="CD380" s="105"/>
      <c r="CE380" s="105"/>
      <c r="CF380" s="105"/>
      <c r="CG380" s="105"/>
      <c r="CH380" s="105"/>
      <c r="CI380" s="105"/>
      <c r="CJ380" s="105"/>
      <c r="CK380" s="105"/>
      <c r="CL380" s="105"/>
      <c r="CM380" s="105"/>
      <c r="CN380" s="105"/>
      <c r="CO380" s="105"/>
      <c r="CP380" s="105"/>
      <c r="CQ380" s="105"/>
      <c r="CR380" s="105"/>
      <c r="CS380" s="105"/>
      <c r="CT380" s="105"/>
      <c r="CU380" s="105"/>
      <c r="CV380" s="105"/>
      <c r="CW380" s="105"/>
      <c r="CX380" s="104"/>
      <c r="CY380" s="105"/>
      <c r="CZ380" s="105"/>
      <c r="DA380" s="105"/>
      <c r="DB380" s="105"/>
      <c r="DC380" s="105"/>
      <c r="DD380" s="105"/>
      <c r="DE380" s="105"/>
      <c r="DF380" s="105"/>
      <c r="DG380" s="105"/>
      <c r="DH380" s="105"/>
      <c r="DI380" s="105"/>
      <c r="DJ380" s="105"/>
      <c r="DK380" s="105"/>
      <c r="DL380" s="105"/>
      <c r="DM380" s="105"/>
      <c r="DN380" s="105"/>
      <c r="DO380" s="105"/>
    </row>
    <row r="381" spans="1:119" ht="14.1" customHeight="1" x14ac:dyDescent="0.2">
      <c r="A381" s="98">
        <v>1118</v>
      </c>
      <c r="B381" s="44"/>
      <c r="C381" s="1"/>
      <c r="D381" s="1"/>
      <c r="E381" s="1" t="s">
        <v>11</v>
      </c>
      <c r="F381" s="1"/>
      <c r="G381" s="1"/>
      <c r="H381" s="1"/>
      <c r="I381" s="1"/>
      <c r="J381" s="34">
        <f t="shared" ref="J381:P381" si="286">$I$292</f>
        <v>5</v>
      </c>
      <c r="K381" s="24">
        <f t="shared" si="286"/>
        <v>5</v>
      </c>
      <c r="L381" s="24">
        <f t="shared" si="286"/>
        <v>5</v>
      </c>
      <c r="M381" s="24">
        <f t="shared" si="286"/>
        <v>5</v>
      </c>
      <c r="N381" s="24">
        <f t="shared" si="286"/>
        <v>5</v>
      </c>
      <c r="O381" s="24">
        <f t="shared" si="286"/>
        <v>5</v>
      </c>
      <c r="P381" s="24">
        <f t="shared" si="286"/>
        <v>5</v>
      </c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3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>
        <f t="shared" ref="BA381:DK381" si="287">$I$288</f>
        <v>18</v>
      </c>
      <c r="BB381" s="24">
        <f t="shared" si="287"/>
        <v>18</v>
      </c>
      <c r="BC381" s="24">
        <f t="shared" si="287"/>
        <v>18</v>
      </c>
      <c r="BD381" s="24">
        <f t="shared" si="287"/>
        <v>18</v>
      </c>
      <c r="BE381" s="24">
        <f t="shared" si="287"/>
        <v>18</v>
      </c>
      <c r="BF381" s="24">
        <f t="shared" si="287"/>
        <v>18</v>
      </c>
      <c r="BG381" s="34">
        <f t="shared" si="287"/>
        <v>18</v>
      </c>
      <c r="BH381" s="24">
        <f t="shared" si="287"/>
        <v>18</v>
      </c>
      <c r="BI381" s="24">
        <f t="shared" si="287"/>
        <v>18</v>
      </c>
      <c r="BJ381" s="24">
        <f t="shared" si="287"/>
        <v>18</v>
      </c>
      <c r="BK381" s="24">
        <f t="shared" si="287"/>
        <v>18</v>
      </c>
      <c r="BL381" s="24">
        <f t="shared" si="287"/>
        <v>18</v>
      </c>
      <c r="BM381" s="24">
        <f t="shared" si="287"/>
        <v>18</v>
      </c>
      <c r="BN381" s="24">
        <f t="shared" si="287"/>
        <v>18</v>
      </c>
      <c r="BO381" s="24">
        <f t="shared" si="287"/>
        <v>18</v>
      </c>
      <c r="BP381" s="24">
        <f t="shared" si="287"/>
        <v>18</v>
      </c>
      <c r="BQ381" s="24">
        <f t="shared" si="287"/>
        <v>18</v>
      </c>
      <c r="BR381" s="24">
        <f t="shared" si="287"/>
        <v>18</v>
      </c>
      <c r="BS381" s="24">
        <f t="shared" si="287"/>
        <v>18</v>
      </c>
      <c r="BT381" s="24">
        <f t="shared" si="287"/>
        <v>18</v>
      </c>
      <c r="BU381" s="24">
        <f t="shared" si="287"/>
        <v>18</v>
      </c>
      <c r="BV381" s="24">
        <f t="shared" si="287"/>
        <v>18</v>
      </c>
      <c r="BW381" s="24">
        <f t="shared" si="287"/>
        <v>18</v>
      </c>
      <c r="BX381" s="24">
        <f t="shared" si="287"/>
        <v>18</v>
      </c>
      <c r="BY381" s="24">
        <f t="shared" si="287"/>
        <v>18</v>
      </c>
      <c r="BZ381" s="34">
        <f t="shared" si="287"/>
        <v>18</v>
      </c>
      <c r="CA381" s="24">
        <f t="shared" si="287"/>
        <v>18</v>
      </c>
      <c r="CB381" s="24">
        <f t="shared" si="287"/>
        <v>18</v>
      </c>
      <c r="CC381" s="24">
        <f t="shared" si="287"/>
        <v>18</v>
      </c>
      <c r="CD381" s="24">
        <f t="shared" si="287"/>
        <v>18</v>
      </c>
      <c r="CE381" s="24">
        <f t="shared" si="287"/>
        <v>18</v>
      </c>
      <c r="CF381" s="24">
        <f t="shared" si="287"/>
        <v>18</v>
      </c>
      <c r="CG381" s="24">
        <f t="shared" si="287"/>
        <v>18</v>
      </c>
      <c r="CH381" s="24">
        <f t="shared" si="287"/>
        <v>18</v>
      </c>
      <c r="CI381" s="24">
        <f t="shared" si="287"/>
        <v>18</v>
      </c>
      <c r="CJ381" s="24">
        <f t="shared" si="287"/>
        <v>18</v>
      </c>
      <c r="CK381" s="24">
        <f t="shared" si="287"/>
        <v>18</v>
      </c>
      <c r="CL381" s="24">
        <f t="shared" si="287"/>
        <v>18</v>
      </c>
      <c r="CM381" s="24">
        <f t="shared" si="287"/>
        <v>18</v>
      </c>
      <c r="CN381" s="24">
        <f t="shared" si="287"/>
        <v>18</v>
      </c>
      <c r="CO381" s="24">
        <f t="shared" si="287"/>
        <v>18</v>
      </c>
      <c r="CP381" s="24">
        <f t="shared" si="287"/>
        <v>18</v>
      </c>
      <c r="CQ381" s="24">
        <f t="shared" si="287"/>
        <v>18</v>
      </c>
      <c r="CR381" s="24">
        <f t="shared" si="287"/>
        <v>18</v>
      </c>
      <c r="CS381" s="24">
        <f t="shared" si="287"/>
        <v>18</v>
      </c>
      <c r="CT381" s="24">
        <f t="shared" si="287"/>
        <v>18</v>
      </c>
      <c r="CU381" s="24">
        <f t="shared" si="287"/>
        <v>18</v>
      </c>
      <c r="CV381" s="24">
        <f t="shared" si="287"/>
        <v>18</v>
      </c>
      <c r="CW381" s="24">
        <f t="shared" si="287"/>
        <v>18</v>
      </c>
      <c r="CX381" s="34">
        <f t="shared" si="287"/>
        <v>18</v>
      </c>
      <c r="CY381" s="24">
        <f t="shared" si="287"/>
        <v>18</v>
      </c>
      <c r="CZ381" s="24">
        <f t="shared" si="287"/>
        <v>18</v>
      </c>
      <c r="DA381" s="24">
        <f t="shared" si="287"/>
        <v>18</v>
      </c>
      <c r="DB381" s="24">
        <f t="shared" si="287"/>
        <v>18</v>
      </c>
      <c r="DC381" s="24">
        <f t="shared" si="287"/>
        <v>18</v>
      </c>
      <c r="DD381" s="24">
        <f t="shared" si="287"/>
        <v>18</v>
      </c>
      <c r="DE381" s="24">
        <f t="shared" si="287"/>
        <v>18</v>
      </c>
      <c r="DF381" s="24">
        <f t="shared" si="287"/>
        <v>18</v>
      </c>
      <c r="DG381" s="24">
        <f t="shared" si="287"/>
        <v>18</v>
      </c>
      <c r="DH381" s="24">
        <f t="shared" si="287"/>
        <v>18</v>
      </c>
      <c r="DI381" s="24">
        <f t="shared" si="287"/>
        <v>18</v>
      </c>
      <c r="DJ381" s="24">
        <f t="shared" si="287"/>
        <v>18</v>
      </c>
      <c r="DK381" s="24">
        <f t="shared" si="287"/>
        <v>18</v>
      </c>
      <c r="DL381" s="24">
        <f>$I$288</f>
        <v>18</v>
      </c>
      <c r="DM381" s="24">
        <f>$I$288</f>
        <v>18</v>
      </c>
      <c r="DN381" s="24">
        <f>$I$288</f>
        <v>18</v>
      </c>
      <c r="DO381" s="24">
        <f>$I$288</f>
        <v>18</v>
      </c>
    </row>
    <row r="382" spans="1:119" ht="14.1" customHeight="1" x14ac:dyDescent="0.2">
      <c r="A382" s="44" t="s">
        <v>43</v>
      </c>
      <c r="B382" s="44"/>
      <c r="C382" s="1"/>
      <c r="D382" s="1"/>
      <c r="E382" s="1" t="s">
        <v>11</v>
      </c>
      <c r="F382" s="1"/>
      <c r="G382" s="1"/>
      <c r="H382" s="1"/>
      <c r="I382" s="1"/>
      <c r="J382" s="34">
        <f t="shared" ref="J382:O382" si="288">$I$126</f>
        <v>8</v>
      </c>
      <c r="K382" s="24">
        <f t="shared" si="288"/>
        <v>8</v>
      </c>
      <c r="L382" s="24">
        <f t="shared" si="288"/>
        <v>8</v>
      </c>
      <c r="M382" s="24">
        <f t="shared" si="288"/>
        <v>8</v>
      </c>
      <c r="N382" s="24">
        <f t="shared" si="288"/>
        <v>8</v>
      </c>
      <c r="O382" s="24">
        <f t="shared" si="288"/>
        <v>8</v>
      </c>
      <c r="P382" s="24">
        <f t="shared" ref="P382:Y382" si="289">$I$128</f>
        <v>8</v>
      </c>
      <c r="Q382" s="24">
        <f t="shared" si="289"/>
        <v>8</v>
      </c>
      <c r="R382" s="24">
        <f t="shared" si="289"/>
        <v>8</v>
      </c>
      <c r="S382" s="24">
        <f t="shared" si="289"/>
        <v>8</v>
      </c>
      <c r="T382" s="24">
        <f t="shared" si="289"/>
        <v>8</v>
      </c>
      <c r="U382" s="24">
        <f t="shared" si="289"/>
        <v>8</v>
      </c>
      <c r="V382" s="24">
        <f t="shared" si="289"/>
        <v>8</v>
      </c>
      <c r="W382" s="24">
        <f t="shared" si="289"/>
        <v>8</v>
      </c>
      <c r="X382" s="24">
        <f t="shared" si="289"/>
        <v>8</v>
      </c>
      <c r="Y382" s="24">
        <f t="shared" si="289"/>
        <v>8</v>
      </c>
      <c r="Z382" s="117"/>
      <c r="AA382" s="117"/>
      <c r="AB382" s="117"/>
      <c r="AC382" s="117"/>
      <c r="AD382" s="117"/>
      <c r="AE382" s="117"/>
      <c r="AF382" s="117"/>
      <c r="AG382" s="117"/>
      <c r="AH382" s="117"/>
      <c r="AI382" s="117"/>
      <c r="AJ382" s="117"/>
      <c r="AK382" s="116"/>
      <c r="AL382" s="117"/>
      <c r="AM382" s="117"/>
      <c r="AN382" s="117"/>
      <c r="AO382" s="117"/>
      <c r="AP382" s="117"/>
      <c r="AQ382" s="117"/>
      <c r="AR382" s="117"/>
      <c r="AS382" s="117"/>
      <c r="AT382" s="117"/>
      <c r="AU382" s="117"/>
      <c r="AV382" s="117"/>
      <c r="AW382" s="117"/>
      <c r="AX382" s="117"/>
      <c r="AY382" s="117"/>
      <c r="AZ382" s="117"/>
      <c r="BA382" s="24">
        <f t="shared" ref="BA382:DK382" si="290">$I$124</f>
        <v>18</v>
      </c>
      <c r="BB382" s="24">
        <f t="shared" si="290"/>
        <v>18</v>
      </c>
      <c r="BC382" s="24">
        <f t="shared" si="290"/>
        <v>18</v>
      </c>
      <c r="BD382" s="24">
        <f t="shared" si="290"/>
        <v>18</v>
      </c>
      <c r="BE382" s="24">
        <f t="shared" si="290"/>
        <v>18</v>
      </c>
      <c r="BF382" s="24">
        <f t="shared" si="290"/>
        <v>18</v>
      </c>
      <c r="BG382" s="34">
        <f t="shared" si="290"/>
        <v>18</v>
      </c>
      <c r="BH382" s="24">
        <f t="shared" si="290"/>
        <v>18</v>
      </c>
      <c r="BI382" s="24">
        <f t="shared" si="290"/>
        <v>18</v>
      </c>
      <c r="BJ382" s="24">
        <f t="shared" si="290"/>
        <v>18</v>
      </c>
      <c r="BK382" s="24">
        <f t="shared" si="290"/>
        <v>18</v>
      </c>
      <c r="BL382" s="24">
        <f t="shared" si="290"/>
        <v>18</v>
      </c>
      <c r="BM382" s="24">
        <f t="shared" si="290"/>
        <v>18</v>
      </c>
      <c r="BN382" s="24">
        <f t="shared" si="290"/>
        <v>18</v>
      </c>
      <c r="BO382" s="24">
        <f t="shared" si="290"/>
        <v>18</v>
      </c>
      <c r="BP382" s="24">
        <f t="shared" si="290"/>
        <v>18</v>
      </c>
      <c r="BQ382" s="24">
        <f t="shared" si="290"/>
        <v>18</v>
      </c>
      <c r="BR382" s="24">
        <f t="shared" si="290"/>
        <v>18</v>
      </c>
      <c r="BS382" s="24">
        <f t="shared" si="290"/>
        <v>18</v>
      </c>
      <c r="BT382" s="24">
        <f t="shared" si="290"/>
        <v>18</v>
      </c>
      <c r="BU382" s="24">
        <f t="shared" si="290"/>
        <v>18</v>
      </c>
      <c r="BV382" s="24">
        <f t="shared" si="290"/>
        <v>18</v>
      </c>
      <c r="BW382" s="24">
        <f t="shared" si="290"/>
        <v>18</v>
      </c>
      <c r="BX382" s="24">
        <f t="shared" si="290"/>
        <v>18</v>
      </c>
      <c r="BY382" s="24">
        <f t="shared" si="290"/>
        <v>18</v>
      </c>
      <c r="BZ382" s="34">
        <f t="shared" si="290"/>
        <v>18</v>
      </c>
      <c r="CA382" s="24">
        <f t="shared" si="290"/>
        <v>18</v>
      </c>
      <c r="CB382" s="24">
        <f t="shared" si="290"/>
        <v>18</v>
      </c>
      <c r="CC382" s="24">
        <f t="shared" si="290"/>
        <v>18</v>
      </c>
      <c r="CD382" s="24">
        <f t="shared" si="290"/>
        <v>18</v>
      </c>
      <c r="CE382" s="24">
        <f t="shared" si="290"/>
        <v>18</v>
      </c>
      <c r="CF382" s="24">
        <f t="shared" si="290"/>
        <v>18</v>
      </c>
      <c r="CG382" s="24">
        <f t="shared" si="290"/>
        <v>18</v>
      </c>
      <c r="CH382" s="24">
        <f t="shared" si="290"/>
        <v>18</v>
      </c>
      <c r="CI382" s="24">
        <f t="shared" si="290"/>
        <v>18</v>
      </c>
      <c r="CJ382" s="24">
        <f t="shared" si="290"/>
        <v>18</v>
      </c>
      <c r="CK382" s="24">
        <f t="shared" si="290"/>
        <v>18</v>
      </c>
      <c r="CL382" s="24">
        <f t="shared" si="290"/>
        <v>18</v>
      </c>
      <c r="CM382" s="24">
        <f t="shared" si="290"/>
        <v>18</v>
      </c>
      <c r="CN382" s="24">
        <f t="shared" si="290"/>
        <v>18</v>
      </c>
      <c r="CO382" s="24">
        <f t="shared" si="290"/>
        <v>18</v>
      </c>
      <c r="CP382" s="24">
        <f t="shared" si="290"/>
        <v>18</v>
      </c>
      <c r="CQ382" s="24">
        <f t="shared" si="290"/>
        <v>18</v>
      </c>
      <c r="CR382" s="24">
        <f t="shared" si="290"/>
        <v>18</v>
      </c>
      <c r="CS382" s="24">
        <f t="shared" si="290"/>
        <v>18</v>
      </c>
      <c r="CT382" s="24">
        <f t="shared" si="290"/>
        <v>18</v>
      </c>
      <c r="CU382" s="24">
        <f t="shared" si="290"/>
        <v>18</v>
      </c>
      <c r="CV382" s="24">
        <f t="shared" si="290"/>
        <v>18</v>
      </c>
      <c r="CW382" s="24">
        <f t="shared" si="290"/>
        <v>18</v>
      </c>
      <c r="CX382" s="34">
        <f t="shared" si="290"/>
        <v>18</v>
      </c>
      <c r="CY382" s="24">
        <f t="shared" si="290"/>
        <v>18</v>
      </c>
      <c r="CZ382" s="24">
        <f t="shared" si="290"/>
        <v>18</v>
      </c>
      <c r="DA382" s="24">
        <f t="shared" si="290"/>
        <v>18</v>
      </c>
      <c r="DB382" s="24">
        <f t="shared" si="290"/>
        <v>18</v>
      </c>
      <c r="DC382" s="24">
        <f t="shared" si="290"/>
        <v>18</v>
      </c>
      <c r="DD382" s="24">
        <f t="shared" si="290"/>
        <v>18</v>
      </c>
      <c r="DE382" s="24">
        <f t="shared" si="290"/>
        <v>18</v>
      </c>
      <c r="DF382" s="24">
        <f t="shared" si="290"/>
        <v>18</v>
      </c>
      <c r="DG382" s="24">
        <f t="shared" si="290"/>
        <v>18</v>
      </c>
      <c r="DH382" s="24">
        <f t="shared" si="290"/>
        <v>18</v>
      </c>
      <c r="DI382" s="24">
        <f t="shared" si="290"/>
        <v>18</v>
      </c>
      <c r="DJ382" s="24">
        <f t="shared" si="290"/>
        <v>18</v>
      </c>
      <c r="DK382" s="24">
        <f t="shared" si="290"/>
        <v>18</v>
      </c>
      <c r="DL382" s="24">
        <f>$I$124</f>
        <v>18</v>
      </c>
      <c r="DM382" s="24">
        <f>$I$124</f>
        <v>18</v>
      </c>
      <c r="DN382" s="24">
        <f>$I$124</f>
        <v>18</v>
      </c>
      <c r="DO382" s="24">
        <f>$I$124</f>
        <v>18</v>
      </c>
    </row>
    <row r="383" spans="1:119" ht="14.1" customHeight="1" x14ac:dyDescent="0.2">
      <c r="A383" s="5">
        <v>1106</v>
      </c>
      <c r="B383" s="44"/>
      <c r="C383" s="1"/>
      <c r="D383" s="1"/>
      <c r="E383" s="1" t="s">
        <v>11</v>
      </c>
      <c r="F383" s="1"/>
      <c r="G383" s="1"/>
      <c r="H383" s="1"/>
      <c r="I383" s="1"/>
      <c r="J383" s="34">
        <f t="shared" ref="J383:T383" si="291">$I$16</f>
        <v>20</v>
      </c>
      <c r="K383" s="24">
        <f t="shared" si="291"/>
        <v>20</v>
      </c>
      <c r="L383" s="24">
        <f t="shared" si="291"/>
        <v>20</v>
      </c>
      <c r="M383" s="24">
        <f t="shared" si="291"/>
        <v>20</v>
      </c>
      <c r="N383" s="24">
        <f t="shared" si="291"/>
        <v>20</v>
      </c>
      <c r="O383" s="24">
        <f t="shared" si="291"/>
        <v>20</v>
      </c>
      <c r="P383" s="24">
        <f t="shared" si="291"/>
        <v>20</v>
      </c>
      <c r="Q383" s="24">
        <f t="shared" si="291"/>
        <v>20</v>
      </c>
      <c r="R383" s="24">
        <f t="shared" si="291"/>
        <v>20</v>
      </c>
      <c r="S383" s="24">
        <f t="shared" si="291"/>
        <v>20</v>
      </c>
      <c r="T383" s="24">
        <f t="shared" si="291"/>
        <v>20</v>
      </c>
      <c r="U383" s="24">
        <f>$I$26</f>
        <v>20</v>
      </c>
      <c r="V383" s="24">
        <f t="shared" ref="V383:AF383" si="292">$I$26</f>
        <v>20</v>
      </c>
      <c r="W383" s="24">
        <f t="shared" si="292"/>
        <v>20</v>
      </c>
      <c r="X383" s="24">
        <f t="shared" si="292"/>
        <v>20</v>
      </c>
      <c r="Y383" s="24">
        <f t="shared" si="292"/>
        <v>20</v>
      </c>
      <c r="Z383" s="24">
        <f t="shared" si="292"/>
        <v>20</v>
      </c>
      <c r="AA383" s="24">
        <f t="shared" si="292"/>
        <v>20</v>
      </c>
      <c r="AB383" s="24">
        <f t="shared" si="292"/>
        <v>20</v>
      </c>
      <c r="AC383" s="24">
        <f t="shared" si="292"/>
        <v>20</v>
      </c>
      <c r="AD383" s="24">
        <f t="shared" si="292"/>
        <v>20</v>
      </c>
      <c r="AE383" s="24">
        <f t="shared" si="292"/>
        <v>20</v>
      </c>
      <c r="AF383" s="24">
        <f t="shared" si="292"/>
        <v>20</v>
      </c>
      <c r="AG383" s="24">
        <f>$I$22</f>
        <v>20</v>
      </c>
      <c r="AH383" s="24">
        <f>$I$22</f>
        <v>20</v>
      </c>
      <c r="AI383" s="24">
        <f>$I$22</f>
        <v>20</v>
      </c>
      <c r="AJ383" s="24">
        <f>$I$22</f>
        <v>20</v>
      </c>
      <c r="AK383" s="34">
        <f>$I$20</f>
        <v>20</v>
      </c>
      <c r="AL383" s="34">
        <f t="shared" ref="AL383:AT383" si="293">$I$20</f>
        <v>20</v>
      </c>
      <c r="AM383" s="34">
        <f t="shared" si="293"/>
        <v>20</v>
      </c>
      <c r="AN383" s="34">
        <f t="shared" si="293"/>
        <v>20</v>
      </c>
      <c r="AO383" s="34">
        <f t="shared" si="293"/>
        <v>20</v>
      </c>
      <c r="AP383" s="34">
        <f t="shared" si="293"/>
        <v>20</v>
      </c>
      <c r="AQ383" s="34">
        <f t="shared" si="293"/>
        <v>20</v>
      </c>
      <c r="AR383" s="34">
        <f t="shared" si="293"/>
        <v>20</v>
      </c>
      <c r="AS383" s="34">
        <f t="shared" si="293"/>
        <v>20</v>
      </c>
      <c r="AT383" s="34">
        <f t="shared" si="293"/>
        <v>20</v>
      </c>
      <c r="AU383" s="24">
        <f>$I$24</f>
        <v>22</v>
      </c>
      <c r="AV383" s="24">
        <f t="shared" ref="AV383:BH383" si="294">$I$24</f>
        <v>22</v>
      </c>
      <c r="AW383" s="24">
        <f t="shared" si="294"/>
        <v>22</v>
      </c>
      <c r="AX383" s="24">
        <f t="shared" si="294"/>
        <v>22</v>
      </c>
      <c r="AY383" s="24">
        <f t="shared" si="294"/>
        <v>22</v>
      </c>
      <c r="AZ383" s="24">
        <f t="shared" si="294"/>
        <v>22</v>
      </c>
      <c r="BA383" s="24">
        <f t="shared" si="294"/>
        <v>22</v>
      </c>
      <c r="BB383" s="24">
        <f t="shared" si="294"/>
        <v>22</v>
      </c>
      <c r="BC383" s="24">
        <f t="shared" si="294"/>
        <v>22</v>
      </c>
      <c r="BD383" s="24">
        <f t="shared" si="294"/>
        <v>22</v>
      </c>
      <c r="BE383" s="24">
        <f t="shared" si="294"/>
        <v>22</v>
      </c>
      <c r="BF383" s="24">
        <f t="shared" si="294"/>
        <v>22</v>
      </c>
      <c r="BG383" s="34">
        <f t="shared" si="294"/>
        <v>22</v>
      </c>
      <c r="BH383" s="24">
        <f t="shared" si="294"/>
        <v>22</v>
      </c>
      <c r="BI383" s="24">
        <f t="shared" ref="BI383:BO383" si="295">$I$20</f>
        <v>20</v>
      </c>
      <c r="BJ383" s="24">
        <f t="shared" si="295"/>
        <v>20</v>
      </c>
      <c r="BK383" s="24">
        <f t="shared" si="295"/>
        <v>20</v>
      </c>
      <c r="BL383" s="24">
        <f t="shared" si="295"/>
        <v>20</v>
      </c>
      <c r="BM383" s="24">
        <f t="shared" si="295"/>
        <v>20</v>
      </c>
      <c r="BN383" s="24">
        <f t="shared" si="295"/>
        <v>20</v>
      </c>
      <c r="BO383" s="24">
        <f t="shared" si="295"/>
        <v>20</v>
      </c>
      <c r="BP383" s="24">
        <f>$I$18</f>
        <v>20</v>
      </c>
      <c r="BQ383" s="24">
        <f t="shared" ref="BQ383:CL383" si="296">$I$18</f>
        <v>20</v>
      </c>
      <c r="BR383" s="24">
        <f t="shared" si="296"/>
        <v>20</v>
      </c>
      <c r="BS383" s="24">
        <f t="shared" si="296"/>
        <v>20</v>
      </c>
      <c r="BT383" s="24">
        <f t="shared" si="296"/>
        <v>20</v>
      </c>
      <c r="BU383" s="24">
        <f t="shared" si="296"/>
        <v>20</v>
      </c>
      <c r="BV383" s="24">
        <f t="shared" si="296"/>
        <v>20</v>
      </c>
      <c r="BW383" s="24">
        <f t="shared" si="296"/>
        <v>20</v>
      </c>
      <c r="BX383" s="24">
        <f t="shared" si="296"/>
        <v>20</v>
      </c>
      <c r="BY383" s="24">
        <f t="shared" si="296"/>
        <v>20</v>
      </c>
      <c r="BZ383" s="34">
        <f t="shared" si="296"/>
        <v>20</v>
      </c>
      <c r="CA383" s="24">
        <f t="shared" si="296"/>
        <v>20</v>
      </c>
      <c r="CB383" s="24">
        <f t="shared" si="296"/>
        <v>20</v>
      </c>
      <c r="CC383" s="24">
        <f t="shared" si="296"/>
        <v>20</v>
      </c>
      <c r="CD383" s="24">
        <f t="shared" si="296"/>
        <v>20</v>
      </c>
      <c r="CE383" s="24">
        <f t="shared" si="296"/>
        <v>20</v>
      </c>
      <c r="CF383" s="24">
        <f t="shared" si="296"/>
        <v>20</v>
      </c>
      <c r="CG383" s="24">
        <f t="shared" si="296"/>
        <v>20</v>
      </c>
      <c r="CH383" s="24">
        <f t="shared" si="296"/>
        <v>20</v>
      </c>
      <c r="CI383" s="24">
        <f t="shared" si="296"/>
        <v>20</v>
      </c>
      <c r="CJ383" s="24">
        <f t="shared" si="296"/>
        <v>20</v>
      </c>
      <c r="CK383" s="24">
        <f t="shared" si="296"/>
        <v>20</v>
      </c>
      <c r="CL383" s="24">
        <f t="shared" si="296"/>
        <v>20</v>
      </c>
      <c r="CM383" s="24">
        <f t="shared" ref="CM383:CR383" si="297">$I$14</f>
        <v>20</v>
      </c>
      <c r="CN383" s="24">
        <f t="shared" si="297"/>
        <v>20</v>
      </c>
      <c r="CO383" s="24">
        <f t="shared" si="297"/>
        <v>20</v>
      </c>
      <c r="CP383" s="24">
        <f t="shared" si="297"/>
        <v>20</v>
      </c>
      <c r="CQ383" s="24">
        <f t="shared" si="297"/>
        <v>20</v>
      </c>
      <c r="CR383" s="24">
        <f t="shared" si="297"/>
        <v>20</v>
      </c>
      <c r="CS383" s="24">
        <f>$I$16</f>
        <v>20</v>
      </c>
      <c r="CT383" s="24">
        <f>$I$16</f>
        <v>20</v>
      </c>
      <c r="CU383" s="24">
        <f>$I$16</f>
        <v>20</v>
      </c>
      <c r="CV383" s="24">
        <f>$I$16</f>
        <v>20</v>
      </c>
      <c r="CW383" s="24">
        <f>$I$16</f>
        <v>20</v>
      </c>
      <c r="CX383" s="24">
        <f t="shared" ref="CX383:DC383" si="298">$I$14</f>
        <v>20</v>
      </c>
      <c r="CY383" s="24">
        <f t="shared" si="298"/>
        <v>20</v>
      </c>
      <c r="CZ383" s="24">
        <f t="shared" si="298"/>
        <v>20</v>
      </c>
      <c r="DA383" s="24">
        <f t="shared" si="298"/>
        <v>20</v>
      </c>
      <c r="DB383" s="24">
        <f t="shared" si="298"/>
        <v>20</v>
      </c>
      <c r="DC383" s="24">
        <f t="shared" si="298"/>
        <v>20</v>
      </c>
      <c r="DD383" s="24">
        <f>$I$16</f>
        <v>20</v>
      </c>
      <c r="DE383" s="24">
        <f>$I$16</f>
        <v>20</v>
      </c>
      <c r="DF383" s="24">
        <f>$I$16</f>
        <v>20</v>
      </c>
      <c r="DG383" s="24">
        <f t="shared" ref="DG383:DL383" si="299">$I$14</f>
        <v>20</v>
      </c>
      <c r="DH383" s="24">
        <f t="shared" si="299"/>
        <v>20</v>
      </c>
      <c r="DI383" s="24">
        <f t="shared" si="299"/>
        <v>20</v>
      </c>
      <c r="DJ383" s="24">
        <f t="shared" si="299"/>
        <v>20</v>
      </c>
      <c r="DK383" s="24">
        <f t="shared" si="299"/>
        <v>20</v>
      </c>
      <c r="DL383" s="24">
        <f t="shared" si="299"/>
        <v>20</v>
      </c>
      <c r="DM383" s="24">
        <f>$I$16</f>
        <v>20</v>
      </c>
      <c r="DN383" s="24">
        <f>$I$16</f>
        <v>20</v>
      </c>
      <c r="DO383" s="24">
        <f>$I$16</f>
        <v>20</v>
      </c>
    </row>
    <row r="384" spans="1:119" ht="14.1" customHeight="1" x14ac:dyDescent="0.2">
      <c r="A384" s="96">
        <v>1102</v>
      </c>
      <c r="B384" s="44"/>
      <c r="C384" s="1"/>
      <c r="D384" s="1"/>
      <c r="E384" s="1" t="s">
        <v>11</v>
      </c>
      <c r="F384" s="1"/>
      <c r="G384" s="1"/>
      <c r="H384" s="1"/>
      <c r="I384" s="1"/>
      <c r="J384" s="34">
        <f t="shared" ref="J384:AI384" si="300">$I$82</f>
        <v>30</v>
      </c>
      <c r="K384" s="24">
        <f t="shared" si="300"/>
        <v>30</v>
      </c>
      <c r="L384" s="24">
        <f t="shared" si="300"/>
        <v>30</v>
      </c>
      <c r="M384" s="24">
        <f t="shared" si="300"/>
        <v>30</v>
      </c>
      <c r="N384" s="24">
        <f t="shared" si="300"/>
        <v>30</v>
      </c>
      <c r="O384" s="24">
        <f t="shared" si="300"/>
        <v>30</v>
      </c>
      <c r="P384" s="24">
        <f t="shared" si="300"/>
        <v>30</v>
      </c>
      <c r="Q384" s="24">
        <f t="shared" si="300"/>
        <v>30</v>
      </c>
      <c r="R384" s="24">
        <f t="shared" si="300"/>
        <v>30</v>
      </c>
      <c r="S384" s="24">
        <f t="shared" si="300"/>
        <v>30</v>
      </c>
      <c r="T384" s="24">
        <f t="shared" si="300"/>
        <v>30</v>
      </c>
      <c r="U384" s="24">
        <f t="shared" si="300"/>
        <v>30</v>
      </c>
      <c r="V384" s="24">
        <f t="shared" si="300"/>
        <v>30</v>
      </c>
      <c r="W384" s="24">
        <f t="shared" si="300"/>
        <v>30</v>
      </c>
      <c r="X384" s="24">
        <f t="shared" si="300"/>
        <v>30</v>
      </c>
      <c r="Y384" s="24">
        <f t="shared" si="300"/>
        <v>30</v>
      </c>
      <c r="Z384" s="24">
        <f t="shared" si="300"/>
        <v>30</v>
      </c>
      <c r="AA384" s="24">
        <f t="shared" si="300"/>
        <v>30</v>
      </c>
      <c r="AB384" s="24">
        <f t="shared" si="300"/>
        <v>30</v>
      </c>
      <c r="AC384" s="24">
        <f t="shared" si="300"/>
        <v>30</v>
      </c>
      <c r="AD384" s="24">
        <f t="shared" si="300"/>
        <v>30</v>
      </c>
      <c r="AE384" s="24">
        <f t="shared" si="300"/>
        <v>30</v>
      </c>
      <c r="AF384" s="24">
        <f t="shared" si="300"/>
        <v>30</v>
      </c>
      <c r="AG384" s="24">
        <f t="shared" si="300"/>
        <v>30</v>
      </c>
      <c r="AH384" s="24">
        <f t="shared" si="300"/>
        <v>30</v>
      </c>
      <c r="AI384" s="24">
        <f t="shared" si="300"/>
        <v>30</v>
      </c>
      <c r="AJ384" s="24">
        <f t="shared" ref="AJ384:AS384" si="301">$I$80</f>
        <v>29</v>
      </c>
      <c r="AK384" s="34">
        <f t="shared" si="301"/>
        <v>29</v>
      </c>
      <c r="AL384" s="24">
        <f t="shared" si="301"/>
        <v>29</v>
      </c>
      <c r="AM384" s="24">
        <f t="shared" si="301"/>
        <v>29</v>
      </c>
      <c r="AN384" s="24">
        <f t="shared" si="301"/>
        <v>29</v>
      </c>
      <c r="AO384" s="24">
        <f t="shared" si="301"/>
        <v>29</v>
      </c>
      <c r="AP384" s="24">
        <f t="shared" si="301"/>
        <v>29</v>
      </c>
      <c r="AQ384" s="24">
        <f t="shared" si="301"/>
        <v>29</v>
      </c>
      <c r="AR384" s="24">
        <f t="shared" si="301"/>
        <v>29</v>
      </c>
      <c r="AS384" s="24">
        <f t="shared" si="301"/>
        <v>29</v>
      </c>
      <c r="AT384" s="24">
        <f>$I$74</f>
        <v>28</v>
      </c>
      <c r="AU384" s="24">
        <f>$I$74</f>
        <v>28</v>
      </c>
      <c r="AV384" s="24">
        <f>$I$74</f>
        <v>28</v>
      </c>
      <c r="AW384" s="24">
        <f>$I$74</f>
        <v>28</v>
      </c>
      <c r="AX384" s="24">
        <f>$I$74</f>
        <v>28</v>
      </c>
      <c r="AY384" s="24">
        <f>$I$76</f>
        <v>28</v>
      </c>
      <c r="AZ384" s="24">
        <f>$I$76</f>
        <v>28</v>
      </c>
      <c r="BA384" s="24"/>
      <c r="BB384" s="24"/>
      <c r="BC384" s="24"/>
      <c r="BD384" s="24"/>
      <c r="BE384" s="24"/>
      <c r="BF384" s="24"/>
      <c r="BG384" s="34"/>
      <c r="BH384" s="24"/>
      <c r="BI384" s="24">
        <f t="shared" ref="BI384:DO384" si="302">$I$72</f>
        <v>20</v>
      </c>
      <c r="BJ384" s="24">
        <f t="shared" si="302"/>
        <v>20</v>
      </c>
      <c r="BK384" s="24">
        <f t="shared" si="302"/>
        <v>20</v>
      </c>
      <c r="BL384" s="24">
        <f t="shared" si="302"/>
        <v>20</v>
      </c>
      <c r="BM384" s="24">
        <f t="shared" si="302"/>
        <v>20</v>
      </c>
      <c r="BN384" s="24">
        <f t="shared" si="302"/>
        <v>20</v>
      </c>
      <c r="BO384" s="24">
        <f t="shared" si="302"/>
        <v>20</v>
      </c>
      <c r="BP384" s="24">
        <f t="shared" si="302"/>
        <v>20</v>
      </c>
      <c r="BQ384" s="24">
        <f t="shared" si="302"/>
        <v>20</v>
      </c>
      <c r="BR384" s="24">
        <f t="shared" si="302"/>
        <v>20</v>
      </c>
      <c r="BS384" s="24">
        <f t="shared" si="302"/>
        <v>20</v>
      </c>
      <c r="BT384" s="24">
        <f t="shared" si="302"/>
        <v>20</v>
      </c>
      <c r="BU384" s="24">
        <f t="shared" si="302"/>
        <v>20</v>
      </c>
      <c r="BV384" s="24">
        <f t="shared" si="302"/>
        <v>20</v>
      </c>
      <c r="BW384" s="24">
        <f t="shared" si="302"/>
        <v>20</v>
      </c>
      <c r="BX384" s="24">
        <f t="shared" si="302"/>
        <v>20</v>
      </c>
      <c r="BY384" s="24">
        <f t="shared" si="302"/>
        <v>20</v>
      </c>
      <c r="BZ384" s="34">
        <f t="shared" si="302"/>
        <v>20</v>
      </c>
      <c r="CA384" s="24">
        <f t="shared" si="302"/>
        <v>20</v>
      </c>
      <c r="CB384" s="24">
        <f t="shared" si="302"/>
        <v>20</v>
      </c>
      <c r="CC384" s="24">
        <f t="shared" si="302"/>
        <v>20</v>
      </c>
      <c r="CD384" s="24">
        <f t="shared" si="302"/>
        <v>20</v>
      </c>
      <c r="CE384" s="24">
        <f t="shared" si="302"/>
        <v>20</v>
      </c>
      <c r="CF384" s="24">
        <f t="shared" si="302"/>
        <v>20</v>
      </c>
      <c r="CG384" s="24">
        <f t="shared" si="302"/>
        <v>20</v>
      </c>
      <c r="CH384" s="24">
        <f t="shared" si="302"/>
        <v>20</v>
      </c>
      <c r="CI384" s="24">
        <f t="shared" si="302"/>
        <v>20</v>
      </c>
      <c r="CJ384" s="24">
        <f t="shared" si="302"/>
        <v>20</v>
      </c>
      <c r="CK384" s="24">
        <f t="shared" si="302"/>
        <v>20</v>
      </c>
      <c r="CL384" s="24">
        <f t="shared" si="302"/>
        <v>20</v>
      </c>
      <c r="CM384" s="24">
        <f t="shared" si="302"/>
        <v>20</v>
      </c>
      <c r="CN384" s="24">
        <f t="shared" si="302"/>
        <v>20</v>
      </c>
      <c r="CO384" s="24">
        <f t="shared" si="302"/>
        <v>20</v>
      </c>
      <c r="CP384" s="24">
        <f t="shared" si="302"/>
        <v>20</v>
      </c>
      <c r="CQ384" s="24">
        <f t="shared" si="302"/>
        <v>20</v>
      </c>
      <c r="CR384" s="24">
        <f t="shared" si="302"/>
        <v>20</v>
      </c>
      <c r="CS384" s="24">
        <f t="shared" si="302"/>
        <v>20</v>
      </c>
      <c r="CT384" s="24">
        <f t="shared" si="302"/>
        <v>20</v>
      </c>
      <c r="CU384" s="24">
        <f t="shared" si="302"/>
        <v>20</v>
      </c>
      <c r="CV384" s="24">
        <f t="shared" si="302"/>
        <v>20</v>
      </c>
      <c r="CW384" s="24">
        <f t="shared" si="302"/>
        <v>20</v>
      </c>
      <c r="CX384" s="34">
        <f t="shared" si="302"/>
        <v>20</v>
      </c>
      <c r="CY384" s="24">
        <f t="shared" si="302"/>
        <v>20</v>
      </c>
      <c r="CZ384" s="24">
        <f t="shared" si="302"/>
        <v>20</v>
      </c>
      <c r="DA384" s="24">
        <f t="shared" si="302"/>
        <v>20</v>
      </c>
      <c r="DB384" s="24">
        <f t="shared" si="302"/>
        <v>20</v>
      </c>
      <c r="DC384" s="24">
        <f t="shared" si="302"/>
        <v>20</v>
      </c>
      <c r="DD384" s="24">
        <f t="shared" si="302"/>
        <v>20</v>
      </c>
      <c r="DE384" s="24">
        <f t="shared" si="302"/>
        <v>20</v>
      </c>
      <c r="DF384" s="24">
        <f t="shared" si="302"/>
        <v>20</v>
      </c>
      <c r="DG384" s="24">
        <f t="shared" si="302"/>
        <v>20</v>
      </c>
      <c r="DH384" s="24">
        <f t="shared" si="302"/>
        <v>20</v>
      </c>
      <c r="DI384" s="24">
        <f t="shared" si="302"/>
        <v>20</v>
      </c>
      <c r="DJ384" s="24">
        <f t="shared" si="302"/>
        <v>20</v>
      </c>
      <c r="DK384" s="24">
        <f t="shared" si="302"/>
        <v>20</v>
      </c>
      <c r="DL384" s="24">
        <f t="shared" si="302"/>
        <v>20</v>
      </c>
      <c r="DM384" s="24">
        <f t="shared" si="302"/>
        <v>20</v>
      </c>
      <c r="DN384" s="24">
        <f t="shared" si="302"/>
        <v>20</v>
      </c>
      <c r="DO384" s="24">
        <f t="shared" si="302"/>
        <v>20</v>
      </c>
    </row>
    <row r="385" spans="1:119" ht="14.1" customHeight="1" x14ac:dyDescent="0.2">
      <c r="A385" s="94">
        <v>1159</v>
      </c>
      <c r="B385" s="44"/>
      <c r="C385" s="1"/>
      <c r="D385" s="1"/>
      <c r="E385" s="1" t="s">
        <v>11</v>
      </c>
      <c r="F385" s="1"/>
      <c r="G385" s="1"/>
      <c r="H385" s="1"/>
      <c r="I385" s="1"/>
      <c r="J385" s="119">
        <f t="shared" ref="J385:AJ385" si="303">$I$276</f>
        <v>30</v>
      </c>
      <c r="K385" s="118">
        <f t="shared" si="303"/>
        <v>30</v>
      </c>
      <c r="L385" s="118">
        <f t="shared" si="303"/>
        <v>30</v>
      </c>
      <c r="M385" s="118">
        <f t="shared" si="303"/>
        <v>30</v>
      </c>
      <c r="N385" s="118">
        <f t="shared" si="303"/>
        <v>30</v>
      </c>
      <c r="O385" s="118">
        <f t="shared" si="303"/>
        <v>30</v>
      </c>
      <c r="P385" s="118">
        <f t="shared" si="303"/>
        <v>30</v>
      </c>
      <c r="Q385" s="118">
        <f t="shared" si="303"/>
        <v>30</v>
      </c>
      <c r="R385" s="118">
        <f t="shared" si="303"/>
        <v>30</v>
      </c>
      <c r="S385" s="118">
        <f t="shared" si="303"/>
        <v>30</v>
      </c>
      <c r="T385" s="118">
        <f t="shared" si="303"/>
        <v>30</v>
      </c>
      <c r="U385" s="118">
        <f t="shared" si="303"/>
        <v>30</v>
      </c>
      <c r="V385" s="118">
        <f t="shared" si="303"/>
        <v>30</v>
      </c>
      <c r="W385" s="118">
        <f t="shared" si="303"/>
        <v>30</v>
      </c>
      <c r="X385" s="118">
        <f t="shared" si="303"/>
        <v>30</v>
      </c>
      <c r="Y385" s="118">
        <f t="shared" si="303"/>
        <v>30</v>
      </c>
      <c r="Z385" s="118">
        <f t="shared" si="303"/>
        <v>30</v>
      </c>
      <c r="AA385" s="118">
        <f t="shared" si="303"/>
        <v>30</v>
      </c>
      <c r="AB385" s="118">
        <f t="shared" si="303"/>
        <v>30</v>
      </c>
      <c r="AC385" s="118">
        <f t="shared" si="303"/>
        <v>30</v>
      </c>
      <c r="AD385" s="118">
        <f t="shared" si="303"/>
        <v>30</v>
      </c>
      <c r="AE385" s="118">
        <f t="shared" si="303"/>
        <v>30</v>
      </c>
      <c r="AF385" s="118">
        <f t="shared" si="303"/>
        <v>30</v>
      </c>
      <c r="AG385" s="118">
        <f t="shared" si="303"/>
        <v>30</v>
      </c>
      <c r="AH385" s="118">
        <f t="shared" si="303"/>
        <v>30</v>
      </c>
      <c r="AI385" s="118">
        <f t="shared" si="303"/>
        <v>30</v>
      </c>
      <c r="AJ385" s="118">
        <f t="shared" si="303"/>
        <v>30</v>
      </c>
      <c r="AK385" s="119">
        <f t="shared" ref="AK385:BH385" si="304">$I$280</f>
        <v>28</v>
      </c>
      <c r="AL385" s="118">
        <f t="shared" si="304"/>
        <v>28</v>
      </c>
      <c r="AM385" s="118">
        <f t="shared" si="304"/>
        <v>28</v>
      </c>
      <c r="AN385" s="118">
        <f t="shared" si="304"/>
        <v>28</v>
      </c>
      <c r="AO385" s="118">
        <f t="shared" si="304"/>
        <v>28</v>
      </c>
      <c r="AP385" s="118">
        <f t="shared" si="304"/>
        <v>28</v>
      </c>
      <c r="AQ385" s="118">
        <f t="shared" si="304"/>
        <v>28</v>
      </c>
      <c r="AR385" s="118">
        <f t="shared" si="304"/>
        <v>28</v>
      </c>
      <c r="AS385" s="118">
        <f t="shared" si="304"/>
        <v>28</v>
      </c>
      <c r="AT385" s="118">
        <f t="shared" si="304"/>
        <v>28</v>
      </c>
      <c r="AU385" s="118">
        <f t="shared" si="304"/>
        <v>28</v>
      </c>
      <c r="AV385" s="118">
        <f t="shared" si="304"/>
        <v>28</v>
      </c>
      <c r="AW385" s="118">
        <f t="shared" si="304"/>
        <v>28</v>
      </c>
      <c r="AX385" s="118">
        <f t="shared" si="304"/>
        <v>28</v>
      </c>
      <c r="AY385" s="118">
        <f t="shared" si="304"/>
        <v>28</v>
      </c>
      <c r="AZ385" s="118">
        <f t="shared" si="304"/>
        <v>28</v>
      </c>
      <c r="BA385" s="118">
        <f t="shared" si="304"/>
        <v>28</v>
      </c>
      <c r="BB385" s="118">
        <f t="shared" si="304"/>
        <v>28</v>
      </c>
      <c r="BC385" s="118">
        <f t="shared" si="304"/>
        <v>28</v>
      </c>
      <c r="BD385" s="118">
        <f t="shared" si="304"/>
        <v>28</v>
      </c>
      <c r="BE385" s="118">
        <f t="shared" si="304"/>
        <v>28</v>
      </c>
      <c r="BF385" s="118">
        <f t="shared" si="304"/>
        <v>28</v>
      </c>
      <c r="BG385" s="119">
        <f t="shared" si="304"/>
        <v>28</v>
      </c>
      <c r="BH385" s="118">
        <f t="shared" si="304"/>
        <v>28</v>
      </c>
      <c r="BI385" s="118">
        <f t="shared" ref="BI385:CC385" si="305">$I$270</f>
        <v>26</v>
      </c>
      <c r="BJ385" s="118">
        <f t="shared" si="305"/>
        <v>26</v>
      </c>
      <c r="BK385" s="118">
        <f t="shared" si="305"/>
        <v>26</v>
      </c>
      <c r="BL385" s="118">
        <f t="shared" si="305"/>
        <v>26</v>
      </c>
      <c r="BM385" s="118">
        <f t="shared" si="305"/>
        <v>26</v>
      </c>
      <c r="BN385" s="118">
        <f t="shared" si="305"/>
        <v>26</v>
      </c>
      <c r="BO385" s="118">
        <f t="shared" si="305"/>
        <v>26</v>
      </c>
      <c r="BP385" s="118">
        <f t="shared" si="305"/>
        <v>26</v>
      </c>
      <c r="BQ385" s="118">
        <f t="shared" si="305"/>
        <v>26</v>
      </c>
      <c r="BR385" s="118">
        <f t="shared" si="305"/>
        <v>26</v>
      </c>
      <c r="BS385" s="118">
        <f t="shared" si="305"/>
        <v>26</v>
      </c>
      <c r="BT385" s="118">
        <f t="shared" si="305"/>
        <v>26</v>
      </c>
      <c r="BU385" s="118">
        <f t="shared" si="305"/>
        <v>26</v>
      </c>
      <c r="BV385" s="118">
        <f t="shared" si="305"/>
        <v>26</v>
      </c>
      <c r="BW385" s="118">
        <f t="shared" si="305"/>
        <v>26</v>
      </c>
      <c r="BX385" s="118">
        <f t="shared" si="305"/>
        <v>26</v>
      </c>
      <c r="BY385" s="118">
        <f t="shared" si="305"/>
        <v>26</v>
      </c>
      <c r="BZ385" s="119">
        <f t="shared" si="305"/>
        <v>26</v>
      </c>
      <c r="CA385" s="118">
        <f t="shared" si="305"/>
        <v>26</v>
      </c>
      <c r="CB385" s="118">
        <f t="shared" si="305"/>
        <v>26</v>
      </c>
      <c r="CC385" s="118">
        <f t="shared" si="305"/>
        <v>26</v>
      </c>
      <c r="CD385" s="118">
        <f t="shared" ref="CD385:DO385" si="306">$I$272</f>
        <v>30</v>
      </c>
      <c r="CE385" s="118">
        <f t="shared" si="306"/>
        <v>30</v>
      </c>
      <c r="CF385" s="118">
        <f t="shared" si="306"/>
        <v>30</v>
      </c>
      <c r="CG385" s="118">
        <f t="shared" si="306"/>
        <v>30</v>
      </c>
      <c r="CH385" s="118">
        <f t="shared" si="306"/>
        <v>30</v>
      </c>
      <c r="CI385" s="118">
        <f t="shared" si="306"/>
        <v>30</v>
      </c>
      <c r="CJ385" s="118">
        <f t="shared" si="306"/>
        <v>30</v>
      </c>
      <c r="CK385" s="118">
        <f t="shared" si="306"/>
        <v>30</v>
      </c>
      <c r="CL385" s="118">
        <f t="shared" si="306"/>
        <v>30</v>
      </c>
      <c r="CM385" s="118">
        <f t="shared" si="306"/>
        <v>30</v>
      </c>
      <c r="CN385" s="118">
        <f t="shared" si="306"/>
        <v>30</v>
      </c>
      <c r="CO385" s="118">
        <f t="shared" si="306"/>
        <v>30</v>
      </c>
      <c r="CP385" s="118">
        <f t="shared" si="306"/>
        <v>30</v>
      </c>
      <c r="CQ385" s="118">
        <f t="shared" si="306"/>
        <v>30</v>
      </c>
      <c r="CR385" s="118">
        <f t="shared" si="306"/>
        <v>30</v>
      </c>
      <c r="CS385" s="118">
        <f t="shared" si="306"/>
        <v>30</v>
      </c>
      <c r="CT385" s="118">
        <f t="shared" si="306"/>
        <v>30</v>
      </c>
      <c r="CU385" s="118">
        <f t="shared" si="306"/>
        <v>30</v>
      </c>
      <c r="CV385" s="118">
        <f t="shared" si="306"/>
        <v>30</v>
      </c>
      <c r="CW385" s="118">
        <f t="shared" si="306"/>
        <v>30</v>
      </c>
      <c r="CX385" s="119">
        <f t="shared" si="306"/>
        <v>30</v>
      </c>
      <c r="CY385" s="118">
        <f t="shared" si="306"/>
        <v>30</v>
      </c>
      <c r="CZ385" s="118">
        <f t="shared" si="306"/>
        <v>30</v>
      </c>
      <c r="DA385" s="118">
        <f t="shared" si="306"/>
        <v>30</v>
      </c>
      <c r="DB385" s="118">
        <f t="shared" si="306"/>
        <v>30</v>
      </c>
      <c r="DC385" s="118">
        <f t="shared" si="306"/>
        <v>30</v>
      </c>
      <c r="DD385" s="118">
        <f t="shared" si="306"/>
        <v>30</v>
      </c>
      <c r="DE385" s="118">
        <f t="shared" si="306"/>
        <v>30</v>
      </c>
      <c r="DF385" s="118">
        <f t="shared" si="306"/>
        <v>30</v>
      </c>
      <c r="DG385" s="118">
        <f t="shared" si="306"/>
        <v>30</v>
      </c>
      <c r="DH385" s="118">
        <f t="shared" si="306"/>
        <v>30</v>
      </c>
      <c r="DI385" s="118">
        <f t="shared" si="306"/>
        <v>30</v>
      </c>
      <c r="DJ385" s="118">
        <f t="shared" si="306"/>
        <v>30</v>
      </c>
      <c r="DK385" s="118">
        <f t="shared" si="306"/>
        <v>30</v>
      </c>
      <c r="DL385" s="118">
        <f t="shared" si="306"/>
        <v>30</v>
      </c>
      <c r="DM385" s="118">
        <f t="shared" si="306"/>
        <v>30</v>
      </c>
      <c r="DN385" s="118">
        <f t="shared" si="306"/>
        <v>30</v>
      </c>
      <c r="DO385" s="118">
        <f t="shared" si="306"/>
        <v>30</v>
      </c>
    </row>
    <row r="386" spans="1:119" ht="14.1" customHeight="1" x14ac:dyDescent="0.2">
      <c r="A386" s="94">
        <v>1114</v>
      </c>
      <c r="B386" s="44"/>
      <c r="C386" s="1"/>
      <c r="D386" s="1"/>
      <c r="E386" s="1" t="s">
        <v>11</v>
      </c>
      <c r="F386" s="1"/>
      <c r="G386" s="1"/>
      <c r="H386" s="1"/>
      <c r="I386" s="1"/>
      <c r="J386" s="34">
        <f t="shared" ref="J386:O386" si="307">$I$248</f>
        <v>30</v>
      </c>
      <c r="K386" s="24">
        <f t="shared" si="307"/>
        <v>30</v>
      </c>
      <c r="L386" s="24">
        <f t="shared" si="307"/>
        <v>30</v>
      </c>
      <c r="M386" s="24">
        <f t="shared" si="307"/>
        <v>30</v>
      </c>
      <c r="N386" s="24">
        <f t="shared" si="307"/>
        <v>30</v>
      </c>
      <c r="O386" s="24">
        <f t="shared" si="307"/>
        <v>30</v>
      </c>
      <c r="P386" s="24">
        <f t="shared" ref="P386:AJ386" si="308">$I$250</f>
        <v>30</v>
      </c>
      <c r="Q386" s="24">
        <f t="shared" si="308"/>
        <v>30</v>
      </c>
      <c r="R386" s="24">
        <f t="shared" si="308"/>
        <v>30</v>
      </c>
      <c r="S386" s="24">
        <f t="shared" si="308"/>
        <v>30</v>
      </c>
      <c r="T386" s="24">
        <f t="shared" si="308"/>
        <v>30</v>
      </c>
      <c r="U386" s="24">
        <f t="shared" si="308"/>
        <v>30</v>
      </c>
      <c r="V386" s="24">
        <f t="shared" si="308"/>
        <v>30</v>
      </c>
      <c r="W386" s="24">
        <f t="shared" si="308"/>
        <v>30</v>
      </c>
      <c r="X386" s="24">
        <f t="shared" si="308"/>
        <v>30</v>
      </c>
      <c r="Y386" s="24">
        <f t="shared" si="308"/>
        <v>30</v>
      </c>
      <c r="Z386" s="24">
        <f t="shared" si="308"/>
        <v>30</v>
      </c>
      <c r="AA386" s="24">
        <f t="shared" si="308"/>
        <v>30</v>
      </c>
      <c r="AB386" s="24">
        <f t="shared" si="308"/>
        <v>30</v>
      </c>
      <c r="AC386" s="24">
        <f t="shared" si="308"/>
        <v>30</v>
      </c>
      <c r="AD386" s="24">
        <f t="shared" si="308"/>
        <v>30</v>
      </c>
      <c r="AE386" s="24">
        <f t="shared" si="308"/>
        <v>30</v>
      </c>
      <c r="AF386" s="24">
        <f t="shared" si="308"/>
        <v>30</v>
      </c>
      <c r="AG386" s="24">
        <f t="shared" si="308"/>
        <v>30</v>
      </c>
      <c r="AH386" s="24">
        <f t="shared" si="308"/>
        <v>30</v>
      </c>
      <c r="AI386" s="24">
        <f t="shared" si="308"/>
        <v>30</v>
      </c>
      <c r="AJ386" s="24">
        <f t="shared" si="308"/>
        <v>30</v>
      </c>
      <c r="AK386" s="34">
        <f t="shared" ref="AK386:BA386" si="309">$I$252</f>
        <v>30</v>
      </c>
      <c r="AL386" s="24">
        <f t="shared" si="309"/>
        <v>30</v>
      </c>
      <c r="AM386" s="24">
        <f t="shared" si="309"/>
        <v>30</v>
      </c>
      <c r="AN386" s="24">
        <f t="shared" si="309"/>
        <v>30</v>
      </c>
      <c r="AO386" s="24">
        <f t="shared" si="309"/>
        <v>30</v>
      </c>
      <c r="AP386" s="24">
        <f t="shared" si="309"/>
        <v>30</v>
      </c>
      <c r="AQ386" s="24">
        <f t="shared" si="309"/>
        <v>30</v>
      </c>
      <c r="AR386" s="24">
        <f t="shared" si="309"/>
        <v>30</v>
      </c>
      <c r="AS386" s="24">
        <f t="shared" si="309"/>
        <v>30</v>
      </c>
      <c r="AT386" s="24">
        <f t="shared" si="309"/>
        <v>30</v>
      </c>
      <c r="AU386" s="24">
        <f t="shared" si="309"/>
        <v>30</v>
      </c>
      <c r="AV386" s="24">
        <f t="shared" si="309"/>
        <v>30</v>
      </c>
      <c r="AW386" s="24">
        <f t="shared" si="309"/>
        <v>30</v>
      </c>
      <c r="AX386" s="24">
        <f t="shared" si="309"/>
        <v>30</v>
      </c>
      <c r="AY386" s="24">
        <f t="shared" si="309"/>
        <v>30</v>
      </c>
      <c r="AZ386" s="24">
        <f t="shared" si="309"/>
        <v>30</v>
      </c>
      <c r="BA386" s="24">
        <f t="shared" si="309"/>
        <v>30</v>
      </c>
      <c r="BB386" s="24">
        <f t="shared" ref="BB386:BH386" si="310">$I$256</f>
        <v>28</v>
      </c>
      <c r="BC386" s="24">
        <f t="shared" si="310"/>
        <v>28</v>
      </c>
      <c r="BD386" s="24">
        <f t="shared" si="310"/>
        <v>28</v>
      </c>
      <c r="BE386" s="24">
        <f t="shared" si="310"/>
        <v>28</v>
      </c>
      <c r="BF386" s="24">
        <f t="shared" si="310"/>
        <v>28</v>
      </c>
      <c r="BG386" s="34">
        <f t="shared" si="310"/>
        <v>28</v>
      </c>
      <c r="BH386" s="24">
        <f t="shared" si="310"/>
        <v>28</v>
      </c>
      <c r="BI386" s="24">
        <f t="shared" ref="BI386:DO386" si="311">$I$254</f>
        <v>30</v>
      </c>
      <c r="BJ386" s="24">
        <f t="shared" si="311"/>
        <v>30</v>
      </c>
      <c r="BK386" s="24">
        <f t="shared" si="311"/>
        <v>30</v>
      </c>
      <c r="BL386" s="24">
        <f t="shared" si="311"/>
        <v>30</v>
      </c>
      <c r="BM386" s="24">
        <f t="shared" si="311"/>
        <v>30</v>
      </c>
      <c r="BN386" s="24">
        <f t="shared" si="311"/>
        <v>30</v>
      </c>
      <c r="BO386" s="24">
        <f t="shared" si="311"/>
        <v>30</v>
      </c>
      <c r="BP386" s="24">
        <f t="shared" si="311"/>
        <v>30</v>
      </c>
      <c r="BQ386" s="24">
        <f t="shared" si="311"/>
        <v>30</v>
      </c>
      <c r="BR386" s="24">
        <f t="shared" si="311"/>
        <v>30</v>
      </c>
      <c r="BS386" s="24">
        <f t="shared" si="311"/>
        <v>30</v>
      </c>
      <c r="BT386" s="24">
        <f t="shared" si="311"/>
        <v>30</v>
      </c>
      <c r="BU386" s="24">
        <f t="shared" si="311"/>
        <v>30</v>
      </c>
      <c r="BV386" s="24">
        <f t="shared" si="311"/>
        <v>30</v>
      </c>
      <c r="BW386" s="24">
        <f t="shared" si="311"/>
        <v>30</v>
      </c>
      <c r="BX386" s="24">
        <f t="shared" si="311"/>
        <v>30</v>
      </c>
      <c r="BY386" s="24">
        <f t="shared" si="311"/>
        <v>30</v>
      </c>
      <c r="BZ386" s="34">
        <f t="shared" si="311"/>
        <v>30</v>
      </c>
      <c r="CA386" s="24">
        <f t="shared" si="311"/>
        <v>30</v>
      </c>
      <c r="CB386" s="24">
        <f t="shared" si="311"/>
        <v>30</v>
      </c>
      <c r="CC386" s="24">
        <f t="shared" si="311"/>
        <v>30</v>
      </c>
      <c r="CD386" s="24">
        <f t="shared" si="311"/>
        <v>30</v>
      </c>
      <c r="CE386" s="24">
        <f t="shared" si="311"/>
        <v>30</v>
      </c>
      <c r="CF386" s="24">
        <f t="shared" si="311"/>
        <v>30</v>
      </c>
      <c r="CG386" s="24">
        <f t="shared" si="311"/>
        <v>30</v>
      </c>
      <c r="CH386" s="24">
        <f t="shared" si="311"/>
        <v>30</v>
      </c>
      <c r="CI386" s="24">
        <f t="shared" si="311"/>
        <v>30</v>
      </c>
      <c r="CJ386" s="24">
        <f t="shared" si="311"/>
        <v>30</v>
      </c>
      <c r="CK386" s="24">
        <f t="shared" si="311"/>
        <v>30</v>
      </c>
      <c r="CL386" s="24">
        <f t="shared" si="311"/>
        <v>30</v>
      </c>
      <c r="CM386" s="24">
        <f t="shared" si="311"/>
        <v>30</v>
      </c>
      <c r="CN386" s="24">
        <f t="shared" si="311"/>
        <v>30</v>
      </c>
      <c r="CO386" s="24">
        <f t="shared" si="311"/>
        <v>30</v>
      </c>
      <c r="CP386" s="24">
        <f t="shared" si="311"/>
        <v>30</v>
      </c>
      <c r="CQ386" s="24">
        <f t="shared" si="311"/>
        <v>30</v>
      </c>
      <c r="CR386" s="24">
        <f t="shared" si="311"/>
        <v>30</v>
      </c>
      <c r="CS386" s="24">
        <f t="shared" si="311"/>
        <v>30</v>
      </c>
      <c r="CT386" s="24">
        <f t="shared" si="311"/>
        <v>30</v>
      </c>
      <c r="CU386" s="24">
        <f t="shared" si="311"/>
        <v>30</v>
      </c>
      <c r="CV386" s="24">
        <f t="shared" si="311"/>
        <v>30</v>
      </c>
      <c r="CW386" s="24">
        <f t="shared" si="311"/>
        <v>30</v>
      </c>
      <c r="CX386" s="34">
        <f t="shared" si="311"/>
        <v>30</v>
      </c>
      <c r="CY386" s="24">
        <f t="shared" si="311"/>
        <v>30</v>
      </c>
      <c r="CZ386" s="24">
        <f t="shared" si="311"/>
        <v>30</v>
      </c>
      <c r="DA386" s="24">
        <f t="shared" si="311"/>
        <v>30</v>
      </c>
      <c r="DB386" s="24">
        <f t="shared" si="311"/>
        <v>30</v>
      </c>
      <c r="DC386" s="24">
        <f t="shared" si="311"/>
        <v>30</v>
      </c>
      <c r="DD386" s="24">
        <f t="shared" si="311"/>
        <v>30</v>
      </c>
      <c r="DE386" s="24">
        <f t="shared" si="311"/>
        <v>30</v>
      </c>
      <c r="DF386" s="24">
        <f t="shared" si="311"/>
        <v>30</v>
      </c>
      <c r="DG386" s="24">
        <f t="shared" si="311"/>
        <v>30</v>
      </c>
      <c r="DH386" s="24">
        <f t="shared" si="311"/>
        <v>30</v>
      </c>
      <c r="DI386" s="24">
        <f t="shared" si="311"/>
        <v>30</v>
      </c>
      <c r="DJ386" s="24">
        <f t="shared" si="311"/>
        <v>30</v>
      </c>
      <c r="DK386" s="24">
        <f t="shared" si="311"/>
        <v>30</v>
      </c>
      <c r="DL386" s="24">
        <f t="shared" si="311"/>
        <v>30</v>
      </c>
      <c r="DM386" s="24">
        <f t="shared" si="311"/>
        <v>30</v>
      </c>
      <c r="DN386" s="24">
        <f t="shared" si="311"/>
        <v>30</v>
      </c>
      <c r="DO386" s="24">
        <f t="shared" si="311"/>
        <v>30</v>
      </c>
    </row>
    <row r="387" spans="1:119" ht="14.1" customHeight="1" x14ac:dyDescent="0.2">
      <c r="A387" s="94">
        <v>1150</v>
      </c>
      <c r="B387" s="44"/>
      <c r="C387" s="1"/>
      <c r="D387" s="1"/>
      <c r="E387" s="1" t="s">
        <v>11</v>
      </c>
      <c r="F387" s="1"/>
      <c r="G387" s="1"/>
      <c r="H387" s="1"/>
      <c r="I387" s="1"/>
      <c r="J387" s="119">
        <f>$I$48</f>
        <v>28</v>
      </c>
      <c r="K387" s="118">
        <f t="shared" ref="K387:Y387" si="312">$I$48</f>
        <v>28</v>
      </c>
      <c r="L387" s="118">
        <f t="shared" si="312"/>
        <v>28</v>
      </c>
      <c r="M387" s="118">
        <f t="shared" si="312"/>
        <v>28</v>
      </c>
      <c r="N387" s="118">
        <f t="shared" si="312"/>
        <v>28</v>
      </c>
      <c r="O387" s="118">
        <f t="shared" si="312"/>
        <v>28</v>
      </c>
      <c r="P387" s="118">
        <f t="shared" si="312"/>
        <v>28</v>
      </c>
      <c r="Q387" s="118">
        <f t="shared" si="312"/>
        <v>28</v>
      </c>
      <c r="R387" s="118">
        <f t="shared" si="312"/>
        <v>28</v>
      </c>
      <c r="S387" s="118">
        <f t="shared" si="312"/>
        <v>28</v>
      </c>
      <c r="T387" s="118">
        <f t="shared" si="312"/>
        <v>28</v>
      </c>
      <c r="U387" s="118">
        <f t="shared" si="312"/>
        <v>28</v>
      </c>
      <c r="V387" s="118">
        <f t="shared" si="312"/>
        <v>28</v>
      </c>
      <c r="W387" s="118">
        <f t="shared" si="312"/>
        <v>28</v>
      </c>
      <c r="X387" s="118">
        <f t="shared" si="312"/>
        <v>28</v>
      </c>
      <c r="Y387" s="118">
        <f t="shared" si="312"/>
        <v>28</v>
      </c>
      <c r="Z387" s="118">
        <f t="shared" ref="Z387:AR387" si="313">$I$50</f>
        <v>28</v>
      </c>
      <c r="AA387" s="118">
        <f t="shared" si="313"/>
        <v>28</v>
      </c>
      <c r="AB387" s="118">
        <f t="shared" si="313"/>
        <v>28</v>
      </c>
      <c r="AC387" s="118">
        <f t="shared" si="313"/>
        <v>28</v>
      </c>
      <c r="AD387" s="118">
        <f t="shared" si="313"/>
        <v>28</v>
      </c>
      <c r="AE387" s="118">
        <f t="shared" si="313"/>
        <v>28</v>
      </c>
      <c r="AF387" s="118">
        <f t="shared" si="313"/>
        <v>28</v>
      </c>
      <c r="AG387" s="118">
        <f t="shared" si="313"/>
        <v>28</v>
      </c>
      <c r="AH387" s="118">
        <f t="shared" si="313"/>
        <v>28</v>
      </c>
      <c r="AI387" s="118">
        <f t="shared" si="313"/>
        <v>28</v>
      </c>
      <c r="AJ387" s="118">
        <f t="shared" si="313"/>
        <v>28</v>
      </c>
      <c r="AK387" s="119">
        <f t="shared" si="313"/>
        <v>28</v>
      </c>
      <c r="AL387" s="118">
        <f t="shared" si="313"/>
        <v>28</v>
      </c>
      <c r="AM387" s="118">
        <f t="shared" si="313"/>
        <v>28</v>
      </c>
      <c r="AN387" s="118">
        <f t="shared" si="313"/>
        <v>28</v>
      </c>
      <c r="AO387" s="118">
        <f t="shared" si="313"/>
        <v>28</v>
      </c>
      <c r="AP387" s="118">
        <f t="shared" si="313"/>
        <v>28</v>
      </c>
      <c r="AQ387" s="118">
        <f t="shared" si="313"/>
        <v>28</v>
      </c>
      <c r="AR387" s="118">
        <f t="shared" si="313"/>
        <v>28</v>
      </c>
      <c r="AS387" s="118">
        <f t="shared" ref="AS387:BG387" si="314">$I$52</f>
        <v>28</v>
      </c>
      <c r="AT387" s="118">
        <f t="shared" si="314"/>
        <v>28</v>
      </c>
      <c r="AU387" s="118">
        <f t="shared" si="314"/>
        <v>28</v>
      </c>
      <c r="AV387" s="118">
        <f t="shared" si="314"/>
        <v>28</v>
      </c>
      <c r="AW387" s="118">
        <f t="shared" si="314"/>
        <v>28</v>
      </c>
      <c r="AX387" s="118">
        <f t="shared" si="314"/>
        <v>28</v>
      </c>
      <c r="AY387" s="118">
        <f t="shared" si="314"/>
        <v>28</v>
      </c>
      <c r="AZ387" s="118">
        <f t="shared" si="314"/>
        <v>28</v>
      </c>
      <c r="BA387" s="118">
        <f t="shared" si="314"/>
        <v>28</v>
      </c>
      <c r="BB387" s="118">
        <f t="shared" si="314"/>
        <v>28</v>
      </c>
      <c r="BC387" s="118">
        <f t="shared" si="314"/>
        <v>28</v>
      </c>
      <c r="BD387" s="118">
        <f t="shared" si="314"/>
        <v>28</v>
      </c>
      <c r="BE387" s="118">
        <f t="shared" si="314"/>
        <v>28</v>
      </c>
      <c r="BF387" s="118">
        <f t="shared" si="314"/>
        <v>28</v>
      </c>
      <c r="BG387" s="119">
        <f t="shared" si="314"/>
        <v>28</v>
      </c>
      <c r="BH387" s="118">
        <f>$I$46</f>
        <v>23</v>
      </c>
      <c r="BI387" s="118">
        <f t="shared" ref="BI387:BY387" si="315">$I$46</f>
        <v>23</v>
      </c>
      <c r="BJ387" s="118">
        <f t="shared" si="315"/>
        <v>23</v>
      </c>
      <c r="BK387" s="118">
        <f t="shared" si="315"/>
        <v>23</v>
      </c>
      <c r="BL387" s="118">
        <f t="shared" si="315"/>
        <v>23</v>
      </c>
      <c r="BM387" s="118">
        <f t="shared" si="315"/>
        <v>23</v>
      </c>
      <c r="BN387" s="118">
        <f t="shared" si="315"/>
        <v>23</v>
      </c>
      <c r="BO387" s="118">
        <f t="shared" si="315"/>
        <v>23</v>
      </c>
      <c r="BP387" s="118">
        <f t="shared" si="315"/>
        <v>23</v>
      </c>
      <c r="BQ387" s="118">
        <f t="shared" si="315"/>
        <v>23</v>
      </c>
      <c r="BR387" s="118">
        <f t="shared" si="315"/>
        <v>23</v>
      </c>
      <c r="BS387" s="118">
        <f t="shared" si="315"/>
        <v>23</v>
      </c>
      <c r="BT387" s="118">
        <f t="shared" si="315"/>
        <v>23</v>
      </c>
      <c r="BU387" s="118">
        <f t="shared" si="315"/>
        <v>23</v>
      </c>
      <c r="BV387" s="118">
        <f t="shared" si="315"/>
        <v>23</v>
      </c>
      <c r="BW387" s="118">
        <f t="shared" si="315"/>
        <v>23</v>
      </c>
      <c r="BX387" s="118">
        <f t="shared" si="315"/>
        <v>23</v>
      </c>
      <c r="BY387" s="118">
        <f t="shared" si="315"/>
        <v>23</v>
      </c>
      <c r="BZ387" s="119"/>
      <c r="CA387" s="118"/>
      <c r="CB387" s="118"/>
      <c r="CC387" s="118"/>
      <c r="CD387" s="118"/>
      <c r="CE387" s="118"/>
      <c r="CF387" s="118"/>
      <c r="CG387" s="118"/>
      <c r="CH387" s="118"/>
      <c r="CI387" s="118"/>
      <c r="CJ387" s="118"/>
      <c r="CK387" s="118"/>
      <c r="CL387" s="118"/>
      <c r="CM387" s="118"/>
      <c r="CN387" s="118">
        <f t="shared" ref="CN387:DO387" si="316">$I$46</f>
        <v>23</v>
      </c>
      <c r="CO387" s="118">
        <f t="shared" si="316"/>
        <v>23</v>
      </c>
      <c r="CP387" s="118">
        <f t="shared" si="316"/>
        <v>23</v>
      </c>
      <c r="CQ387" s="118">
        <f t="shared" si="316"/>
        <v>23</v>
      </c>
      <c r="CR387" s="118">
        <f t="shared" si="316"/>
        <v>23</v>
      </c>
      <c r="CS387" s="118">
        <f t="shared" si="316"/>
        <v>23</v>
      </c>
      <c r="CT387" s="118">
        <f t="shared" si="316"/>
        <v>23</v>
      </c>
      <c r="CU387" s="118">
        <f t="shared" si="316"/>
        <v>23</v>
      </c>
      <c r="CV387" s="118">
        <f t="shared" si="316"/>
        <v>23</v>
      </c>
      <c r="CW387" s="118">
        <f t="shared" si="316"/>
        <v>23</v>
      </c>
      <c r="CX387" s="118">
        <f t="shared" si="316"/>
        <v>23</v>
      </c>
      <c r="CY387" s="118">
        <f t="shared" si="316"/>
        <v>23</v>
      </c>
      <c r="CZ387" s="118">
        <f t="shared" si="316"/>
        <v>23</v>
      </c>
      <c r="DA387" s="118">
        <f t="shared" si="316"/>
        <v>23</v>
      </c>
      <c r="DB387" s="118">
        <f t="shared" si="316"/>
        <v>23</v>
      </c>
      <c r="DC387" s="118">
        <f t="shared" si="316"/>
        <v>23</v>
      </c>
      <c r="DD387" s="118">
        <f t="shared" si="316"/>
        <v>23</v>
      </c>
      <c r="DE387" s="118">
        <f t="shared" si="316"/>
        <v>23</v>
      </c>
      <c r="DF387" s="118">
        <f t="shared" si="316"/>
        <v>23</v>
      </c>
      <c r="DG387" s="118">
        <f t="shared" si="316"/>
        <v>23</v>
      </c>
      <c r="DH387" s="118">
        <f t="shared" si="316"/>
        <v>23</v>
      </c>
      <c r="DI387" s="118">
        <f t="shared" si="316"/>
        <v>23</v>
      </c>
      <c r="DJ387" s="118">
        <f t="shared" si="316"/>
        <v>23</v>
      </c>
      <c r="DK387" s="118">
        <f t="shared" si="316"/>
        <v>23</v>
      </c>
      <c r="DL387" s="118">
        <f t="shared" si="316"/>
        <v>23</v>
      </c>
      <c r="DM387" s="118">
        <f t="shared" si="316"/>
        <v>23</v>
      </c>
      <c r="DN387" s="118">
        <f t="shared" si="316"/>
        <v>23</v>
      </c>
      <c r="DO387" s="118">
        <f t="shared" si="316"/>
        <v>23</v>
      </c>
    </row>
    <row r="388" spans="1:119" ht="14.1" customHeight="1" x14ac:dyDescent="0.2">
      <c r="A388" s="44">
        <v>1162</v>
      </c>
      <c r="B388" s="44"/>
      <c r="C388" s="1"/>
      <c r="D388" s="1"/>
      <c r="E388" s="1" t="s">
        <v>11</v>
      </c>
      <c r="F388" s="1"/>
      <c r="G388" s="1"/>
      <c r="H388" s="1"/>
      <c r="I388" s="1"/>
      <c r="J388" s="34">
        <f t="shared" ref="J388:U388" si="317">$I$102</f>
        <v>30</v>
      </c>
      <c r="K388" s="24">
        <f t="shared" si="317"/>
        <v>30</v>
      </c>
      <c r="L388" s="24">
        <f t="shared" si="317"/>
        <v>30</v>
      </c>
      <c r="M388" s="24">
        <f t="shared" si="317"/>
        <v>30</v>
      </c>
      <c r="N388" s="24">
        <f t="shared" si="317"/>
        <v>30</v>
      </c>
      <c r="O388" s="24">
        <f t="shared" si="317"/>
        <v>30</v>
      </c>
      <c r="P388" s="24">
        <f t="shared" si="317"/>
        <v>30</v>
      </c>
      <c r="Q388" s="24">
        <f t="shared" si="317"/>
        <v>30</v>
      </c>
      <c r="R388" s="24">
        <f t="shared" si="317"/>
        <v>30</v>
      </c>
      <c r="S388" s="24">
        <f t="shared" si="317"/>
        <v>30</v>
      </c>
      <c r="T388" s="24">
        <f t="shared" si="317"/>
        <v>30</v>
      </c>
      <c r="U388" s="24">
        <f t="shared" si="317"/>
        <v>30</v>
      </c>
      <c r="V388" s="24">
        <f>$I$86</f>
        <v>30</v>
      </c>
      <c r="W388" s="24">
        <f t="shared" ref="W388:AF388" si="318">$I$86</f>
        <v>30</v>
      </c>
      <c r="X388" s="24">
        <f t="shared" si="318"/>
        <v>30</v>
      </c>
      <c r="Y388" s="24">
        <f t="shared" si="318"/>
        <v>30</v>
      </c>
      <c r="Z388" s="24">
        <f t="shared" si="318"/>
        <v>30</v>
      </c>
      <c r="AA388" s="24">
        <f t="shared" si="318"/>
        <v>30</v>
      </c>
      <c r="AB388" s="24">
        <f t="shared" si="318"/>
        <v>30</v>
      </c>
      <c r="AC388" s="24">
        <f t="shared" si="318"/>
        <v>30</v>
      </c>
      <c r="AD388" s="24">
        <f t="shared" si="318"/>
        <v>30</v>
      </c>
      <c r="AE388" s="24">
        <f t="shared" si="318"/>
        <v>30</v>
      </c>
      <c r="AF388" s="24">
        <f t="shared" si="318"/>
        <v>30</v>
      </c>
      <c r="AG388" s="24">
        <f t="shared" ref="AG388:AM388" si="319">$I$92</f>
        <v>30</v>
      </c>
      <c r="AH388" s="24">
        <f t="shared" si="319"/>
        <v>30</v>
      </c>
      <c r="AI388" s="24">
        <f t="shared" si="319"/>
        <v>30</v>
      </c>
      <c r="AJ388" s="24">
        <f t="shared" si="319"/>
        <v>30</v>
      </c>
      <c r="AK388" s="34">
        <f t="shared" si="319"/>
        <v>30</v>
      </c>
      <c r="AL388" s="24">
        <f t="shared" si="319"/>
        <v>30</v>
      </c>
      <c r="AM388" s="24">
        <f t="shared" si="319"/>
        <v>30</v>
      </c>
      <c r="AN388" s="24">
        <f>$I$90</f>
        <v>30</v>
      </c>
      <c r="AO388" s="24">
        <f>$I$90</f>
        <v>30</v>
      </c>
      <c r="AP388" s="24">
        <f t="shared" ref="AP388:BG388" si="320">$I$98</f>
        <v>22</v>
      </c>
      <c r="AQ388" s="24">
        <f t="shared" si="320"/>
        <v>22</v>
      </c>
      <c r="AR388" s="24">
        <f t="shared" si="320"/>
        <v>22</v>
      </c>
      <c r="AS388" s="24">
        <f t="shared" si="320"/>
        <v>22</v>
      </c>
      <c r="AT388" s="24">
        <f t="shared" si="320"/>
        <v>22</v>
      </c>
      <c r="AU388" s="24">
        <f t="shared" si="320"/>
        <v>22</v>
      </c>
      <c r="AV388" s="24">
        <f t="shared" si="320"/>
        <v>22</v>
      </c>
      <c r="AW388" s="24">
        <f t="shared" si="320"/>
        <v>22</v>
      </c>
      <c r="AX388" s="24">
        <f t="shared" si="320"/>
        <v>22</v>
      </c>
      <c r="AY388" s="24">
        <f t="shared" si="320"/>
        <v>22</v>
      </c>
      <c r="AZ388" s="24">
        <f t="shared" si="320"/>
        <v>22</v>
      </c>
      <c r="BA388" s="24">
        <f t="shared" si="320"/>
        <v>22</v>
      </c>
      <c r="BB388" s="24">
        <f t="shared" si="320"/>
        <v>22</v>
      </c>
      <c r="BC388" s="24">
        <f t="shared" si="320"/>
        <v>22</v>
      </c>
      <c r="BD388" s="24">
        <f t="shared" si="320"/>
        <v>22</v>
      </c>
      <c r="BE388" s="24">
        <f t="shared" si="320"/>
        <v>22</v>
      </c>
      <c r="BF388" s="24">
        <f t="shared" si="320"/>
        <v>22</v>
      </c>
      <c r="BG388" s="34">
        <f t="shared" si="320"/>
        <v>22</v>
      </c>
      <c r="BH388" s="24">
        <f>$I$96</f>
        <v>26</v>
      </c>
      <c r="BI388" s="24">
        <f t="shared" ref="BI388:BN388" si="321">$I$96</f>
        <v>26</v>
      </c>
      <c r="BJ388" s="24">
        <f t="shared" si="321"/>
        <v>26</v>
      </c>
      <c r="BK388" s="24">
        <f t="shared" si="321"/>
        <v>26</v>
      </c>
      <c r="BL388" s="24">
        <f t="shared" si="321"/>
        <v>26</v>
      </c>
      <c r="BM388" s="24">
        <f t="shared" si="321"/>
        <v>26</v>
      </c>
      <c r="BN388" s="24">
        <f t="shared" si="321"/>
        <v>26</v>
      </c>
      <c r="BO388" s="24">
        <f>$I$94</f>
        <v>30</v>
      </c>
      <c r="BP388" s="24">
        <f>$I$94</f>
        <v>30</v>
      </c>
      <c r="BQ388" s="24">
        <f>$I$94</f>
        <v>30</v>
      </c>
      <c r="BR388" s="24">
        <f t="shared" ref="BR388:DO388" si="322">$I$94</f>
        <v>30</v>
      </c>
      <c r="BS388" s="24">
        <f t="shared" si="322"/>
        <v>30</v>
      </c>
      <c r="BT388" s="24">
        <f t="shared" si="322"/>
        <v>30</v>
      </c>
      <c r="BU388" s="24">
        <f t="shared" si="322"/>
        <v>30</v>
      </c>
      <c r="BV388" s="24">
        <f t="shared" si="322"/>
        <v>30</v>
      </c>
      <c r="BW388" s="24">
        <f t="shared" si="322"/>
        <v>30</v>
      </c>
      <c r="BX388" s="24">
        <f t="shared" si="322"/>
        <v>30</v>
      </c>
      <c r="BY388" s="24">
        <f t="shared" si="322"/>
        <v>30</v>
      </c>
      <c r="BZ388" s="34">
        <f t="shared" si="322"/>
        <v>30</v>
      </c>
      <c r="CA388" s="24">
        <f t="shared" si="322"/>
        <v>30</v>
      </c>
      <c r="CB388" s="24">
        <f t="shared" si="322"/>
        <v>30</v>
      </c>
      <c r="CC388" s="24">
        <f t="shared" si="322"/>
        <v>30</v>
      </c>
      <c r="CD388" s="24">
        <f t="shared" si="322"/>
        <v>30</v>
      </c>
      <c r="CE388" s="24">
        <f t="shared" si="322"/>
        <v>30</v>
      </c>
      <c r="CF388" s="24">
        <f t="shared" si="322"/>
        <v>30</v>
      </c>
      <c r="CG388" s="24">
        <f t="shared" si="322"/>
        <v>30</v>
      </c>
      <c r="CH388" s="24">
        <f t="shared" si="322"/>
        <v>30</v>
      </c>
      <c r="CI388" s="24">
        <f t="shared" si="322"/>
        <v>30</v>
      </c>
      <c r="CJ388" s="24">
        <f t="shared" si="322"/>
        <v>30</v>
      </c>
      <c r="CK388" s="24">
        <f t="shared" si="322"/>
        <v>30</v>
      </c>
      <c r="CL388" s="24">
        <f t="shared" si="322"/>
        <v>30</v>
      </c>
      <c r="CM388" s="24">
        <f t="shared" si="322"/>
        <v>30</v>
      </c>
      <c r="CN388" s="24">
        <f t="shared" si="322"/>
        <v>30</v>
      </c>
      <c r="CO388" s="24">
        <f t="shared" si="322"/>
        <v>30</v>
      </c>
      <c r="CP388" s="24">
        <f t="shared" si="322"/>
        <v>30</v>
      </c>
      <c r="CQ388" s="24">
        <f t="shared" si="322"/>
        <v>30</v>
      </c>
      <c r="CR388" s="24">
        <f t="shared" si="322"/>
        <v>30</v>
      </c>
      <c r="CS388" s="24">
        <f t="shared" si="322"/>
        <v>30</v>
      </c>
      <c r="CT388" s="24">
        <f t="shared" si="322"/>
        <v>30</v>
      </c>
      <c r="CU388" s="24">
        <f t="shared" si="322"/>
        <v>30</v>
      </c>
      <c r="CV388" s="24">
        <f t="shared" si="322"/>
        <v>30</v>
      </c>
      <c r="CW388" s="24">
        <f t="shared" si="322"/>
        <v>30</v>
      </c>
      <c r="CX388" s="34">
        <f t="shared" si="322"/>
        <v>30</v>
      </c>
      <c r="CY388" s="24">
        <f t="shared" si="322"/>
        <v>30</v>
      </c>
      <c r="CZ388" s="24">
        <f t="shared" si="322"/>
        <v>30</v>
      </c>
      <c r="DA388" s="24">
        <f t="shared" si="322"/>
        <v>30</v>
      </c>
      <c r="DB388" s="24">
        <f t="shared" si="322"/>
        <v>30</v>
      </c>
      <c r="DC388" s="24">
        <f t="shared" si="322"/>
        <v>30</v>
      </c>
      <c r="DD388" s="24">
        <f t="shared" si="322"/>
        <v>30</v>
      </c>
      <c r="DE388" s="24">
        <f t="shared" si="322"/>
        <v>30</v>
      </c>
      <c r="DF388" s="24">
        <f t="shared" si="322"/>
        <v>30</v>
      </c>
      <c r="DG388" s="24">
        <f t="shared" si="322"/>
        <v>30</v>
      </c>
      <c r="DH388" s="24">
        <f t="shared" si="322"/>
        <v>30</v>
      </c>
      <c r="DI388" s="24">
        <f t="shared" si="322"/>
        <v>30</v>
      </c>
      <c r="DJ388" s="24">
        <f t="shared" si="322"/>
        <v>30</v>
      </c>
      <c r="DK388" s="24">
        <f t="shared" si="322"/>
        <v>30</v>
      </c>
      <c r="DL388" s="24">
        <f t="shared" si="322"/>
        <v>30</v>
      </c>
      <c r="DM388" s="24">
        <f t="shared" si="322"/>
        <v>30</v>
      </c>
      <c r="DN388" s="24">
        <f t="shared" si="322"/>
        <v>30</v>
      </c>
      <c r="DO388" s="24">
        <f t="shared" si="322"/>
        <v>30</v>
      </c>
    </row>
    <row r="389" spans="1:119" ht="14.1" customHeight="1" x14ac:dyDescent="0.2">
      <c r="A389" s="94">
        <v>1160</v>
      </c>
      <c r="B389" s="44"/>
      <c r="C389" s="1"/>
      <c r="D389" s="1"/>
      <c r="E389" s="1" t="s">
        <v>11</v>
      </c>
      <c r="F389" s="1"/>
      <c r="G389" s="1"/>
      <c r="H389" s="1"/>
      <c r="I389" s="1"/>
      <c r="J389" s="34">
        <f>$I$164</f>
        <v>22</v>
      </c>
      <c r="K389" s="24">
        <f>$I$178</f>
        <v>22</v>
      </c>
      <c r="L389" s="24">
        <f>$I$178</f>
        <v>22</v>
      </c>
      <c r="M389" s="24">
        <f>$I$176</f>
        <v>22</v>
      </c>
      <c r="N389" s="24">
        <f>$I$176</f>
        <v>22</v>
      </c>
      <c r="O389" s="24">
        <f>$I$164</f>
        <v>22</v>
      </c>
      <c r="P389" s="24">
        <f t="shared" ref="P389:Y389" si="323">$I$176</f>
        <v>22</v>
      </c>
      <c r="Q389" s="24">
        <f t="shared" si="323"/>
        <v>22</v>
      </c>
      <c r="R389" s="24">
        <f t="shared" si="323"/>
        <v>22</v>
      </c>
      <c r="S389" s="24">
        <f t="shared" si="323"/>
        <v>22</v>
      </c>
      <c r="T389" s="24">
        <f t="shared" si="323"/>
        <v>22</v>
      </c>
      <c r="U389" s="24">
        <f t="shared" si="323"/>
        <v>22</v>
      </c>
      <c r="V389" s="24">
        <f t="shared" si="323"/>
        <v>22</v>
      </c>
      <c r="W389" s="24">
        <f t="shared" si="323"/>
        <v>22</v>
      </c>
      <c r="X389" s="24">
        <f t="shared" si="323"/>
        <v>22</v>
      </c>
      <c r="Y389" s="24">
        <f t="shared" si="323"/>
        <v>22</v>
      </c>
      <c r="Z389" s="24">
        <f>$I$174</f>
        <v>20</v>
      </c>
      <c r="AA389" s="24">
        <f>$I$174</f>
        <v>20</v>
      </c>
      <c r="AB389" s="24">
        <f>$I$174</f>
        <v>20</v>
      </c>
      <c r="AC389" s="24">
        <f t="shared" ref="AC389:AP389" si="324">$I$174</f>
        <v>20</v>
      </c>
      <c r="AD389" s="24">
        <f t="shared" si="324"/>
        <v>20</v>
      </c>
      <c r="AE389" s="24">
        <f t="shared" si="324"/>
        <v>20</v>
      </c>
      <c r="AF389" s="24">
        <f t="shared" si="324"/>
        <v>20</v>
      </c>
      <c r="AG389" s="24">
        <f t="shared" si="324"/>
        <v>20</v>
      </c>
      <c r="AH389" s="24">
        <f t="shared" si="324"/>
        <v>20</v>
      </c>
      <c r="AI389" s="24">
        <f t="shared" si="324"/>
        <v>20</v>
      </c>
      <c r="AJ389" s="24">
        <f t="shared" si="324"/>
        <v>20</v>
      </c>
      <c r="AK389" s="34">
        <f t="shared" si="324"/>
        <v>20</v>
      </c>
      <c r="AL389" s="24">
        <f t="shared" si="324"/>
        <v>20</v>
      </c>
      <c r="AM389" s="24">
        <f t="shared" si="324"/>
        <v>20</v>
      </c>
      <c r="AN389" s="24">
        <f t="shared" si="324"/>
        <v>20</v>
      </c>
      <c r="AO389" s="24">
        <f t="shared" si="324"/>
        <v>20</v>
      </c>
      <c r="AP389" s="24">
        <f t="shared" si="324"/>
        <v>20</v>
      </c>
      <c r="AQ389" s="24">
        <f>$I$172</f>
        <v>20</v>
      </c>
      <c r="AR389" s="24">
        <f>$I$172</f>
        <v>20</v>
      </c>
      <c r="AS389" s="24">
        <f t="shared" ref="AS389:BG389" si="325">$I$172</f>
        <v>20</v>
      </c>
      <c r="AT389" s="24">
        <f t="shared" si="325"/>
        <v>20</v>
      </c>
      <c r="AU389" s="24">
        <f t="shared" si="325"/>
        <v>20</v>
      </c>
      <c r="AV389" s="24">
        <f t="shared" si="325"/>
        <v>20</v>
      </c>
      <c r="AW389" s="24">
        <f t="shared" si="325"/>
        <v>20</v>
      </c>
      <c r="AX389" s="24">
        <f t="shared" si="325"/>
        <v>20</v>
      </c>
      <c r="AY389" s="24">
        <f t="shared" si="325"/>
        <v>20</v>
      </c>
      <c r="AZ389" s="24">
        <f t="shared" si="325"/>
        <v>20</v>
      </c>
      <c r="BA389" s="24">
        <f t="shared" si="325"/>
        <v>20</v>
      </c>
      <c r="BB389" s="24">
        <f t="shared" si="325"/>
        <v>20</v>
      </c>
      <c r="BC389" s="24">
        <f t="shared" si="325"/>
        <v>20</v>
      </c>
      <c r="BD389" s="24">
        <f t="shared" si="325"/>
        <v>20</v>
      </c>
      <c r="BE389" s="24">
        <f t="shared" si="325"/>
        <v>20</v>
      </c>
      <c r="BF389" s="24">
        <f t="shared" si="325"/>
        <v>20</v>
      </c>
      <c r="BG389" s="34">
        <f t="shared" si="325"/>
        <v>20</v>
      </c>
      <c r="BH389" s="24">
        <f t="shared" ref="BH389:DO389" si="326">$I$164</f>
        <v>22</v>
      </c>
      <c r="BI389" s="24">
        <f t="shared" si="326"/>
        <v>22</v>
      </c>
      <c r="BJ389" s="24">
        <f t="shared" si="326"/>
        <v>22</v>
      </c>
      <c r="BK389" s="24">
        <f t="shared" si="326"/>
        <v>22</v>
      </c>
      <c r="BL389" s="24">
        <f t="shared" si="326"/>
        <v>22</v>
      </c>
      <c r="BM389" s="24">
        <f t="shared" si="326"/>
        <v>22</v>
      </c>
      <c r="BN389" s="24">
        <f t="shared" si="326"/>
        <v>22</v>
      </c>
      <c r="BO389" s="24">
        <f t="shared" si="326"/>
        <v>22</v>
      </c>
      <c r="BP389" s="24">
        <f t="shared" si="326"/>
        <v>22</v>
      </c>
      <c r="BQ389" s="24">
        <f t="shared" si="326"/>
        <v>22</v>
      </c>
      <c r="BR389" s="24">
        <f t="shared" si="326"/>
        <v>22</v>
      </c>
      <c r="BS389" s="24">
        <f t="shared" si="326"/>
        <v>22</v>
      </c>
      <c r="BT389" s="24">
        <f t="shared" si="326"/>
        <v>22</v>
      </c>
      <c r="BU389" s="24">
        <f t="shared" si="326"/>
        <v>22</v>
      </c>
      <c r="BV389" s="24">
        <f t="shared" si="326"/>
        <v>22</v>
      </c>
      <c r="BW389" s="24">
        <f t="shared" si="326"/>
        <v>22</v>
      </c>
      <c r="BX389" s="24">
        <f t="shared" si="326"/>
        <v>22</v>
      </c>
      <c r="BY389" s="24">
        <f t="shared" si="326"/>
        <v>22</v>
      </c>
      <c r="BZ389" s="34">
        <f t="shared" si="326"/>
        <v>22</v>
      </c>
      <c r="CA389" s="24">
        <f t="shared" si="326"/>
        <v>22</v>
      </c>
      <c r="CB389" s="24">
        <f t="shared" si="326"/>
        <v>22</v>
      </c>
      <c r="CC389" s="24">
        <f t="shared" si="326"/>
        <v>22</v>
      </c>
      <c r="CD389" s="24">
        <f t="shared" si="326"/>
        <v>22</v>
      </c>
      <c r="CE389" s="24">
        <f t="shared" si="326"/>
        <v>22</v>
      </c>
      <c r="CF389" s="24">
        <f t="shared" si="326"/>
        <v>22</v>
      </c>
      <c r="CG389" s="24">
        <f t="shared" si="326"/>
        <v>22</v>
      </c>
      <c r="CH389" s="24">
        <f t="shared" si="326"/>
        <v>22</v>
      </c>
      <c r="CI389" s="24">
        <f t="shared" si="326"/>
        <v>22</v>
      </c>
      <c r="CJ389" s="24">
        <f>$I$178</f>
        <v>22</v>
      </c>
      <c r="CK389" s="24">
        <f>$I$178</f>
        <v>22</v>
      </c>
      <c r="CL389" s="24">
        <f>$I$178</f>
        <v>22</v>
      </c>
      <c r="CM389" s="24">
        <f t="shared" si="326"/>
        <v>22</v>
      </c>
      <c r="CN389" s="24">
        <f t="shared" si="326"/>
        <v>22</v>
      </c>
      <c r="CO389" s="24">
        <f t="shared" si="326"/>
        <v>22</v>
      </c>
      <c r="CP389" s="24">
        <f t="shared" si="326"/>
        <v>22</v>
      </c>
      <c r="CQ389" s="24">
        <f t="shared" si="326"/>
        <v>22</v>
      </c>
      <c r="CR389" s="24">
        <f t="shared" si="326"/>
        <v>22</v>
      </c>
      <c r="CS389" s="24">
        <f t="shared" si="326"/>
        <v>22</v>
      </c>
      <c r="CT389" s="24">
        <f t="shared" si="326"/>
        <v>22</v>
      </c>
      <c r="CU389" s="24">
        <f t="shared" si="326"/>
        <v>22</v>
      </c>
      <c r="CV389" s="24">
        <f t="shared" si="326"/>
        <v>22</v>
      </c>
      <c r="CW389" s="24">
        <f t="shared" si="326"/>
        <v>22</v>
      </c>
      <c r="CX389" s="24">
        <f t="shared" si="326"/>
        <v>22</v>
      </c>
      <c r="CY389" s="24">
        <f t="shared" si="326"/>
        <v>22</v>
      </c>
      <c r="CZ389" s="24">
        <f t="shared" si="326"/>
        <v>22</v>
      </c>
      <c r="DA389" s="24">
        <f>$I$178</f>
        <v>22</v>
      </c>
      <c r="DB389" s="24">
        <f>$I$178</f>
        <v>22</v>
      </c>
      <c r="DC389" s="24">
        <f>$I$178</f>
        <v>22</v>
      </c>
      <c r="DD389" s="24">
        <f>$I$178</f>
        <v>22</v>
      </c>
      <c r="DE389" s="24">
        <f t="shared" si="326"/>
        <v>22</v>
      </c>
      <c r="DF389" s="24">
        <f t="shared" si="326"/>
        <v>22</v>
      </c>
      <c r="DG389" s="24">
        <f t="shared" si="326"/>
        <v>22</v>
      </c>
      <c r="DH389" s="24">
        <f t="shared" si="326"/>
        <v>22</v>
      </c>
      <c r="DI389" s="24">
        <f t="shared" si="326"/>
        <v>22</v>
      </c>
      <c r="DJ389" s="24">
        <f t="shared" si="326"/>
        <v>22</v>
      </c>
      <c r="DK389" s="24">
        <f t="shared" si="326"/>
        <v>22</v>
      </c>
      <c r="DL389" s="24">
        <f t="shared" si="326"/>
        <v>22</v>
      </c>
      <c r="DM389" s="24">
        <f t="shared" si="326"/>
        <v>22</v>
      </c>
      <c r="DN389" s="24">
        <f t="shared" si="326"/>
        <v>22</v>
      </c>
      <c r="DO389" s="24">
        <f t="shared" si="326"/>
        <v>22</v>
      </c>
    </row>
    <row r="390" spans="1:119" ht="14.1" customHeight="1" thickBot="1" x14ac:dyDescent="0.25">
      <c r="A390" s="94">
        <v>1158</v>
      </c>
      <c r="B390" s="44"/>
      <c r="C390" s="1"/>
      <c r="D390" s="1"/>
      <c r="E390" s="1" t="s">
        <v>11</v>
      </c>
      <c r="F390" s="1"/>
      <c r="G390" s="1"/>
      <c r="H390" s="1"/>
      <c r="I390" s="1"/>
      <c r="J390" s="34">
        <f>$I$186</f>
        <v>26</v>
      </c>
      <c r="K390" s="24">
        <f>$I$186</f>
        <v>26</v>
      </c>
      <c r="L390" s="24">
        <f>$I$186</f>
        <v>26</v>
      </c>
      <c r="M390" s="24">
        <f t="shared" ref="M390:AG390" si="327">$I$194</f>
        <v>26</v>
      </c>
      <c r="N390" s="24">
        <f t="shared" si="327"/>
        <v>26</v>
      </c>
      <c r="O390" s="24">
        <f t="shared" si="327"/>
        <v>26</v>
      </c>
      <c r="P390" s="24">
        <f t="shared" si="327"/>
        <v>26</v>
      </c>
      <c r="Q390" s="24">
        <f t="shared" si="327"/>
        <v>26</v>
      </c>
      <c r="R390" s="24">
        <f t="shared" si="327"/>
        <v>26</v>
      </c>
      <c r="S390" s="24">
        <f t="shared" si="327"/>
        <v>26</v>
      </c>
      <c r="T390" s="24">
        <f t="shared" si="327"/>
        <v>26</v>
      </c>
      <c r="U390" s="24">
        <f t="shared" si="327"/>
        <v>26</v>
      </c>
      <c r="V390" s="24">
        <f t="shared" si="327"/>
        <v>26</v>
      </c>
      <c r="W390" s="24">
        <f t="shared" si="327"/>
        <v>26</v>
      </c>
      <c r="X390" s="24">
        <f t="shared" si="327"/>
        <v>26</v>
      </c>
      <c r="Y390" s="24">
        <f t="shared" si="327"/>
        <v>26</v>
      </c>
      <c r="Z390" s="24">
        <f t="shared" si="327"/>
        <v>26</v>
      </c>
      <c r="AA390" s="24">
        <f t="shared" si="327"/>
        <v>26</v>
      </c>
      <c r="AB390" s="24">
        <f t="shared" si="327"/>
        <v>26</v>
      </c>
      <c r="AC390" s="24">
        <f t="shared" si="327"/>
        <v>26</v>
      </c>
      <c r="AD390" s="24">
        <f>$I$190</f>
        <v>26</v>
      </c>
      <c r="AE390" s="24">
        <f>$I$190</f>
        <v>26</v>
      </c>
      <c r="AF390" s="24">
        <f t="shared" si="327"/>
        <v>26</v>
      </c>
      <c r="AG390" s="24">
        <f t="shared" si="327"/>
        <v>26</v>
      </c>
      <c r="AH390" s="24">
        <f>$I$182</f>
        <v>30</v>
      </c>
      <c r="AI390" s="24">
        <f>$I$182</f>
        <v>30</v>
      </c>
      <c r="AJ390" s="24">
        <f>$I$182</f>
        <v>30</v>
      </c>
      <c r="AK390" s="34">
        <f>$I$182</f>
        <v>30</v>
      </c>
      <c r="AL390" s="24">
        <f>$I$182</f>
        <v>30</v>
      </c>
      <c r="AM390" s="24">
        <f t="shared" ref="AM390:BC390" si="328">$I$194</f>
        <v>26</v>
      </c>
      <c r="AN390" s="24">
        <f t="shared" si="328"/>
        <v>26</v>
      </c>
      <c r="AO390" s="24">
        <f t="shared" si="328"/>
        <v>26</v>
      </c>
      <c r="AP390" s="24">
        <f t="shared" si="328"/>
        <v>26</v>
      </c>
      <c r="AQ390" s="24">
        <f t="shared" si="328"/>
        <v>26</v>
      </c>
      <c r="AR390" s="24">
        <f t="shared" si="328"/>
        <v>26</v>
      </c>
      <c r="AS390" s="24">
        <f t="shared" si="328"/>
        <v>26</v>
      </c>
      <c r="AT390" s="24">
        <f t="shared" si="328"/>
        <v>26</v>
      </c>
      <c r="AU390" s="24">
        <f t="shared" si="328"/>
        <v>26</v>
      </c>
      <c r="AV390" s="24">
        <f t="shared" si="328"/>
        <v>26</v>
      </c>
      <c r="AW390" s="24">
        <f t="shared" si="328"/>
        <v>26</v>
      </c>
      <c r="AX390" s="24">
        <f t="shared" si="328"/>
        <v>26</v>
      </c>
      <c r="AY390" s="24">
        <f t="shared" si="328"/>
        <v>26</v>
      </c>
      <c r="AZ390" s="24">
        <f t="shared" si="328"/>
        <v>26</v>
      </c>
      <c r="BA390" s="24">
        <f t="shared" si="328"/>
        <v>26</v>
      </c>
      <c r="BB390" s="24">
        <f t="shared" si="328"/>
        <v>26</v>
      </c>
      <c r="BC390" s="24">
        <f t="shared" si="328"/>
        <v>26</v>
      </c>
      <c r="BD390" s="24">
        <f>$I$194</f>
        <v>26</v>
      </c>
      <c r="BE390" s="24">
        <f>$I$194</f>
        <v>26</v>
      </c>
      <c r="BF390" s="24">
        <f>$I$194</f>
        <v>26</v>
      </c>
      <c r="BG390" s="34">
        <f>$I$194</f>
        <v>26</v>
      </c>
      <c r="BH390" s="24">
        <f>$I$194</f>
        <v>26</v>
      </c>
      <c r="BI390" s="24">
        <f t="shared" ref="BI390:BT390" si="329">$I$194</f>
        <v>26</v>
      </c>
      <c r="BJ390" s="24">
        <f t="shared" si="329"/>
        <v>26</v>
      </c>
      <c r="BK390" s="24">
        <f t="shared" si="329"/>
        <v>26</v>
      </c>
      <c r="BL390" s="24">
        <f t="shared" si="329"/>
        <v>26</v>
      </c>
      <c r="BM390" s="24">
        <f t="shared" si="329"/>
        <v>26</v>
      </c>
      <c r="BN390" s="24">
        <f t="shared" si="329"/>
        <v>26</v>
      </c>
      <c r="BO390" s="24">
        <f t="shared" si="329"/>
        <v>26</v>
      </c>
      <c r="BP390" s="24">
        <f t="shared" si="329"/>
        <v>26</v>
      </c>
      <c r="BQ390" s="24">
        <f t="shared" si="329"/>
        <v>26</v>
      </c>
      <c r="BR390" s="24">
        <f t="shared" si="329"/>
        <v>26</v>
      </c>
      <c r="BS390" s="24">
        <f t="shared" si="329"/>
        <v>26</v>
      </c>
      <c r="BT390" s="24">
        <f t="shared" si="329"/>
        <v>26</v>
      </c>
      <c r="BU390" s="24"/>
      <c r="BV390" s="24"/>
      <c r="BW390" s="24"/>
      <c r="BX390" s="24"/>
      <c r="BY390" s="24"/>
      <c r="BZ390" s="34"/>
      <c r="CA390" s="24"/>
      <c r="CB390" s="24"/>
      <c r="CC390" s="24"/>
      <c r="CD390" s="24"/>
      <c r="CE390" s="24"/>
      <c r="CF390" s="24"/>
      <c r="CG390" s="24"/>
      <c r="CH390" s="24"/>
      <c r="CI390" s="24"/>
      <c r="CJ390" s="24"/>
      <c r="CK390" s="24"/>
      <c r="CL390" s="24"/>
      <c r="CM390" s="24"/>
      <c r="CN390" s="24"/>
      <c r="CO390" s="24"/>
      <c r="CP390" s="24"/>
      <c r="CQ390" s="24"/>
      <c r="CR390" s="24"/>
      <c r="CS390" s="24"/>
      <c r="CT390" s="24"/>
      <c r="CU390" s="24"/>
      <c r="CV390" s="24"/>
      <c r="CW390" s="24"/>
      <c r="CX390" s="34"/>
      <c r="CY390" s="24"/>
      <c r="CZ390" s="24"/>
      <c r="DA390" s="24"/>
      <c r="DB390" s="24"/>
      <c r="DC390" s="24"/>
      <c r="DD390" s="24"/>
      <c r="DE390" s="24"/>
      <c r="DF390" s="24">
        <f t="shared" ref="DF390:DN390" si="330">$I$194</f>
        <v>26</v>
      </c>
      <c r="DG390" s="24">
        <f t="shared" si="330"/>
        <v>26</v>
      </c>
      <c r="DH390" s="24">
        <f t="shared" si="330"/>
        <v>26</v>
      </c>
      <c r="DI390" s="24">
        <f t="shared" si="330"/>
        <v>26</v>
      </c>
      <c r="DJ390" s="24">
        <f t="shared" si="330"/>
        <v>26</v>
      </c>
      <c r="DK390" s="24">
        <f t="shared" si="330"/>
        <v>26</v>
      </c>
      <c r="DL390" s="24">
        <f t="shared" si="330"/>
        <v>26</v>
      </c>
      <c r="DM390" s="24">
        <f t="shared" si="330"/>
        <v>26</v>
      </c>
      <c r="DN390" s="24">
        <f t="shared" si="330"/>
        <v>26</v>
      </c>
      <c r="DO390" s="24"/>
    </row>
    <row r="391" spans="1:119" ht="14.1" customHeight="1" x14ac:dyDescent="0.2">
      <c r="A391" s="112" t="s">
        <v>50</v>
      </c>
      <c r="B391" s="44"/>
      <c r="C391" s="1"/>
      <c r="D391" s="1"/>
      <c r="E391" s="1" t="s">
        <v>11</v>
      </c>
      <c r="F391" s="1"/>
      <c r="G391" s="1"/>
      <c r="H391" s="1"/>
      <c r="I391" s="1"/>
      <c r="J391" s="34">
        <f t="shared" ref="J391:BR391" si="331">$I$242</f>
        <v>15</v>
      </c>
      <c r="K391" s="24">
        <f t="shared" si="331"/>
        <v>15</v>
      </c>
      <c r="L391" s="24">
        <f t="shared" si="331"/>
        <v>15</v>
      </c>
      <c r="M391" s="24">
        <f t="shared" si="331"/>
        <v>15</v>
      </c>
      <c r="N391" s="24">
        <f t="shared" si="331"/>
        <v>15</v>
      </c>
      <c r="O391" s="24">
        <f t="shared" si="331"/>
        <v>15</v>
      </c>
      <c r="P391" s="24">
        <f t="shared" si="331"/>
        <v>15</v>
      </c>
      <c r="Q391" s="24">
        <f t="shared" si="331"/>
        <v>15</v>
      </c>
      <c r="R391" s="24">
        <f t="shared" si="331"/>
        <v>15</v>
      </c>
      <c r="S391" s="24">
        <f t="shared" si="331"/>
        <v>15</v>
      </c>
      <c r="T391" s="24">
        <f t="shared" si="331"/>
        <v>15</v>
      </c>
      <c r="U391" s="24">
        <f t="shared" si="331"/>
        <v>15</v>
      </c>
      <c r="V391" s="24">
        <f t="shared" si="331"/>
        <v>15</v>
      </c>
      <c r="W391" s="24">
        <f t="shared" si="331"/>
        <v>15</v>
      </c>
      <c r="X391" s="24">
        <f t="shared" si="331"/>
        <v>15</v>
      </c>
      <c r="Y391" s="24">
        <f t="shared" si="331"/>
        <v>15</v>
      </c>
      <c r="Z391" s="24">
        <f t="shared" si="331"/>
        <v>15</v>
      </c>
      <c r="AA391" s="24">
        <f t="shared" si="331"/>
        <v>15</v>
      </c>
      <c r="AB391" s="24">
        <f t="shared" si="331"/>
        <v>15</v>
      </c>
      <c r="AC391" s="24">
        <f t="shared" si="331"/>
        <v>15</v>
      </c>
      <c r="AD391" s="24">
        <f t="shared" si="331"/>
        <v>15</v>
      </c>
      <c r="AE391" s="24">
        <f t="shared" si="331"/>
        <v>15</v>
      </c>
      <c r="AF391" s="24">
        <f t="shared" si="331"/>
        <v>15</v>
      </c>
      <c r="AG391" s="24">
        <f t="shared" si="331"/>
        <v>15</v>
      </c>
      <c r="AH391" s="24">
        <f t="shared" si="331"/>
        <v>15</v>
      </c>
      <c r="AI391" s="24">
        <f t="shared" si="331"/>
        <v>15</v>
      </c>
      <c r="AJ391" s="24">
        <f t="shared" si="331"/>
        <v>15</v>
      </c>
      <c r="AK391" s="34">
        <f t="shared" si="331"/>
        <v>15</v>
      </c>
      <c r="AL391" s="24">
        <f t="shared" si="331"/>
        <v>15</v>
      </c>
      <c r="AM391" s="24">
        <f t="shared" si="331"/>
        <v>15</v>
      </c>
      <c r="AN391" s="24">
        <f t="shared" si="331"/>
        <v>15</v>
      </c>
      <c r="AO391" s="24">
        <f t="shared" si="331"/>
        <v>15</v>
      </c>
      <c r="AP391" s="24">
        <f t="shared" si="331"/>
        <v>15</v>
      </c>
      <c r="AQ391" s="24">
        <f t="shared" si="331"/>
        <v>15</v>
      </c>
      <c r="AR391" s="24">
        <f t="shared" si="331"/>
        <v>15</v>
      </c>
      <c r="AS391" s="24">
        <f t="shared" si="331"/>
        <v>15</v>
      </c>
      <c r="AT391" s="24">
        <f t="shared" si="331"/>
        <v>15</v>
      </c>
      <c r="AU391" s="24">
        <f t="shared" si="331"/>
        <v>15</v>
      </c>
      <c r="AV391" s="24">
        <f t="shared" si="331"/>
        <v>15</v>
      </c>
      <c r="AW391" s="24">
        <f t="shared" si="331"/>
        <v>15</v>
      </c>
      <c r="AX391" s="24">
        <f t="shared" si="331"/>
        <v>15</v>
      </c>
      <c r="AY391" s="24">
        <f t="shared" si="331"/>
        <v>15</v>
      </c>
      <c r="AZ391" s="24">
        <f t="shared" si="331"/>
        <v>15</v>
      </c>
      <c r="BA391" s="24">
        <f t="shared" si="331"/>
        <v>15</v>
      </c>
      <c r="BB391" s="24">
        <f t="shared" si="331"/>
        <v>15</v>
      </c>
      <c r="BC391" s="24">
        <f t="shared" si="331"/>
        <v>15</v>
      </c>
      <c r="BD391" s="24">
        <f t="shared" si="331"/>
        <v>15</v>
      </c>
      <c r="BE391" s="24">
        <f t="shared" si="331"/>
        <v>15</v>
      </c>
      <c r="BF391" s="24">
        <f t="shared" si="331"/>
        <v>15</v>
      </c>
      <c r="BG391" s="34">
        <f t="shared" si="331"/>
        <v>15</v>
      </c>
      <c r="BH391" s="24">
        <f t="shared" si="331"/>
        <v>15</v>
      </c>
      <c r="BI391" s="24">
        <f t="shared" si="331"/>
        <v>15</v>
      </c>
      <c r="BJ391" s="24">
        <f t="shared" si="331"/>
        <v>15</v>
      </c>
      <c r="BK391" s="24">
        <f t="shared" si="331"/>
        <v>15</v>
      </c>
      <c r="BL391" s="24">
        <f t="shared" si="331"/>
        <v>15</v>
      </c>
      <c r="BM391" s="24">
        <f t="shared" si="331"/>
        <v>15</v>
      </c>
      <c r="BN391" s="24">
        <f t="shared" si="331"/>
        <v>15</v>
      </c>
      <c r="BO391" s="24">
        <f t="shared" si="331"/>
        <v>15</v>
      </c>
      <c r="BP391" s="24">
        <f t="shared" si="331"/>
        <v>15</v>
      </c>
      <c r="BQ391" s="24">
        <f t="shared" si="331"/>
        <v>15</v>
      </c>
      <c r="BR391" s="24">
        <f t="shared" si="331"/>
        <v>15</v>
      </c>
      <c r="BS391" s="24">
        <f t="shared" ref="BS391:DO391" si="332">$I$242</f>
        <v>15</v>
      </c>
      <c r="BT391" s="24">
        <f t="shared" si="332"/>
        <v>15</v>
      </c>
      <c r="BU391" s="24">
        <f t="shared" si="332"/>
        <v>15</v>
      </c>
      <c r="BV391" s="24">
        <f t="shared" si="332"/>
        <v>15</v>
      </c>
      <c r="BW391" s="24">
        <f t="shared" si="332"/>
        <v>15</v>
      </c>
      <c r="BX391" s="24">
        <f t="shared" si="332"/>
        <v>15</v>
      </c>
      <c r="BY391" s="24">
        <f t="shared" si="332"/>
        <v>15</v>
      </c>
      <c r="BZ391" s="34">
        <f t="shared" si="332"/>
        <v>15</v>
      </c>
      <c r="CA391" s="24">
        <f t="shared" si="332"/>
        <v>15</v>
      </c>
      <c r="CB391" s="24">
        <f t="shared" si="332"/>
        <v>15</v>
      </c>
      <c r="CC391" s="24">
        <f t="shared" si="332"/>
        <v>15</v>
      </c>
      <c r="CD391" s="24">
        <f t="shared" si="332"/>
        <v>15</v>
      </c>
      <c r="CE391" s="24">
        <f t="shared" si="332"/>
        <v>15</v>
      </c>
      <c r="CF391" s="24">
        <f t="shared" si="332"/>
        <v>15</v>
      </c>
      <c r="CG391" s="24">
        <f t="shared" si="332"/>
        <v>15</v>
      </c>
      <c r="CH391" s="24">
        <f t="shared" si="332"/>
        <v>15</v>
      </c>
      <c r="CI391" s="24">
        <f t="shared" si="332"/>
        <v>15</v>
      </c>
      <c r="CJ391" s="24">
        <f t="shared" si="332"/>
        <v>15</v>
      </c>
      <c r="CK391" s="24">
        <f t="shared" si="332"/>
        <v>15</v>
      </c>
      <c r="CL391" s="24">
        <f t="shared" si="332"/>
        <v>15</v>
      </c>
      <c r="CM391" s="24">
        <f t="shared" si="332"/>
        <v>15</v>
      </c>
      <c r="CN391" s="24">
        <f t="shared" si="332"/>
        <v>15</v>
      </c>
      <c r="CO391" s="24">
        <f t="shared" si="332"/>
        <v>15</v>
      </c>
      <c r="CP391" s="24">
        <f t="shared" si="332"/>
        <v>15</v>
      </c>
      <c r="CQ391" s="24">
        <f t="shared" si="332"/>
        <v>15</v>
      </c>
      <c r="CR391" s="24">
        <f t="shared" si="332"/>
        <v>15</v>
      </c>
      <c r="CS391" s="24">
        <f t="shared" si="332"/>
        <v>15</v>
      </c>
      <c r="CT391" s="24">
        <f t="shared" si="332"/>
        <v>15</v>
      </c>
      <c r="CU391" s="24">
        <f t="shared" si="332"/>
        <v>15</v>
      </c>
      <c r="CV391" s="24">
        <f t="shared" si="332"/>
        <v>15</v>
      </c>
      <c r="CW391" s="24">
        <f t="shared" si="332"/>
        <v>15</v>
      </c>
      <c r="CX391" s="34">
        <f t="shared" si="332"/>
        <v>15</v>
      </c>
      <c r="CY391" s="24">
        <f t="shared" si="332"/>
        <v>15</v>
      </c>
      <c r="CZ391" s="24">
        <f t="shared" si="332"/>
        <v>15</v>
      </c>
      <c r="DA391" s="24">
        <f t="shared" si="332"/>
        <v>15</v>
      </c>
      <c r="DB391" s="24">
        <f t="shared" si="332"/>
        <v>15</v>
      </c>
      <c r="DC391" s="24">
        <f t="shared" si="332"/>
        <v>15</v>
      </c>
      <c r="DD391" s="24">
        <f t="shared" si="332"/>
        <v>15</v>
      </c>
      <c r="DE391" s="24">
        <f t="shared" si="332"/>
        <v>15</v>
      </c>
      <c r="DF391" s="24">
        <f t="shared" si="332"/>
        <v>15</v>
      </c>
      <c r="DG391" s="24">
        <f t="shared" si="332"/>
        <v>15</v>
      </c>
      <c r="DH391" s="24">
        <f t="shared" si="332"/>
        <v>15</v>
      </c>
      <c r="DI391" s="24">
        <f t="shared" si="332"/>
        <v>15</v>
      </c>
      <c r="DJ391" s="24">
        <f t="shared" si="332"/>
        <v>15</v>
      </c>
      <c r="DK391" s="24">
        <f t="shared" si="332"/>
        <v>15</v>
      </c>
      <c r="DL391" s="24">
        <f t="shared" si="332"/>
        <v>15</v>
      </c>
      <c r="DM391" s="24">
        <f t="shared" si="332"/>
        <v>15</v>
      </c>
      <c r="DN391" s="24">
        <f t="shared" si="332"/>
        <v>15</v>
      </c>
      <c r="DO391" s="24">
        <f t="shared" si="332"/>
        <v>15</v>
      </c>
    </row>
    <row r="392" spans="1:119" ht="14.1" customHeight="1" x14ac:dyDescent="0.2">
      <c r="A392" s="94">
        <v>1107</v>
      </c>
      <c r="B392" s="44"/>
      <c r="C392" s="1"/>
      <c r="D392" s="1"/>
      <c r="E392" s="1" t="s">
        <v>11</v>
      </c>
      <c r="F392" s="1"/>
      <c r="G392" s="1"/>
      <c r="H392" s="1"/>
      <c r="I392" s="1"/>
      <c r="J392" s="119">
        <f t="shared" ref="J392:S392" si="333">$I$206</f>
        <v>28</v>
      </c>
      <c r="K392" s="118">
        <f t="shared" si="333"/>
        <v>28</v>
      </c>
      <c r="L392" s="118">
        <f t="shared" si="333"/>
        <v>28</v>
      </c>
      <c r="M392" s="118">
        <f t="shared" si="333"/>
        <v>28</v>
      </c>
      <c r="N392" s="118">
        <f t="shared" si="333"/>
        <v>28</v>
      </c>
      <c r="O392" s="118">
        <f t="shared" si="333"/>
        <v>28</v>
      </c>
      <c r="P392" s="118">
        <f t="shared" si="333"/>
        <v>28</v>
      </c>
      <c r="Q392" s="118">
        <f t="shared" si="333"/>
        <v>28</v>
      </c>
      <c r="R392" s="118">
        <f t="shared" si="333"/>
        <v>28</v>
      </c>
      <c r="S392" s="118">
        <f t="shared" si="333"/>
        <v>28</v>
      </c>
      <c r="T392" s="118">
        <f t="shared" ref="T392:AJ392" si="334">$I$208</f>
        <v>30</v>
      </c>
      <c r="U392" s="118">
        <f t="shared" si="334"/>
        <v>30</v>
      </c>
      <c r="V392" s="118">
        <f t="shared" si="334"/>
        <v>30</v>
      </c>
      <c r="W392" s="118">
        <f t="shared" si="334"/>
        <v>30</v>
      </c>
      <c r="X392" s="118">
        <f t="shared" si="334"/>
        <v>30</v>
      </c>
      <c r="Y392" s="118">
        <f t="shared" si="334"/>
        <v>30</v>
      </c>
      <c r="Z392" s="118">
        <f t="shared" si="334"/>
        <v>30</v>
      </c>
      <c r="AA392" s="118">
        <f t="shared" si="334"/>
        <v>30</v>
      </c>
      <c r="AB392" s="118">
        <f t="shared" si="334"/>
        <v>30</v>
      </c>
      <c r="AC392" s="118">
        <f t="shared" si="334"/>
        <v>30</v>
      </c>
      <c r="AD392" s="118">
        <f t="shared" si="334"/>
        <v>30</v>
      </c>
      <c r="AE392" s="118">
        <f t="shared" si="334"/>
        <v>30</v>
      </c>
      <c r="AF392" s="118">
        <f t="shared" si="334"/>
        <v>30</v>
      </c>
      <c r="AG392" s="118">
        <f t="shared" si="334"/>
        <v>30</v>
      </c>
      <c r="AH392" s="118">
        <f t="shared" si="334"/>
        <v>30</v>
      </c>
      <c r="AI392" s="118">
        <f t="shared" si="334"/>
        <v>30</v>
      </c>
      <c r="AJ392" s="118">
        <f t="shared" si="334"/>
        <v>30</v>
      </c>
      <c r="AK392" s="119">
        <f>$I$210</f>
        <v>30</v>
      </c>
      <c r="AL392" s="119">
        <f t="shared" ref="AL392:AT392" si="335">$I$210</f>
        <v>30</v>
      </c>
      <c r="AM392" s="119">
        <f t="shared" si="335"/>
        <v>30</v>
      </c>
      <c r="AN392" s="119">
        <f t="shared" si="335"/>
        <v>30</v>
      </c>
      <c r="AO392" s="119">
        <f t="shared" si="335"/>
        <v>30</v>
      </c>
      <c r="AP392" s="119">
        <f t="shared" si="335"/>
        <v>30</v>
      </c>
      <c r="AQ392" s="119">
        <f t="shared" si="335"/>
        <v>30</v>
      </c>
      <c r="AR392" s="119">
        <f t="shared" si="335"/>
        <v>30</v>
      </c>
      <c r="AS392" s="119">
        <f t="shared" si="335"/>
        <v>30</v>
      </c>
      <c r="AT392" s="119">
        <f t="shared" si="335"/>
        <v>30</v>
      </c>
      <c r="AU392" s="118">
        <f t="shared" ref="AU392:BH392" si="336">$I$212</f>
        <v>22</v>
      </c>
      <c r="AV392" s="118">
        <f t="shared" si="336"/>
        <v>22</v>
      </c>
      <c r="AW392" s="118">
        <f t="shared" si="336"/>
        <v>22</v>
      </c>
      <c r="AX392" s="118">
        <f t="shared" si="336"/>
        <v>22</v>
      </c>
      <c r="AY392" s="118">
        <f t="shared" si="336"/>
        <v>22</v>
      </c>
      <c r="AZ392" s="118">
        <f t="shared" si="336"/>
        <v>22</v>
      </c>
      <c r="BA392" s="118">
        <f t="shared" si="336"/>
        <v>22</v>
      </c>
      <c r="BB392" s="118">
        <f t="shared" si="336"/>
        <v>22</v>
      </c>
      <c r="BC392" s="118">
        <f t="shared" si="336"/>
        <v>22</v>
      </c>
      <c r="BD392" s="118">
        <f t="shared" si="336"/>
        <v>22</v>
      </c>
      <c r="BE392" s="118">
        <f t="shared" si="336"/>
        <v>22</v>
      </c>
      <c r="BF392" s="118">
        <f t="shared" si="336"/>
        <v>22</v>
      </c>
      <c r="BG392" s="119">
        <f t="shared" si="336"/>
        <v>22</v>
      </c>
      <c r="BH392" s="118">
        <f t="shared" si="336"/>
        <v>22</v>
      </c>
      <c r="BI392" s="118">
        <f t="shared" ref="BI392:CC392" si="337">$I$216</f>
        <v>28</v>
      </c>
      <c r="BJ392" s="118">
        <f t="shared" si="337"/>
        <v>28</v>
      </c>
      <c r="BK392" s="118">
        <f t="shared" si="337"/>
        <v>28</v>
      </c>
      <c r="BL392" s="118">
        <f t="shared" si="337"/>
        <v>28</v>
      </c>
      <c r="BM392" s="118">
        <f t="shared" si="337"/>
        <v>28</v>
      </c>
      <c r="BN392" s="118">
        <f t="shared" si="337"/>
        <v>28</v>
      </c>
      <c r="BO392" s="118">
        <f t="shared" si="337"/>
        <v>28</v>
      </c>
      <c r="BP392" s="118">
        <f t="shared" si="337"/>
        <v>28</v>
      </c>
      <c r="BQ392" s="118">
        <f t="shared" si="337"/>
        <v>28</v>
      </c>
      <c r="BR392" s="118">
        <f t="shared" si="337"/>
        <v>28</v>
      </c>
      <c r="BS392" s="118">
        <f t="shared" si="337"/>
        <v>28</v>
      </c>
      <c r="BT392" s="118">
        <f t="shared" si="337"/>
        <v>28</v>
      </c>
      <c r="BU392" s="118">
        <f t="shared" si="337"/>
        <v>28</v>
      </c>
      <c r="BV392" s="118">
        <f t="shared" si="337"/>
        <v>28</v>
      </c>
      <c r="BW392" s="118">
        <f t="shared" si="337"/>
        <v>28</v>
      </c>
      <c r="BX392" s="118">
        <f t="shared" si="337"/>
        <v>28</v>
      </c>
      <c r="BY392" s="118">
        <f t="shared" si="337"/>
        <v>28</v>
      </c>
      <c r="BZ392" s="119">
        <f t="shared" si="337"/>
        <v>28</v>
      </c>
      <c r="CA392" s="118">
        <f t="shared" si="337"/>
        <v>28</v>
      </c>
      <c r="CB392" s="118">
        <f t="shared" si="337"/>
        <v>28</v>
      </c>
      <c r="CC392" s="118">
        <f t="shared" si="337"/>
        <v>28</v>
      </c>
      <c r="CD392" s="118">
        <f>$I$214</f>
        <v>30</v>
      </c>
      <c r="CE392" s="118">
        <f>$I$214</f>
        <v>30</v>
      </c>
      <c r="CF392" s="118">
        <f t="shared" ref="CF392:DO392" si="338">$I$214</f>
        <v>30</v>
      </c>
      <c r="CG392" s="118">
        <f t="shared" si="338"/>
        <v>30</v>
      </c>
      <c r="CH392" s="118">
        <f t="shared" si="338"/>
        <v>30</v>
      </c>
      <c r="CI392" s="118">
        <f t="shared" si="338"/>
        <v>30</v>
      </c>
      <c r="CJ392" s="118">
        <f t="shared" si="338"/>
        <v>30</v>
      </c>
      <c r="CK392" s="118">
        <f t="shared" si="338"/>
        <v>30</v>
      </c>
      <c r="CL392" s="118">
        <f t="shared" si="338"/>
        <v>30</v>
      </c>
      <c r="CM392" s="118">
        <f t="shared" si="338"/>
        <v>30</v>
      </c>
      <c r="CN392" s="118">
        <f t="shared" si="338"/>
        <v>30</v>
      </c>
      <c r="CO392" s="118">
        <f t="shared" si="338"/>
        <v>30</v>
      </c>
      <c r="CP392" s="118">
        <f t="shared" si="338"/>
        <v>30</v>
      </c>
      <c r="CQ392" s="118">
        <f t="shared" si="338"/>
        <v>30</v>
      </c>
      <c r="CR392" s="118">
        <f t="shared" si="338"/>
        <v>30</v>
      </c>
      <c r="CS392" s="118">
        <f t="shared" si="338"/>
        <v>30</v>
      </c>
      <c r="CT392" s="118">
        <f t="shared" si="338"/>
        <v>30</v>
      </c>
      <c r="CU392" s="118">
        <f t="shared" si="338"/>
        <v>30</v>
      </c>
      <c r="CV392" s="118">
        <f t="shared" si="338"/>
        <v>30</v>
      </c>
      <c r="CW392" s="118">
        <f t="shared" si="338"/>
        <v>30</v>
      </c>
      <c r="CX392" s="119">
        <f t="shared" si="338"/>
        <v>30</v>
      </c>
      <c r="CY392" s="118">
        <f t="shared" si="338"/>
        <v>30</v>
      </c>
      <c r="CZ392" s="118">
        <f t="shared" si="338"/>
        <v>30</v>
      </c>
      <c r="DA392" s="118">
        <f t="shared" si="338"/>
        <v>30</v>
      </c>
      <c r="DB392" s="118">
        <f t="shared" si="338"/>
        <v>30</v>
      </c>
      <c r="DC392" s="118">
        <f t="shared" si="338"/>
        <v>30</v>
      </c>
      <c r="DD392" s="118">
        <f t="shared" si="338"/>
        <v>30</v>
      </c>
      <c r="DE392" s="118">
        <f t="shared" si="338"/>
        <v>30</v>
      </c>
      <c r="DF392" s="118">
        <f t="shared" si="338"/>
        <v>30</v>
      </c>
      <c r="DG392" s="118">
        <f t="shared" si="338"/>
        <v>30</v>
      </c>
      <c r="DH392" s="118">
        <f t="shared" si="338"/>
        <v>30</v>
      </c>
      <c r="DI392" s="118">
        <f t="shared" si="338"/>
        <v>30</v>
      </c>
      <c r="DJ392" s="118">
        <f t="shared" si="338"/>
        <v>30</v>
      </c>
      <c r="DK392" s="118">
        <f t="shared" si="338"/>
        <v>30</v>
      </c>
      <c r="DL392" s="118">
        <f t="shared" si="338"/>
        <v>30</v>
      </c>
      <c r="DM392" s="118">
        <f t="shared" si="338"/>
        <v>30</v>
      </c>
      <c r="DN392" s="118">
        <f t="shared" si="338"/>
        <v>30</v>
      </c>
      <c r="DO392" s="118">
        <f t="shared" si="338"/>
        <v>30</v>
      </c>
    </row>
    <row r="393" spans="1:119" ht="14.1" customHeight="1" x14ac:dyDescent="0.2">
      <c r="A393" s="94">
        <v>1142</v>
      </c>
      <c r="B393" s="44"/>
      <c r="C393" s="1"/>
      <c r="D393" s="1"/>
      <c r="E393" s="1" t="s">
        <v>11</v>
      </c>
      <c r="F393" s="1"/>
      <c r="G393" s="1"/>
      <c r="H393" s="1"/>
      <c r="I393" s="1"/>
      <c r="J393" s="119">
        <f>$I$138</f>
        <v>28</v>
      </c>
      <c r="K393" s="118">
        <f t="shared" ref="K393:V393" si="339">$I$138</f>
        <v>28</v>
      </c>
      <c r="L393" s="118">
        <f t="shared" si="339"/>
        <v>28</v>
      </c>
      <c r="M393" s="118">
        <f t="shared" si="339"/>
        <v>28</v>
      </c>
      <c r="N393" s="118">
        <f t="shared" si="339"/>
        <v>28</v>
      </c>
      <c r="O393" s="118">
        <f t="shared" si="339"/>
        <v>28</v>
      </c>
      <c r="P393" s="118">
        <f t="shared" si="339"/>
        <v>28</v>
      </c>
      <c r="Q393" s="118">
        <f t="shared" si="339"/>
        <v>28</v>
      </c>
      <c r="R393" s="118">
        <f t="shared" si="339"/>
        <v>28</v>
      </c>
      <c r="S393" s="118">
        <f t="shared" si="339"/>
        <v>28</v>
      </c>
      <c r="T393" s="118">
        <f t="shared" si="339"/>
        <v>28</v>
      </c>
      <c r="U393" s="118">
        <f t="shared" si="339"/>
        <v>28</v>
      </c>
      <c r="V393" s="118">
        <f t="shared" si="339"/>
        <v>28</v>
      </c>
      <c r="W393" s="118">
        <f>$I$136</f>
        <v>28</v>
      </c>
      <c r="X393" s="118">
        <f>$I$136</f>
        <v>28</v>
      </c>
      <c r="Y393" s="118">
        <f>$I$136</f>
        <v>28</v>
      </c>
      <c r="Z393" s="118">
        <f>$I$136</f>
        <v>28</v>
      </c>
      <c r="AA393" s="118">
        <f t="shared" ref="AA393:AU393" si="340">$I$136</f>
        <v>28</v>
      </c>
      <c r="AB393" s="118">
        <f t="shared" si="340"/>
        <v>28</v>
      </c>
      <c r="AC393" s="118">
        <f t="shared" si="340"/>
        <v>28</v>
      </c>
      <c r="AD393" s="118">
        <f t="shared" si="340"/>
        <v>28</v>
      </c>
      <c r="AE393" s="118">
        <f t="shared" si="340"/>
        <v>28</v>
      </c>
      <c r="AF393" s="118">
        <f t="shared" si="340"/>
        <v>28</v>
      </c>
      <c r="AG393" s="118">
        <f t="shared" si="340"/>
        <v>28</v>
      </c>
      <c r="AH393" s="118">
        <f t="shared" si="340"/>
        <v>28</v>
      </c>
      <c r="AI393" s="118">
        <f t="shared" si="340"/>
        <v>28</v>
      </c>
      <c r="AJ393" s="118">
        <f t="shared" si="340"/>
        <v>28</v>
      </c>
      <c r="AK393" s="119">
        <f t="shared" si="340"/>
        <v>28</v>
      </c>
      <c r="AL393" s="118">
        <f t="shared" si="340"/>
        <v>28</v>
      </c>
      <c r="AM393" s="118">
        <f t="shared" si="340"/>
        <v>28</v>
      </c>
      <c r="AN393" s="118">
        <f t="shared" si="340"/>
        <v>28</v>
      </c>
      <c r="AO393" s="118">
        <f t="shared" si="340"/>
        <v>28</v>
      </c>
      <c r="AP393" s="118">
        <f t="shared" si="340"/>
        <v>28</v>
      </c>
      <c r="AQ393" s="118">
        <f t="shared" si="340"/>
        <v>28</v>
      </c>
      <c r="AR393" s="118">
        <f t="shared" si="340"/>
        <v>28</v>
      </c>
      <c r="AS393" s="118">
        <f t="shared" si="340"/>
        <v>28</v>
      </c>
      <c r="AT393" s="118">
        <f t="shared" si="340"/>
        <v>28</v>
      </c>
      <c r="AU393" s="118">
        <f t="shared" si="340"/>
        <v>28</v>
      </c>
      <c r="AV393" s="118">
        <f t="shared" ref="AV393:BH393" si="341">$I$134</f>
        <v>25</v>
      </c>
      <c r="AW393" s="118">
        <f t="shared" si="341"/>
        <v>25</v>
      </c>
      <c r="AX393" s="118">
        <f t="shared" si="341"/>
        <v>25</v>
      </c>
      <c r="AY393" s="118">
        <f t="shared" si="341"/>
        <v>25</v>
      </c>
      <c r="AZ393" s="118">
        <f t="shared" si="341"/>
        <v>25</v>
      </c>
      <c r="BA393" s="118">
        <f t="shared" si="341"/>
        <v>25</v>
      </c>
      <c r="BB393" s="118">
        <f t="shared" si="341"/>
        <v>25</v>
      </c>
      <c r="BC393" s="118">
        <f t="shared" si="341"/>
        <v>25</v>
      </c>
      <c r="BD393" s="118">
        <f t="shared" si="341"/>
        <v>25</v>
      </c>
      <c r="BE393" s="118">
        <f t="shared" si="341"/>
        <v>25</v>
      </c>
      <c r="BF393" s="118">
        <f t="shared" si="341"/>
        <v>25</v>
      </c>
      <c r="BG393" s="119">
        <f t="shared" si="341"/>
        <v>25</v>
      </c>
      <c r="BH393" s="118">
        <f t="shared" si="341"/>
        <v>25</v>
      </c>
      <c r="BI393" s="118">
        <f t="shared" ref="BI393:DO393" si="342">$I$130</f>
        <v>20</v>
      </c>
      <c r="BJ393" s="118">
        <f t="shared" si="342"/>
        <v>20</v>
      </c>
      <c r="BK393" s="118">
        <f t="shared" si="342"/>
        <v>20</v>
      </c>
      <c r="BL393" s="118">
        <f t="shared" si="342"/>
        <v>20</v>
      </c>
      <c r="BM393" s="118">
        <f t="shared" si="342"/>
        <v>20</v>
      </c>
      <c r="BN393" s="118">
        <f t="shared" si="342"/>
        <v>20</v>
      </c>
      <c r="BO393" s="118">
        <f t="shared" si="342"/>
        <v>20</v>
      </c>
      <c r="BP393" s="118">
        <f t="shared" si="342"/>
        <v>20</v>
      </c>
      <c r="BQ393" s="118">
        <f t="shared" si="342"/>
        <v>20</v>
      </c>
      <c r="BR393" s="118">
        <f t="shared" si="342"/>
        <v>20</v>
      </c>
      <c r="BS393" s="118">
        <f t="shared" si="342"/>
        <v>20</v>
      </c>
      <c r="BT393" s="118">
        <f t="shared" si="342"/>
        <v>20</v>
      </c>
      <c r="BU393" s="118">
        <f t="shared" si="342"/>
        <v>20</v>
      </c>
      <c r="BV393" s="118">
        <f t="shared" si="342"/>
        <v>20</v>
      </c>
      <c r="BW393" s="118">
        <f t="shared" si="342"/>
        <v>20</v>
      </c>
      <c r="BX393" s="118">
        <f t="shared" si="342"/>
        <v>20</v>
      </c>
      <c r="BY393" s="118">
        <f t="shared" si="342"/>
        <v>20</v>
      </c>
      <c r="BZ393" s="119">
        <f t="shared" si="342"/>
        <v>20</v>
      </c>
      <c r="CA393" s="118">
        <f t="shared" si="342"/>
        <v>20</v>
      </c>
      <c r="CB393" s="118">
        <f t="shared" si="342"/>
        <v>20</v>
      </c>
      <c r="CC393" s="118">
        <f t="shared" si="342"/>
        <v>20</v>
      </c>
      <c r="CD393" s="118">
        <f t="shared" si="342"/>
        <v>20</v>
      </c>
      <c r="CE393" s="118">
        <f t="shared" si="342"/>
        <v>20</v>
      </c>
      <c r="CF393" s="118">
        <f t="shared" si="342"/>
        <v>20</v>
      </c>
      <c r="CG393" s="118">
        <f t="shared" si="342"/>
        <v>20</v>
      </c>
      <c r="CH393" s="118">
        <f t="shared" si="342"/>
        <v>20</v>
      </c>
      <c r="CI393" s="118">
        <f t="shared" si="342"/>
        <v>20</v>
      </c>
      <c r="CJ393" s="118">
        <f t="shared" si="342"/>
        <v>20</v>
      </c>
      <c r="CK393" s="118">
        <f t="shared" si="342"/>
        <v>20</v>
      </c>
      <c r="CL393" s="118">
        <f t="shared" si="342"/>
        <v>20</v>
      </c>
      <c r="CM393" s="118">
        <f t="shared" si="342"/>
        <v>20</v>
      </c>
      <c r="CN393" s="118">
        <f t="shared" si="342"/>
        <v>20</v>
      </c>
      <c r="CO393" s="118">
        <f t="shared" si="342"/>
        <v>20</v>
      </c>
      <c r="CP393" s="118">
        <f t="shared" si="342"/>
        <v>20</v>
      </c>
      <c r="CQ393" s="118">
        <f t="shared" si="342"/>
        <v>20</v>
      </c>
      <c r="CR393" s="118">
        <f t="shared" si="342"/>
        <v>20</v>
      </c>
      <c r="CS393" s="118">
        <f t="shared" si="342"/>
        <v>20</v>
      </c>
      <c r="CT393" s="118">
        <f t="shared" si="342"/>
        <v>20</v>
      </c>
      <c r="CU393" s="118">
        <f t="shared" si="342"/>
        <v>20</v>
      </c>
      <c r="CV393" s="118">
        <f t="shared" si="342"/>
        <v>20</v>
      </c>
      <c r="CW393" s="118">
        <f t="shared" si="342"/>
        <v>20</v>
      </c>
      <c r="CX393" s="119">
        <f t="shared" si="342"/>
        <v>20</v>
      </c>
      <c r="CY393" s="118">
        <f t="shared" si="342"/>
        <v>20</v>
      </c>
      <c r="CZ393" s="118">
        <f t="shared" si="342"/>
        <v>20</v>
      </c>
      <c r="DA393" s="118">
        <f t="shared" si="342"/>
        <v>20</v>
      </c>
      <c r="DB393" s="118">
        <f t="shared" si="342"/>
        <v>20</v>
      </c>
      <c r="DC393" s="118">
        <f t="shared" si="342"/>
        <v>20</v>
      </c>
      <c r="DD393" s="118">
        <f t="shared" si="342"/>
        <v>20</v>
      </c>
      <c r="DE393" s="118">
        <f t="shared" si="342"/>
        <v>20</v>
      </c>
      <c r="DF393" s="118">
        <f t="shared" si="342"/>
        <v>20</v>
      </c>
      <c r="DG393" s="118">
        <f t="shared" si="342"/>
        <v>20</v>
      </c>
      <c r="DH393" s="118">
        <f t="shared" si="342"/>
        <v>20</v>
      </c>
      <c r="DI393" s="118">
        <f t="shared" si="342"/>
        <v>20</v>
      </c>
      <c r="DJ393" s="118">
        <f t="shared" si="342"/>
        <v>20</v>
      </c>
      <c r="DK393" s="118">
        <f t="shared" si="342"/>
        <v>20</v>
      </c>
      <c r="DL393" s="118">
        <f t="shared" si="342"/>
        <v>20</v>
      </c>
      <c r="DM393" s="118">
        <f t="shared" si="342"/>
        <v>20</v>
      </c>
      <c r="DN393" s="118">
        <f t="shared" si="342"/>
        <v>20</v>
      </c>
      <c r="DO393" s="118">
        <f t="shared" si="342"/>
        <v>20</v>
      </c>
    </row>
    <row r="394" spans="1:119" ht="14.1" customHeight="1" x14ac:dyDescent="0.2">
      <c r="A394" s="94">
        <v>1140</v>
      </c>
      <c r="B394" s="44"/>
      <c r="C394" s="1"/>
      <c r="D394" s="1"/>
      <c r="E394" s="1" t="s">
        <v>11</v>
      </c>
      <c r="F394" s="1"/>
      <c r="G394" s="1"/>
      <c r="H394" s="1"/>
      <c r="I394" s="1"/>
      <c r="J394" s="34">
        <f>$I$302</f>
        <v>30</v>
      </c>
      <c r="K394" s="24">
        <f>$I$302</f>
        <v>30</v>
      </c>
      <c r="L394" s="24">
        <f>$I$298</f>
        <v>30</v>
      </c>
      <c r="M394" s="24">
        <f t="shared" ref="M394:S394" si="343">$I$298</f>
        <v>30</v>
      </c>
      <c r="N394" s="24">
        <f t="shared" si="343"/>
        <v>30</v>
      </c>
      <c r="O394" s="24">
        <f t="shared" si="343"/>
        <v>30</v>
      </c>
      <c r="P394" s="24">
        <f t="shared" si="343"/>
        <v>30</v>
      </c>
      <c r="Q394" s="24">
        <f t="shared" si="343"/>
        <v>30</v>
      </c>
      <c r="R394" s="24">
        <f t="shared" si="343"/>
        <v>30</v>
      </c>
      <c r="S394" s="24">
        <f t="shared" si="343"/>
        <v>30</v>
      </c>
      <c r="T394" s="24">
        <f t="shared" ref="T394:AQ394" si="344">$I$294</f>
        <v>24</v>
      </c>
      <c r="U394" s="24">
        <f t="shared" si="344"/>
        <v>24</v>
      </c>
      <c r="V394" s="24">
        <f t="shared" si="344"/>
        <v>24</v>
      </c>
      <c r="W394" s="24">
        <f t="shared" si="344"/>
        <v>24</v>
      </c>
      <c r="X394" s="24">
        <f t="shared" si="344"/>
        <v>24</v>
      </c>
      <c r="Y394" s="24">
        <f t="shared" si="344"/>
        <v>24</v>
      </c>
      <c r="Z394" s="24">
        <f t="shared" si="344"/>
        <v>24</v>
      </c>
      <c r="AA394" s="24">
        <f t="shared" si="344"/>
        <v>24</v>
      </c>
      <c r="AB394" s="24">
        <f t="shared" si="344"/>
        <v>24</v>
      </c>
      <c r="AC394" s="24">
        <f t="shared" si="344"/>
        <v>24</v>
      </c>
      <c r="AD394" s="24">
        <f t="shared" si="344"/>
        <v>24</v>
      </c>
      <c r="AE394" s="24">
        <f t="shared" si="344"/>
        <v>24</v>
      </c>
      <c r="AF394" s="24">
        <f t="shared" si="344"/>
        <v>24</v>
      </c>
      <c r="AG394" s="24">
        <f t="shared" si="344"/>
        <v>24</v>
      </c>
      <c r="AH394" s="24">
        <f t="shared" si="344"/>
        <v>24</v>
      </c>
      <c r="AI394" s="24">
        <f t="shared" si="344"/>
        <v>24</v>
      </c>
      <c r="AJ394" s="24">
        <f t="shared" si="344"/>
        <v>24</v>
      </c>
      <c r="AK394" s="34">
        <f t="shared" si="344"/>
        <v>24</v>
      </c>
      <c r="AL394" s="24">
        <f t="shared" si="344"/>
        <v>24</v>
      </c>
      <c r="AM394" s="24">
        <f t="shared" si="344"/>
        <v>24</v>
      </c>
      <c r="AN394" s="24">
        <f t="shared" si="344"/>
        <v>24</v>
      </c>
      <c r="AO394" s="24">
        <f t="shared" si="344"/>
        <v>24</v>
      </c>
      <c r="AP394" s="24">
        <f t="shared" si="344"/>
        <v>24</v>
      </c>
      <c r="AQ394" s="24">
        <f t="shared" si="344"/>
        <v>24</v>
      </c>
      <c r="AR394" s="24">
        <f t="shared" ref="AR394:BY394" si="345">$I$310</f>
        <v>24</v>
      </c>
      <c r="AS394" s="24">
        <f t="shared" si="345"/>
        <v>24</v>
      </c>
      <c r="AT394" s="24">
        <f t="shared" si="345"/>
        <v>24</v>
      </c>
      <c r="AU394" s="24">
        <f t="shared" si="345"/>
        <v>24</v>
      </c>
      <c r="AV394" s="24">
        <f t="shared" si="345"/>
        <v>24</v>
      </c>
      <c r="AW394" s="24">
        <f t="shared" si="345"/>
        <v>24</v>
      </c>
      <c r="AX394" s="24">
        <f t="shared" si="345"/>
        <v>24</v>
      </c>
      <c r="AY394" s="24">
        <f t="shared" si="345"/>
        <v>24</v>
      </c>
      <c r="AZ394" s="24">
        <f t="shared" si="345"/>
        <v>24</v>
      </c>
      <c r="BA394" s="24">
        <f t="shared" si="345"/>
        <v>24</v>
      </c>
      <c r="BB394" s="24">
        <f t="shared" si="345"/>
        <v>24</v>
      </c>
      <c r="BC394" s="24">
        <f t="shared" si="345"/>
        <v>24</v>
      </c>
      <c r="BD394" s="24">
        <f t="shared" si="345"/>
        <v>24</v>
      </c>
      <c r="BE394" s="24">
        <f t="shared" si="345"/>
        <v>24</v>
      </c>
      <c r="BF394" s="24">
        <f t="shared" si="345"/>
        <v>24</v>
      </c>
      <c r="BG394" s="34">
        <f t="shared" si="345"/>
        <v>24</v>
      </c>
      <c r="BH394" s="24">
        <f t="shared" si="345"/>
        <v>24</v>
      </c>
      <c r="BI394" s="24">
        <f t="shared" si="345"/>
        <v>24</v>
      </c>
      <c r="BJ394" s="24">
        <f t="shared" si="345"/>
        <v>24</v>
      </c>
      <c r="BK394" s="24">
        <f t="shared" si="345"/>
        <v>24</v>
      </c>
      <c r="BL394" s="24">
        <f t="shared" si="345"/>
        <v>24</v>
      </c>
      <c r="BM394" s="24">
        <f t="shared" si="345"/>
        <v>24</v>
      </c>
      <c r="BN394" s="24">
        <f t="shared" si="345"/>
        <v>24</v>
      </c>
      <c r="BO394" s="24">
        <f t="shared" si="345"/>
        <v>24</v>
      </c>
      <c r="BP394" s="24">
        <f t="shared" si="345"/>
        <v>24</v>
      </c>
      <c r="BQ394" s="24">
        <f t="shared" si="345"/>
        <v>24</v>
      </c>
      <c r="BR394" s="24">
        <f t="shared" si="345"/>
        <v>24</v>
      </c>
      <c r="BS394" s="24">
        <f t="shared" si="345"/>
        <v>24</v>
      </c>
      <c r="BT394" s="24">
        <f t="shared" si="345"/>
        <v>24</v>
      </c>
      <c r="BU394" s="24">
        <f t="shared" si="345"/>
        <v>24</v>
      </c>
      <c r="BV394" s="24">
        <f t="shared" si="345"/>
        <v>24</v>
      </c>
      <c r="BW394" s="24">
        <f t="shared" si="345"/>
        <v>24</v>
      </c>
      <c r="BX394" s="24">
        <f t="shared" si="345"/>
        <v>24</v>
      </c>
      <c r="BY394" s="24">
        <f t="shared" si="345"/>
        <v>24</v>
      </c>
      <c r="BZ394" s="34">
        <f t="shared" ref="BZ394:CH394" si="346">$I$306</f>
        <v>30</v>
      </c>
      <c r="CA394" s="24">
        <f t="shared" si="346"/>
        <v>30</v>
      </c>
      <c r="CB394" s="24">
        <f t="shared" si="346"/>
        <v>30</v>
      </c>
      <c r="CC394" s="24">
        <f t="shared" si="346"/>
        <v>30</v>
      </c>
      <c r="CD394" s="24">
        <f t="shared" si="346"/>
        <v>30</v>
      </c>
      <c r="CE394" s="24">
        <f t="shared" si="346"/>
        <v>30</v>
      </c>
      <c r="CF394" s="24">
        <f t="shared" si="346"/>
        <v>30</v>
      </c>
      <c r="CG394" s="24">
        <f t="shared" si="346"/>
        <v>30</v>
      </c>
      <c r="CH394" s="24">
        <f t="shared" si="346"/>
        <v>30</v>
      </c>
      <c r="CI394" s="24">
        <f t="shared" ref="CI394:CN394" si="347">$I$308</f>
        <v>30</v>
      </c>
      <c r="CJ394" s="24">
        <f t="shared" si="347"/>
        <v>30</v>
      </c>
      <c r="CK394" s="24">
        <f t="shared" si="347"/>
        <v>30</v>
      </c>
      <c r="CL394" s="24">
        <f t="shared" si="347"/>
        <v>30</v>
      </c>
      <c r="CM394" s="24">
        <f t="shared" si="347"/>
        <v>30</v>
      </c>
      <c r="CN394" s="24">
        <f t="shared" si="347"/>
        <v>30</v>
      </c>
      <c r="CO394" s="24"/>
      <c r="CP394" s="24"/>
      <c r="CQ394" s="24"/>
      <c r="CR394" s="24"/>
      <c r="CS394" s="24"/>
      <c r="CT394" s="24"/>
      <c r="CU394" s="24"/>
      <c r="CV394" s="24"/>
      <c r="CW394" s="24"/>
      <c r="CX394" s="34"/>
      <c r="CY394" s="24"/>
      <c r="CZ394" s="24"/>
      <c r="DA394" s="24"/>
      <c r="DB394" s="24"/>
      <c r="DC394" s="24"/>
      <c r="DD394" s="24"/>
      <c r="DE394" s="24"/>
      <c r="DF394" s="24"/>
      <c r="DG394" s="24"/>
      <c r="DH394" s="24"/>
      <c r="DI394" s="24"/>
      <c r="DJ394" s="24"/>
      <c r="DK394" s="24"/>
      <c r="DL394" s="24"/>
      <c r="DM394" s="24"/>
      <c r="DN394" s="24"/>
      <c r="DO394" s="24"/>
    </row>
    <row r="395" spans="1:119" ht="14.1" customHeight="1" x14ac:dyDescent="0.2">
      <c r="A395" s="95">
        <v>1115</v>
      </c>
      <c r="B395" s="44"/>
      <c r="C395" s="1"/>
      <c r="D395" s="1"/>
      <c r="E395" s="1" t="s">
        <v>11</v>
      </c>
      <c r="F395" s="1"/>
      <c r="G395" s="1"/>
      <c r="H395" s="1"/>
      <c r="I395" s="1"/>
      <c r="J395" s="34">
        <f t="shared" ref="J395:AI395" si="348">$I$56</f>
        <v>30</v>
      </c>
      <c r="K395" s="24">
        <f t="shared" si="348"/>
        <v>30</v>
      </c>
      <c r="L395" s="24">
        <f t="shared" si="348"/>
        <v>30</v>
      </c>
      <c r="M395" s="24">
        <f t="shared" si="348"/>
        <v>30</v>
      </c>
      <c r="N395" s="24">
        <f t="shared" si="348"/>
        <v>30</v>
      </c>
      <c r="O395" s="24">
        <f t="shared" si="348"/>
        <v>30</v>
      </c>
      <c r="P395" s="24">
        <f t="shared" si="348"/>
        <v>30</v>
      </c>
      <c r="Q395" s="24">
        <f t="shared" si="348"/>
        <v>30</v>
      </c>
      <c r="R395" s="24">
        <f t="shared" si="348"/>
        <v>30</v>
      </c>
      <c r="S395" s="24">
        <f t="shared" si="348"/>
        <v>30</v>
      </c>
      <c r="T395" s="24">
        <f t="shared" si="348"/>
        <v>30</v>
      </c>
      <c r="U395" s="24">
        <f t="shared" si="348"/>
        <v>30</v>
      </c>
      <c r="V395" s="24">
        <f t="shared" si="348"/>
        <v>30</v>
      </c>
      <c r="W395" s="24">
        <f t="shared" si="348"/>
        <v>30</v>
      </c>
      <c r="X395" s="24">
        <f t="shared" si="348"/>
        <v>30</v>
      </c>
      <c r="Y395" s="24">
        <f t="shared" si="348"/>
        <v>30</v>
      </c>
      <c r="Z395" s="24">
        <f t="shared" si="348"/>
        <v>30</v>
      </c>
      <c r="AA395" s="24">
        <f t="shared" si="348"/>
        <v>30</v>
      </c>
      <c r="AB395" s="24">
        <f t="shared" si="348"/>
        <v>30</v>
      </c>
      <c r="AC395" s="24">
        <f t="shared" si="348"/>
        <v>30</v>
      </c>
      <c r="AD395" s="24">
        <f t="shared" si="348"/>
        <v>30</v>
      </c>
      <c r="AE395" s="24">
        <f t="shared" si="348"/>
        <v>30</v>
      </c>
      <c r="AF395" s="24">
        <f t="shared" si="348"/>
        <v>30</v>
      </c>
      <c r="AG395" s="24">
        <f t="shared" si="348"/>
        <v>30</v>
      </c>
      <c r="AH395" s="24">
        <f t="shared" si="348"/>
        <v>30</v>
      </c>
      <c r="AI395" s="24">
        <f t="shared" si="348"/>
        <v>30</v>
      </c>
      <c r="AJ395" s="24">
        <f>$I$60</f>
        <v>30</v>
      </c>
      <c r="AK395" s="34">
        <f t="shared" ref="AK395:AS395" si="349">$I$60</f>
        <v>30</v>
      </c>
      <c r="AL395" s="24">
        <f t="shared" si="349"/>
        <v>30</v>
      </c>
      <c r="AM395" s="24">
        <f t="shared" si="349"/>
        <v>30</v>
      </c>
      <c r="AN395" s="24">
        <f t="shared" si="349"/>
        <v>30</v>
      </c>
      <c r="AO395" s="24">
        <f t="shared" si="349"/>
        <v>30</v>
      </c>
      <c r="AP395" s="24">
        <f t="shared" si="349"/>
        <v>30</v>
      </c>
      <c r="AQ395" s="24">
        <f t="shared" si="349"/>
        <v>30</v>
      </c>
      <c r="AR395" s="24">
        <f t="shared" si="349"/>
        <v>30</v>
      </c>
      <c r="AS395" s="24">
        <f t="shared" si="349"/>
        <v>30</v>
      </c>
      <c r="AT395" s="24">
        <f t="shared" ref="AT395:BH395" si="350">$I$66</f>
        <v>28</v>
      </c>
      <c r="AU395" s="24">
        <f t="shared" si="350"/>
        <v>28</v>
      </c>
      <c r="AV395" s="24">
        <f t="shared" si="350"/>
        <v>28</v>
      </c>
      <c r="AW395" s="24">
        <f t="shared" si="350"/>
        <v>28</v>
      </c>
      <c r="AX395" s="24">
        <f t="shared" si="350"/>
        <v>28</v>
      </c>
      <c r="AY395" s="24">
        <f t="shared" si="350"/>
        <v>28</v>
      </c>
      <c r="AZ395" s="24">
        <f t="shared" si="350"/>
        <v>28</v>
      </c>
      <c r="BA395" s="24">
        <f t="shared" si="350"/>
        <v>28</v>
      </c>
      <c r="BB395" s="24">
        <f t="shared" si="350"/>
        <v>28</v>
      </c>
      <c r="BC395" s="24">
        <f t="shared" si="350"/>
        <v>28</v>
      </c>
      <c r="BD395" s="24">
        <f t="shared" si="350"/>
        <v>28</v>
      </c>
      <c r="BE395" s="24">
        <f t="shared" si="350"/>
        <v>28</v>
      </c>
      <c r="BF395" s="24">
        <f t="shared" si="350"/>
        <v>28</v>
      </c>
      <c r="BG395" s="34">
        <f t="shared" si="350"/>
        <v>28</v>
      </c>
      <c r="BH395" s="24">
        <f t="shared" si="350"/>
        <v>28</v>
      </c>
      <c r="BI395" s="24">
        <f t="shared" ref="BI395:BP395" si="351">$I$62</f>
        <v>30</v>
      </c>
      <c r="BJ395" s="24">
        <f t="shared" si="351"/>
        <v>30</v>
      </c>
      <c r="BK395" s="24">
        <f t="shared" si="351"/>
        <v>30</v>
      </c>
      <c r="BL395" s="24">
        <f t="shared" si="351"/>
        <v>30</v>
      </c>
      <c r="BM395" s="24">
        <f t="shared" si="351"/>
        <v>30</v>
      </c>
      <c r="BN395" s="24">
        <f t="shared" si="351"/>
        <v>30</v>
      </c>
      <c r="BO395" s="24">
        <f t="shared" si="351"/>
        <v>30</v>
      </c>
      <c r="BP395" s="24">
        <f t="shared" si="351"/>
        <v>30</v>
      </c>
      <c r="BQ395" s="24">
        <f t="shared" ref="BQ395:CM395" si="352">$I$64</f>
        <v>30</v>
      </c>
      <c r="BR395" s="24">
        <f t="shared" si="352"/>
        <v>30</v>
      </c>
      <c r="BS395" s="24">
        <f t="shared" si="352"/>
        <v>30</v>
      </c>
      <c r="BT395" s="24">
        <f t="shared" si="352"/>
        <v>30</v>
      </c>
      <c r="BU395" s="24">
        <f t="shared" si="352"/>
        <v>30</v>
      </c>
      <c r="BV395" s="24">
        <f t="shared" si="352"/>
        <v>30</v>
      </c>
      <c r="BW395" s="24">
        <f t="shared" si="352"/>
        <v>30</v>
      </c>
      <c r="BX395" s="24">
        <f t="shared" si="352"/>
        <v>30</v>
      </c>
      <c r="BY395" s="24">
        <f t="shared" si="352"/>
        <v>30</v>
      </c>
      <c r="BZ395" s="34">
        <f t="shared" si="352"/>
        <v>30</v>
      </c>
      <c r="CA395" s="24">
        <f t="shared" si="352"/>
        <v>30</v>
      </c>
      <c r="CB395" s="24">
        <f t="shared" si="352"/>
        <v>30</v>
      </c>
      <c r="CC395" s="24">
        <f t="shared" si="352"/>
        <v>30</v>
      </c>
      <c r="CD395" s="24">
        <f t="shared" si="352"/>
        <v>30</v>
      </c>
      <c r="CE395" s="24">
        <f t="shared" si="352"/>
        <v>30</v>
      </c>
      <c r="CF395" s="24">
        <f t="shared" si="352"/>
        <v>30</v>
      </c>
      <c r="CG395" s="24">
        <f t="shared" si="352"/>
        <v>30</v>
      </c>
      <c r="CH395" s="24">
        <f t="shared" si="352"/>
        <v>30</v>
      </c>
      <c r="CI395" s="24">
        <f t="shared" si="352"/>
        <v>30</v>
      </c>
      <c r="CJ395" s="24">
        <f t="shared" si="352"/>
        <v>30</v>
      </c>
      <c r="CK395" s="24">
        <f t="shared" si="352"/>
        <v>30</v>
      </c>
      <c r="CL395" s="24">
        <f t="shared" si="352"/>
        <v>30</v>
      </c>
      <c r="CM395" s="24">
        <f t="shared" si="352"/>
        <v>30</v>
      </c>
      <c r="CN395" s="24">
        <f>$I$62</f>
        <v>30</v>
      </c>
      <c r="CO395" s="24">
        <f t="shared" ref="CO395:DI395" si="353">$I$62</f>
        <v>30</v>
      </c>
      <c r="CP395" s="24">
        <f t="shared" si="353"/>
        <v>30</v>
      </c>
      <c r="CQ395" s="24">
        <f t="shared" si="353"/>
        <v>30</v>
      </c>
      <c r="CR395" s="24">
        <f t="shared" si="353"/>
        <v>30</v>
      </c>
      <c r="CS395" s="24">
        <f t="shared" si="353"/>
        <v>30</v>
      </c>
      <c r="CT395" s="24">
        <f t="shared" si="353"/>
        <v>30</v>
      </c>
      <c r="CU395" s="24">
        <f t="shared" si="353"/>
        <v>30</v>
      </c>
      <c r="CV395" s="24">
        <f t="shared" si="353"/>
        <v>30</v>
      </c>
      <c r="CW395" s="24">
        <f t="shared" si="353"/>
        <v>30</v>
      </c>
      <c r="CX395" s="24">
        <f t="shared" si="353"/>
        <v>30</v>
      </c>
      <c r="CY395" s="24">
        <f t="shared" si="353"/>
        <v>30</v>
      </c>
      <c r="CZ395" s="24">
        <f t="shared" si="353"/>
        <v>30</v>
      </c>
      <c r="DA395" s="24">
        <f t="shared" si="353"/>
        <v>30</v>
      </c>
      <c r="DB395" s="24">
        <f t="shared" si="353"/>
        <v>30</v>
      </c>
      <c r="DC395" s="24">
        <f t="shared" si="353"/>
        <v>30</v>
      </c>
      <c r="DD395" s="24">
        <f t="shared" si="353"/>
        <v>30</v>
      </c>
      <c r="DE395" s="24">
        <f t="shared" si="353"/>
        <v>30</v>
      </c>
      <c r="DF395" s="24">
        <f t="shared" si="353"/>
        <v>30</v>
      </c>
      <c r="DG395" s="24">
        <f t="shared" si="353"/>
        <v>30</v>
      </c>
      <c r="DH395" s="24">
        <f t="shared" si="353"/>
        <v>30</v>
      </c>
      <c r="DI395" s="24">
        <f t="shared" si="353"/>
        <v>30</v>
      </c>
      <c r="DJ395" s="24"/>
      <c r="DK395" s="24"/>
      <c r="DL395" s="24"/>
      <c r="DM395" s="24"/>
      <c r="DN395" s="24"/>
      <c r="DO395" s="24"/>
    </row>
    <row r="396" spans="1:119" ht="14.1" customHeight="1" x14ac:dyDescent="0.2">
      <c r="A396" s="94">
        <v>1119</v>
      </c>
      <c r="B396" s="44"/>
      <c r="C396" s="1"/>
      <c r="D396" s="1"/>
      <c r="E396" s="1" t="s">
        <v>11</v>
      </c>
      <c r="F396" s="1"/>
      <c r="G396" s="1"/>
      <c r="H396" s="1"/>
      <c r="I396" s="1"/>
      <c r="J396" s="34">
        <f t="shared" ref="J396:AJ396" si="354">$I$198</f>
        <v>30</v>
      </c>
      <c r="K396" s="24">
        <f t="shared" si="354"/>
        <v>30</v>
      </c>
      <c r="L396" s="24">
        <f t="shared" si="354"/>
        <v>30</v>
      </c>
      <c r="M396" s="24">
        <f t="shared" si="354"/>
        <v>30</v>
      </c>
      <c r="N396" s="24">
        <f t="shared" si="354"/>
        <v>30</v>
      </c>
      <c r="O396" s="24">
        <f t="shared" si="354"/>
        <v>30</v>
      </c>
      <c r="P396" s="24">
        <f t="shared" si="354"/>
        <v>30</v>
      </c>
      <c r="Q396" s="24">
        <f t="shared" si="354"/>
        <v>30</v>
      </c>
      <c r="R396" s="24">
        <f t="shared" si="354"/>
        <v>30</v>
      </c>
      <c r="S396" s="24">
        <f t="shared" si="354"/>
        <v>30</v>
      </c>
      <c r="T396" s="24">
        <f t="shared" si="354"/>
        <v>30</v>
      </c>
      <c r="U396" s="24">
        <f t="shared" si="354"/>
        <v>30</v>
      </c>
      <c r="V396" s="24">
        <f t="shared" si="354"/>
        <v>30</v>
      </c>
      <c r="W396" s="24">
        <f t="shared" si="354"/>
        <v>30</v>
      </c>
      <c r="X396" s="24">
        <f t="shared" si="354"/>
        <v>30</v>
      </c>
      <c r="Y396" s="24">
        <f t="shared" si="354"/>
        <v>30</v>
      </c>
      <c r="Z396" s="24">
        <f t="shared" si="354"/>
        <v>30</v>
      </c>
      <c r="AA396" s="24">
        <f t="shared" si="354"/>
        <v>30</v>
      </c>
      <c r="AB396" s="24">
        <f t="shared" si="354"/>
        <v>30</v>
      </c>
      <c r="AC396" s="24">
        <f t="shared" si="354"/>
        <v>30</v>
      </c>
      <c r="AD396" s="24">
        <f t="shared" si="354"/>
        <v>30</v>
      </c>
      <c r="AE396" s="24">
        <f t="shared" si="354"/>
        <v>30</v>
      </c>
      <c r="AF396" s="24">
        <f t="shared" si="354"/>
        <v>30</v>
      </c>
      <c r="AG396" s="24">
        <f t="shared" si="354"/>
        <v>30</v>
      </c>
      <c r="AH396" s="24">
        <f t="shared" si="354"/>
        <v>30</v>
      </c>
      <c r="AI396" s="24">
        <f t="shared" si="354"/>
        <v>30</v>
      </c>
      <c r="AJ396" s="24">
        <f t="shared" si="354"/>
        <v>30</v>
      </c>
      <c r="AK396" s="34">
        <f t="shared" ref="AK396:AS396" si="355">$I$200</f>
        <v>30</v>
      </c>
      <c r="AL396" s="24">
        <f t="shared" si="355"/>
        <v>30</v>
      </c>
      <c r="AM396" s="24">
        <f t="shared" si="355"/>
        <v>30</v>
      </c>
      <c r="AN396" s="24">
        <f t="shared" si="355"/>
        <v>30</v>
      </c>
      <c r="AO396" s="24">
        <f t="shared" si="355"/>
        <v>30</v>
      </c>
      <c r="AP396" s="24">
        <f t="shared" si="355"/>
        <v>30</v>
      </c>
      <c r="AQ396" s="24">
        <f t="shared" si="355"/>
        <v>30</v>
      </c>
      <c r="AR396" s="24">
        <f t="shared" si="355"/>
        <v>30</v>
      </c>
      <c r="AS396" s="24">
        <f t="shared" si="355"/>
        <v>30</v>
      </c>
      <c r="AT396" s="24">
        <f t="shared" ref="AT396:BH396" si="356">$I$204</f>
        <v>28</v>
      </c>
      <c r="AU396" s="24">
        <f t="shared" si="356"/>
        <v>28</v>
      </c>
      <c r="AV396" s="24">
        <f t="shared" si="356"/>
        <v>28</v>
      </c>
      <c r="AW396" s="24">
        <f t="shared" si="356"/>
        <v>28</v>
      </c>
      <c r="AX396" s="24">
        <f t="shared" si="356"/>
        <v>28</v>
      </c>
      <c r="AY396" s="24">
        <f t="shared" si="356"/>
        <v>28</v>
      </c>
      <c r="AZ396" s="24">
        <f t="shared" si="356"/>
        <v>28</v>
      </c>
      <c r="BA396" s="24">
        <f t="shared" si="356"/>
        <v>28</v>
      </c>
      <c r="BB396" s="24">
        <f t="shared" si="356"/>
        <v>28</v>
      </c>
      <c r="BC396" s="24">
        <f t="shared" si="356"/>
        <v>28</v>
      </c>
      <c r="BD396" s="24">
        <f t="shared" si="356"/>
        <v>28</v>
      </c>
      <c r="BE396" s="24">
        <f t="shared" si="356"/>
        <v>28</v>
      </c>
      <c r="BF396" s="24">
        <f t="shared" si="356"/>
        <v>28</v>
      </c>
      <c r="BG396" s="34">
        <f t="shared" si="356"/>
        <v>28</v>
      </c>
      <c r="BH396" s="24">
        <f t="shared" si="356"/>
        <v>28</v>
      </c>
      <c r="BI396" s="24"/>
      <c r="BJ396" s="24"/>
      <c r="BK396" s="24"/>
      <c r="BL396" s="24"/>
      <c r="BM396" s="24"/>
      <c r="BN396" s="24"/>
      <c r="BO396" s="24"/>
      <c r="BP396" s="24"/>
      <c r="BQ396" s="24"/>
      <c r="BR396" s="24"/>
      <c r="BS396" s="24"/>
      <c r="BT396" s="24"/>
      <c r="BU396" s="24">
        <f>$I$202</f>
        <v>30</v>
      </c>
      <c r="BV396" s="24">
        <f>$I$202</f>
        <v>30</v>
      </c>
      <c r="BW396" s="24">
        <f>$I$202</f>
        <v>30</v>
      </c>
      <c r="BX396" s="24">
        <f>$I$202</f>
        <v>30</v>
      </c>
      <c r="BY396" s="24">
        <f>$I$202</f>
        <v>30</v>
      </c>
      <c r="BZ396" s="34">
        <f t="shared" ref="BZ396:CV396" si="357">$I$202</f>
        <v>30</v>
      </c>
      <c r="CA396" s="24">
        <f t="shared" si="357"/>
        <v>30</v>
      </c>
      <c r="CB396" s="24">
        <f t="shared" si="357"/>
        <v>30</v>
      </c>
      <c r="CC396" s="24">
        <f t="shared" si="357"/>
        <v>30</v>
      </c>
      <c r="CD396" s="24">
        <f t="shared" si="357"/>
        <v>30</v>
      </c>
      <c r="CE396" s="24">
        <f t="shared" si="357"/>
        <v>30</v>
      </c>
      <c r="CF396" s="24">
        <f t="shared" si="357"/>
        <v>30</v>
      </c>
      <c r="CG396" s="24">
        <f t="shared" si="357"/>
        <v>30</v>
      </c>
      <c r="CH396" s="24">
        <f t="shared" si="357"/>
        <v>30</v>
      </c>
      <c r="CI396" s="24">
        <f t="shared" si="357"/>
        <v>30</v>
      </c>
      <c r="CJ396" s="24">
        <f t="shared" si="357"/>
        <v>30</v>
      </c>
      <c r="CK396" s="24">
        <f t="shared" si="357"/>
        <v>30</v>
      </c>
      <c r="CL396" s="24">
        <f t="shared" si="357"/>
        <v>30</v>
      </c>
      <c r="CM396" s="24">
        <f t="shared" si="357"/>
        <v>30</v>
      </c>
      <c r="CN396" s="24">
        <f t="shared" si="357"/>
        <v>30</v>
      </c>
      <c r="CO396" s="24">
        <f t="shared" si="357"/>
        <v>30</v>
      </c>
      <c r="CP396" s="24">
        <f t="shared" si="357"/>
        <v>30</v>
      </c>
      <c r="CQ396" s="24">
        <f t="shared" si="357"/>
        <v>30</v>
      </c>
      <c r="CR396" s="24">
        <f t="shared" si="357"/>
        <v>30</v>
      </c>
      <c r="CS396" s="24">
        <f t="shared" si="357"/>
        <v>30</v>
      </c>
      <c r="CT396" s="24">
        <f t="shared" si="357"/>
        <v>30</v>
      </c>
      <c r="CU396" s="24">
        <f t="shared" si="357"/>
        <v>30</v>
      </c>
      <c r="CV396" s="24">
        <f t="shared" si="357"/>
        <v>30</v>
      </c>
      <c r="CW396" s="24"/>
      <c r="CX396" s="24"/>
      <c r="CY396" s="24"/>
      <c r="CZ396" s="24"/>
      <c r="DA396" s="24"/>
      <c r="DB396" s="24"/>
      <c r="DC396" s="24"/>
      <c r="DD396" s="24"/>
      <c r="DE396" s="24"/>
      <c r="DF396" s="24"/>
      <c r="DG396" s="24"/>
      <c r="DH396" s="24"/>
      <c r="DI396" s="24"/>
      <c r="DJ396" s="24"/>
      <c r="DK396" s="24"/>
      <c r="DL396" s="24"/>
      <c r="DM396" s="24"/>
      <c r="DN396" s="24"/>
      <c r="DO396" s="24"/>
    </row>
    <row r="397" spans="1:119" ht="14.1" customHeight="1" x14ac:dyDescent="0.2">
      <c r="A397" s="94">
        <v>1156</v>
      </c>
      <c r="B397" s="44"/>
      <c r="C397" s="1"/>
      <c r="D397" s="1"/>
      <c r="E397" s="1" t="s">
        <v>11</v>
      </c>
      <c r="F397" s="1"/>
      <c r="G397" s="1"/>
      <c r="H397" s="1"/>
      <c r="I397" s="1"/>
      <c r="J397" s="34">
        <f t="shared" ref="J397:U397" si="358">$I$236</f>
        <v>21</v>
      </c>
      <c r="K397" s="24">
        <f t="shared" si="358"/>
        <v>21</v>
      </c>
      <c r="L397" s="24">
        <f t="shared" si="358"/>
        <v>21</v>
      </c>
      <c r="M397" s="24">
        <f t="shared" si="358"/>
        <v>21</v>
      </c>
      <c r="N397" s="24">
        <f t="shared" si="358"/>
        <v>21</v>
      </c>
      <c r="O397" s="24">
        <f t="shared" si="358"/>
        <v>21</v>
      </c>
      <c r="P397" s="24">
        <f t="shared" si="358"/>
        <v>21</v>
      </c>
      <c r="Q397" s="24">
        <f t="shared" si="358"/>
        <v>21</v>
      </c>
      <c r="R397" s="24">
        <f t="shared" si="358"/>
        <v>21</v>
      </c>
      <c r="S397" s="24">
        <f t="shared" si="358"/>
        <v>21</v>
      </c>
      <c r="T397" s="24">
        <f t="shared" si="358"/>
        <v>21</v>
      </c>
      <c r="U397" s="24">
        <f t="shared" si="358"/>
        <v>21</v>
      </c>
      <c r="V397" s="24">
        <f t="shared" ref="V397:AQ397" si="359">$I$238</f>
        <v>23</v>
      </c>
      <c r="W397" s="24">
        <f t="shared" si="359"/>
        <v>23</v>
      </c>
      <c r="X397" s="24">
        <f t="shared" si="359"/>
        <v>23</v>
      </c>
      <c r="Y397" s="24">
        <f t="shared" si="359"/>
        <v>23</v>
      </c>
      <c r="Z397" s="24">
        <f t="shared" si="359"/>
        <v>23</v>
      </c>
      <c r="AA397" s="24">
        <f t="shared" si="359"/>
        <v>23</v>
      </c>
      <c r="AB397" s="24">
        <f t="shared" si="359"/>
        <v>23</v>
      </c>
      <c r="AC397" s="24">
        <f t="shared" si="359"/>
        <v>23</v>
      </c>
      <c r="AD397" s="24">
        <f t="shared" si="359"/>
        <v>23</v>
      </c>
      <c r="AE397" s="24">
        <f t="shared" si="359"/>
        <v>23</v>
      </c>
      <c r="AF397" s="24">
        <f t="shared" si="359"/>
        <v>23</v>
      </c>
      <c r="AG397" s="24">
        <f t="shared" si="359"/>
        <v>23</v>
      </c>
      <c r="AH397" s="24">
        <f t="shared" si="359"/>
        <v>23</v>
      </c>
      <c r="AI397" s="24">
        <f t="shared" si="359"/>
        <v>23</v>
      </c>
      <c r="AJ397" s="24">
        <f t="shared" si="359"/>
        <v>23</v>
      </c>
      <c r="AK397" s="34">
        <f t="shared" si="359"/>
        <v>23</v>
      </c>
      <c r="AL397" s="24">
        <f t="shared" si="359"/>
        <v>23</v>
      </c>
      <c r="AM397" s="24">
        <f t="shared" si="359"/>
        <v>23</v>
      </c>
      <c r="AN397" s="24">
        <f t="shared" si="359"/>
        <v>23</v>
      </c>
      <c r="AO397" s="24">
        <f t="shared" si="359"/>
        <v>23</v>
      </c>
      <c r="AP397" s="24">
        <f t="shared" si="359"/>
        <v>23</v>
      </c>
      <c r="AQ397" s="24">
        <f t="shared" si="359"/>
        <v>23</v>
      </c>
      <c r="AR397" s="24">
        <f t="shared" ref="AR397:CD397" si="360">$I$232</f>
        <v>20</v>
      </c>
      <c r="AS397" s="24">
        <f t="shared" si="360"/>
        <v>20</v>
      </c>
      <c r="AT397" s="24">
        <f t="shared" si="360"/>
        <v>20</v>
      </c>
      <c r="AU397" s="24">
        <f t="shared" si="360"/>
        <v>20</v>
      </c>
      <c r="AV397" s="24">
        <f t="shared" si="360"/>
        <v>20</v>
      </c>
      <c r="AW397" s="24">
        <f t="shared" si="360"/>
        <v>20</v>
      </c>
      <c r="AX397" s="24">
        <f t="shared" si="360"/>
        <v>20</v>
      </c>
      <c r="AY397" s="24">
        <f t="shared" si="360"/>
        <v>20</v>
      </c>
      <c r="AZ397" s="24">
        <f t="shared" si="360"/>
        <v>20</v>
      </c>
      <c r="BA397" s="24">
        <f t="shared" si="360"/>
        <v>20</v>
      </c>
      <c r="BB397" s="24">
        <f t="shared" si="360"/>
        <v>20</v>
      </c>
      <c r="BC397" s="24">
        <f t="shared" si="360"/>
        <v>20</v>
      </c>
      <c r="BD397" s="24">
        <f t="shared" si="360"/>
        <v>20</v>
      </c>
      <c r="BE397" s="24">
        <f t="shared" si="360"/>
        <v>20</v>
      </c>
      <c r="BF397" s="24">
        <f t="shared" si="360"/>
        <v>20</v>
      </c>
      <c r="BG397" s="34">
        <f t="shared" si="360"/>
        <v>20</v>
      </c>
      <c r="BH397" s="24">
        <f t="shared" si="360"/>
        <v>20</v>
      </c>
      <c r="BI397" s="24">
        <f t="shared" si="360"/>
        <v>20</v>
      </c>
      <c r="BJ397" s="24">
        <f t="shared" si="360"/>
        <v>20</v>
      </c>
      <c r="BK397" s="24">
        <f t="shared" si="360"/>
        <v>20</v>
      </c>
      <c r="BL397" s="24">
        <f t="shared" si="360"/>
        <v>20</v>
      </c>
      <c r="BM397" s="24">
        <f t="shared" si="360"/>
        <v>20</v>
      </c>
      <c r="BN397" s="24">
        <f t="shared" si="360"/>
        <v>20</v>
      </c>
      <c r="BO397" s="24">
        <f t="shared" si="360"/>
        <v>20</v>
      </c>
      <c r="BP397" s="24">
        <f t="shared" si="360"/>
        <v>20</v>
      </c>
      <c r="BQ397" s="24">
        <f t="shared" si="360"/>
        <v>20</v>
      </c>
      <c r="BR397" s="24">
        <f t="shared" si="360"/>
        <v>20</v>
      </c>
      <c r="BS397" s="24">
        <f t="shared" si="360"/>
        <v>20</v>
      </c>
      <c r="BT397" s="24">
        <f t="shared" si="360"/>
        <v>20</v>
      </c>
      <c r="BU397" s="24">
        <f t="shared" si="360"/>
        <v>20</v>
      </c>
      <c r="BV397" s="24">
        <f t="shared" si="360"/>
        <v>20</v>
      </c>
      <c r="BW397" s="24">
        <f t="shared" si="360"/>
        <v>20</v>
      </c>
      <c r="BX397" s="24">
        <f t="shared" si="360"/>
        <v>20</v>
      </c>
      <c r="BY397" s="24">
        <f t="shared" si="360"/>
        <v>20</v>
      </c>
      <c r="BZ397" s="34">
        <f t="shared" si="360"/>
        <v>20</v>
      </c>
      <c r="CA397" s="24">
        <f t="shared" si="360"/>
        <v>20</v>
      </c>
      <c r="CB397" s="24">
        <f t="shared" si="360"/>
        <v>20</v>
      </c>
      <c r="CC397" s="24">
        <f t="shared" si="360"/>
        <v>20</v>
      </c>
      <c r="CD397" s="24">
        <f t="shared" si="360"/>
        <v>20</v>
      </c>
      <c r="CE397" s="24">
        <f>$I$234</f>
        <v>28</v>
      </c>
      <c r="CF397" s="24">
        <f t="shared" ref="CF397:CM397" si="361">$I$234</f>
        <v>28</v>
      </c>
      <c r="CG397" s="24">
        <f t="shared" si="361"/>
        <v>28</v>
      </c>
      <c r="CH397" s="24">
        <f t="shared" si="361"/>
        <v>28</v>
      </c>
      <c r="CI397" s="24">
        <f t="shared" si="361"/>
        <v>28</v>
      </c>
      <c r="CJ397" s="24">
        <f t="shared" si="361"/>
        <v>28</v>
      </c>
      <c r="CK397" s="24">
        <f t="shared" si="361"/>
        <v>28</v>
      </c>
      <c r="CL397" s="24">
        <f t="shared" si="361"/>
        <v>28</v>
      </c>
      <c r="CM397" s="24">
        <f t="shared" si="361"/>
        <v>28</v>
      </c>
      <c r="CN397" s="24"/>
      <c r="CO397" s="24"/>
      <c r="CP397" s="24"/>
      <c r="CQ397" s="24"/>
      <c r="CR397" s="24"/>
      <c r="CS397" s="24"/>
      <c r="CT397" s="24"/>
      <c r="CU397" s="24"/>
      <c r="CV397" s="24"/>
      <c r="CW397" s="24"/>
      <c r="CX397" s="34"/>
      <c r="CY397" s="24"/>
      <c r="CZ397" s="24"/>
      <c r="DA397" s="24"/>
      <c r="DB397" s="24"/>
      <c r="DC397" s="24"/>
      <c r="DD397" s="24"/>
      <c r="DE397" s="24"/>
      <c r="DF397" s="24"/>
      <c r="DG397" s="24"/>
      <c r="DH397" s="24"/>
      <c r="DI397" s="24"/>
      <c r="DJ397" s="24"/>
      <c r="DK397" s="24"/>
      <c r="DL397" s="24"/>
      <c r="DM397" s="24"/>
      <c r="DN397" s="24"/>
      <c r="DO397" s="24"/>
    </row>
    <row r="398" spans="1:119" s="32" customFormat="1" ht="14.1" customHeight="1" x14ac:dyDescent="0.2">
      <c r="A398" s="43" t="s">
        <v>20</v>
      </c>
      <c r="B398" s="43"/>
      <c r="C398" s="18"/>
      <c r="D398" s="18"/>
      <c r="E398" s="18"/>
      <c r="F398" s="18"/>
      <c r="G398" s="18"/>
      <c r="H398" s="18"/>
      <c r="I398" s="18"/>
      <c r="J398" s="33"/>
      <c r="AK398" s="33"/>
      <c r="BG398" s="33"/>
      <c r="BZ398" s="33"/>
      <c r="CX398" s="33"/>
    </row>
    <row r="399" spans="1:119" ht="14.1" customHeight="1" x14ac:dyDescent="0.2">
      <c r="A399" s="44" t="s">
        <v>0</v>
      </c>
      <c r="B399" s="44"/>
      <c r="C399" s="5" t="s">
        <v>1</v>
      </c>
      <c r="D399" s="5" t="s">
        <v>2</v>
      </c>
      <c r="E399" s="5" t="s">
        <v>17</v>
      </c>
      <c r="F399" s="5"/>
      <c r="G399" s="5" t="s">
        <v>3</v>
      </c>
      <c r="H399" s="5" t="s">
        <v>10</v>
      </c>
      <c r="I399" s="5" t="s">
        <v>11</v>
      </c>
    </row>
    <row r="400" spans="1:119" ht="14.1" customHeight="1" x14ac:dyDescent="0.2">
      <c r="A400" s="94">
        <v>1169</v>
      </c>
      <c r="B400" s="44"/>
      <c r="C400" s="1"/>
      <c r="D400" s="1"/>
      <c r="E400" s="1" t="s">
        <v>22</v>
      </c>
      <c r="F400" s="1"/>
      <c r="G400" s="1"/>
      <c r="H400" s="1"/>
      <c r="I400" s="1"/>
      <c r="J400" s="36">
        <f t="shared" ref="J400:Y400" si="362">J269</f>
        <v>0</v>
      </c>
      <c r="K400" s="35">
        <f t="shared" si="362"/>
        <v>0</v>
      </c>
      <c r="L400" s="35">
        <f t="shared" si="362"/>
        <v>0</v>
      </c>
      <c r="M400" s="35">
        <f t="shared" si="362"/>
        <v>0</v>
      </c>
      <c r="N400" s="35">
        <f t="shared" si="362"/>
        <v>0</v>
      </c>
      <c r="O400" s="35">
        <f t="shared" si="362"/>
        <v>0</v>
      </c>
      <c r="P400" s="35">
        <f t="shared" si="362"/>
        <v>0</v>
      </c>
      <c r="Q400" s="35">
        <f t="shared" si="362"/>
        <v>0</v>
      </c>
      <c r="R400" s="35">
        <f t="shared" si="362"/>
        <v>0</v>
      </c>
      <c r="S400" s="35">
        <f t="shared" si="362"/>
        <v>0</v>
      </c>
      <c r="T400" s="35">
        <f t="shared" si="362"/>
        <v>0</v>
      </c>
      <c r="U400" s="35">
        <f t="shared" si="362"/>
        <v>0</v>
      </c>
      <c r="V400" s="35">
        <f t="shared" si="362"/>
        <v>0</v>
      </c>
      <c r="W400" s="35">
        <f t="shared" si="362"/>
        <v>0</v>
      </c>
      <c r="X400" s="35">
        <f t="shared" si="362"/>
        <v>0</v>
      </c>
      <c r="Y400" s="35">
        <f t="shared" si="362"/>
        <v>0</v>
      </c>
      <c r="Z400" s="35">
        <f>Z267</f>
        <v>0</v>
      </c>
      <c r="AA400" s="35">
        <f t="shared" ref="AA400:BI400" si="363">AA267</f>
        <v>0</v>
      </c>
      <c r="AB400" s="35">
        <f t="shared" si="363"/>
        <v>0</v>
      </c>
      <c r="AC400" s="35">
        <f t="shared" si="363"/>
        <v>0</v>
      </c>
      <c r="AD400" s="35">
        <f t="shared" si="363"/>
        <v>0</v>
      </c>
      <c r="AE400" s="35">
        <f t="shared" si="363"/>
        <v>0</v>
      </c>
      <c r="AF400" s="35">
        <f t="shared" si="363"/>
        <v>0</v>
      </c>
      <c r="AG400" s="35">
        <f t="shared" si="363"/>
        <v>0</v>
      </c>
      <c r="AH400" s="35">
        <f t="shared" si="363"/>
        <v>0</v>
      </c>
      <c r="AI400" s="35">
        <f t="shared" si="363"/>
        <v>0</v>
      </c>
      <c r="AJ400" s="35">
        <f t="shared" si="363"/>
        <v>0</v>
      </c>
      <c r="AK400" s="36">
        <f>AK263</f>
        <v>0.15</v>
      </c>
      <c r="AL400" s="35">
        <f>AL263</f>
        <v>0.45</v>
      </c>
      <c r="AM400" s="35">
        <f t="shared" ref="AM400:AS400" si="364">AM265</f>
        <v>0.6</v>
      </c>
      <c r="AN400" s="35">
        <f t="shared" si="364"/>
        <v>0.7</v>
      </c>
      <c r="AO400" s="35">
        <f t="shared" si="364"/>
        <v>0</v>
      </c>
      <c r="AP400" s="35">
        <f t="shared" si="364"/>
        <v>0.85</v>
      </c>
      <c r="AQ400" s="35">
        <f t="shared" si="364"/>
        <v>0.85</v>
      </c>
      <c r="AR400" s="35">
        <f t="shared" si="364"/>
        <v>0.85</v>
      </c>
      <c r="AS400" s="35">
        <f t="shared" si="364"/>
        <v>0.85</v>
      </c>
      <c r="AT400" s="35">
        <f t="shared" si="363"/>
        <v>0.1</v>
      </c>
      <c r="AU400" s="35">
        <f t="shared" si="363"/>
        <v>0.4</v>
      </c>
      <c r="AV400" s="35">
        <f t="shared" si="363"/>
        <v>0.55000000000000004</v>
      </c>
      <c r="AW400" s="35">
        <f t="shared" si="363"/>
        <v>0.6</v>
      </c>
      <c r="AX400" s="35">
        <f t="shared" si="363"/>
        <v>0.65</v>
      </c>
      <c r="AY400" s="35">
        <f t="shared" si="363"/>
        <v>0.7</v>
      </c>
      <c r="AZ400" s="35">
        <f t="shared" si="363"/>
        <v>0.75</v>
      </c>
      <c r="BA400" s="35">
        <f t="shared" si="363"/>
        <v>0.8</v>
      </c>
      <c r="BB400" s="35">
        <f t="shared" si="363"/>
        <v>0.8</v>
      </c>
      <c r="BC400" s="35">
        <f t="shared" si="363"/>
        <v>0.8</v>
      </c>
      <c r="BD400" s="35">
        <f t="shared" si="363"/>
        <v>0.8</v>
      </c>
      <c r="BE400" s="35">
        <f t="shared" si="363"/>
        <v>0.8</v>
      </c>
      <c r="BF400" s="35">
        <f t="shared" si="363"/>
        <v>0.8</v>
      </c>
      <c r="BG400" s="36">
        <f t="shared" si="363"/>
        <v>0.8</v>
      </c>
      <c r="BH400" s="35">
        <f t="shared" si="363"/>
        <v>0.8</v>
      </c>
      <c r="BI400" s="35">
        <f t="shared" si="363"/>
        <v>0.8</v>
      </c>
      <c r="BJ400" s="36">
        <f t="shared" ref="BJ400:BY400" si="365">BJ259</f>
        <v>0.1</v>
      </c>
      <c r="BK400" s="36">
        <f t="shared" si="365"/>
        <v>0.25</v>
      </c>
      <c r="BL400" s="36">
        <f t="shared" si="365"/>
        <v>0.35</v>
      </c>
      <c r="BM400" s="36">
        <f t="shared" si="365"/>
        <v>0.45</v>
      </c>
      <c r="BN400" s="36">
        <f t="shared" si="365"/>
        <v>0.55000000000000004</v>
      </c>
      <c r="BO400" s="36">
        <f t="shared" si="365"/>
        <v>0.6</v>
      </c>
      <c r="BP400" s="36">
        <f t="shared" si="365"/>
        <v>0.65</v>
      </c>
      <c r="BQ400" s="36">
        <f t="shared" si="365"/>
        <v>0.7</v>
      </c>
      <c r="BR400" s="36">
        <f t="shared" si="365"/>
        <v>0.7</v>
      </c>
      <c r="BS400" s="36">
        <f t="shared" si="365"/>
        <v>0.7</v>
      </c>
      <c r="BT400" s="36">
        <f t="shared" si="365"/>
        <v>0.7</v>
      </c>
      <c r="BU400" s="36">
        <f t="shared" si="365"/>
        <v>0.7</v>
      </c>
      <c r="BV400" s="36">
        <f t="shared" si="365"/>
        <v>0.7</v>
      </c>
      <c r="BW400" s="36">
        <f t="shared" si="365"/>
        <v>0.7</v>
      </c>
      <c r="BX400" s="36">
        <f t="shared" si="365"/>
        <v>0.7</v>
      </c>
      <c r="BY400" s="36">
        <f t="shared" si="365"/>
        <v>0.7</v>
      </c>
      <c r="BZ400" s="36">
        <f>BZ261</f>
        <v>0.1</v>
      </c>
      <c r="CA400" s="36">
        <f>CA261</f>
        <v>0.25</v>
      </c>
      <c r="CB400" s="36">
        <f>CB261</f>
        <v>0.35</v>
      </c>
      <c r="CC400" s="36">
        <f>CC261</f>
        <v>0</v>
      </c>
      <c r="CD400" s="36">
        <f>CD261</f>
        <v>0.45</v>
      </c>
      <c r="CE400" s="36">
        <f t="shared" ref="CE400:CM400" si="366">CE261</f>
        <v>0.55000000000000004</v>
      </c>
      <c r="CF400" s="36">
        <f t="shared" si="366"/>
        <v>0.6</v>
      </c>
      <c r="CG400" s="36">
        <f t="shared" si="366"/>
        <v>0.65</v>
      </c>
      <c r="CH400" s="36">
        <f t="shared" si="366"/>
        <v>0.7</v>
      </c>
      <c r="CI400" s="36">
        <f t="shared" si="366"/>
        <v>0.75</v>
      </c>
      <c r="CJ400" s="36">
        <f t="shared" si="366"/>
        <v>0.75</v>
      </c>
      <c r="CK400" s="36">
        <f t="shared" si="366"/>
        <v>0.75</v>
      </c>
      <c r="CL400" s="36">
        <f t="shared" si="366"/>
        <v>0.75</v>
      </c>
      <c r="CM400" s="36">
        <f t="shared" si="366"/>
        <v>0.75</v>
      </c>
      <c r="CN400" s="36">
        <f t="shared" ref="CN400:CW400" si="367">CN259</f>
        <v>0.1</v>
      </c>
      <c r="CO400" s="36">
        <f t="shared" si="367"/>
        <v>0.35</v>
      </c>
      <c r="CP400" s="36">
        <f t="shared" si="367"/>
        <v>0.55000000000000004</v>
      </c>
      <c r="CQ400" s="36">
        <f t="shared" si="367"/>
        <v>0.65</v>
      </c>
      <c r="CR400" s="36">
        <f t="shared" si="367"/>
        <v>0.7</v>
      </c>
      <c r="CS400" s="36">
        <f t="shared" si="367"/>
        <v>0.7</v>
      </c>
      <c r="CT400" s="36">
        <f t="shared" si="367"/>
        <v>0.7</v>
      </c>
      <c r="CU400" s="36">
        <f t="shared" si="367"/>
        <v>0.7</v>
      </c>
      <c r="CV400" s="36">
        <f t="shared" si="367"/>
        <v>0.7</v>
      </c>
      <c r="CW400" s="36">
        <f t="shared" si="367"/>
        <v>0.7</v>
      </c>
      <c r="CX400" s="36">
        <f t="shared" ref="CX400:DO400" si="368">CX259</f>
        <v>0.7</v>
      </c>
      <c r="CY400" s="36">
        <f t="shared" si="368"/>
        <v>0.7</v>
      </c>
      <c r="CZ400" s="36">
        <f>CZ259</f>
        <v>0.7</v>
      </c>
      <c r="DA400" s="36">
        <f t="shared" si="368"/>
        <v>0</v>
      </c>
      <c r="DB400" s="36">
        <f t="shared" si="368"/>
        <v>0</v>
      </c>
      <c r="DC400" s="36">
        <f t="shared" si="368"/>
        <v>0</v>
      </c>
      <c r="DD400" s="36">
        <f t="shared" si="368"/>
        <v>0</v>
      </c>
      <c r="DE400" s="36">
        <f t="shared" si="368"/>
        <v>0</v>
      </c>
      <c r="DF400" s="36">
        <f t="shared" si="368"/>
        <v>0</v>
      </c>
      <c r="DG400" s="36">
        <f t="shared" si="368"/>
        <v>0</v>
      </c>
      <c r="DH400" s="36">
        <f t="shared" si="368"/>
        <v>0</v>
      </c>
      <c r="DI400" s="36">
        <f t="shared" si="368"/>
        <v>0</v>
      </c>
      <c r="DJ400" s="36">
        <f t="shared" si="368"/>
        <v>0</v>
      </c>
      <c r="DK400" s="36">
        <f t="shared" si="368"/>
        <v>0</v>
      </c>
      <c r="DL400" s="36">
        <f t="shared" si="368"/>
        <v>0</v>
      </c>
      <c r="DM400" s="36">
        <f t="shared" si="368"/>
        <v>0</v>
      </c>
      <c r="DN400" s="36">
        <f t="shared" si="368"/>
        <v>0</v>
      </c>
      <c r="DO400" s="36">
        <f t="shared" si="368"/>
        <v>0</v>
      </c>
    </row>
    <row r="401" spans="1:119" ht="14.1" customHeight="1" thickBot="1" x14ac:dyDescent="0.25">
      <c r="A401" s="94">
        <v>1170</v>
      </c>
      <c r="B401" s="44"/>
      <c r="C401" s="1"/>
      <c r="D401" s="1"/>
      <c r="E401" s="1" t="s">
        <v>22</v>
      </c>
      <c r="F401" s="1"/>
      <c r="G401" s="1"/>
      <c r="H401" s="1"/>
      <c r="I401" s="1"/>
      <c r="J401" s="38">
        <f>J33</f>
        <v>0.35</v>
      </c>
      <c r="K401" s="37">
        <f>K33</f>
        <v>0.45</v>
      </c>
      <c r="L401" s="37">
        <f>L33</f>
        <v>0.55000000000000004</v>
      </c>
      <c r="M401" s="37">
        <f>M29</f>
        <v>0.05</v>
      </c>
      <c r="N401" s="37">
        <f t="shared" ref="N401:W401" si="369">N29</f>
        <v>0.1</v>
      </c>
      <c r="O401" s="37">
        <f t="shared" si="369"/>
        <v>0.2</v>
      </c>
      <c r="P401" s="37">
        <f t="shared" si="369"/>
        <v>0.3</v>
      </c>
      <c r="Q401" s="37">
        <f t="shared" si="369"/>
        <v>0.4</v>
      </c>
      <c r="R401" s="37">
        <f t="shared" si="369"/>
        <v>0.45</v>
      </c>
      <c r="S401" s="37">
        <f t="shared" si="369"/>
        <v>0.45</v>
      </c>
      <c r="T401" s="37">
        <f t="shared" si="369"/>
        <v>0.45</v>
      </c>
      <c r="U401" s="37">
        <f t="shared" si="369"/>
        <v>0.45</v>
      </c>
      <c r="V401" s="37">
        <f t="shared" si="369"/>
        <v>0.45</v>
      </c>
      <c r="W401" s="37">
        <f t="shared" si="369"/>
        <v>0.45</v>
      </c>
      <c r="X401" s="37">
        <f t="shared" ref="X401:AD401" si="370">X31</f>
        <v>0.05</v>
      </c>
      <c r="Y401" s="37">
        <f t="shared" si="370"/>
        <v>0.1</v>
      </c>
      <c r="Z401" s="37">
        <f t="shared" si="370"/>
        <v>0.2</v>
      </c>
      <c r="AA401" s="37">
        <f t="shared" si="370"/>
        <v>0.3</v>
      </c>
      <c r="AB401" s="37">
        <f t="shared" si="370"/>
        <v>0.4</v>
      </c>
      <c r="AC401" s="37">
        <f t="shared" si="370"/>
        <v>0.45</v>
      </c>
      <c r="AD401" s="37">
        <f t="shared" si="370"/>
        <v>0.5</v>
      </c>
      <c r="AE401" s="37">
        <f t="shared" ref="AE401:AJ401" si="371">AE31</f>
        <v>0.55000000000000004</v>
      </c>
      <c r="AF401" s="37">
        <f t="shared" si="371"/>
        <v>0.6</v>
      </c>
      <c r="AG401" s="37">
        <f t="shared" si="371"/>
        <v>0.65</v>
      </c>
      <c r="AH401" s="37">
        <f t="shared" si="371"/>
        <v>0.65</v>
      </c>
      <c r="AI401" s="37">
        <f t="shared" si="371"/>
        <v>0.65</v>
      </c>
      <c r="AJ401" s="37">
        <f t="shared" si="371"/>
        <v>0.65</v>
      </c>
      <c r="AK401" s="38">
        <f>AK29</f>
        <v>0.1</v>
      </c>
      <c r="AL401" s="37">
        <f>AL29</f>
        <v>0.25</v>
      </c>
      <c r="AM401" s="37">
        <f>AM29</f>
        <v>0.35</v>
      </c>
      <c r="AN401" s="37">
        <f>AN37</f>
        <v>0.05</v>
      </c>
      <c r="AO401" s="37">
        <f>AO37</f>
        <v>0</v>
      </c>
      <c r="AP401" s="37">
        <f t="shared" ref="AP401:AV401" si="372">AP37</f>
        <v>0.1</v>
      </c>
      <c r="AQ401" s="37">
        <f t="shared" si="372"/>
        <v>0.2</v>
      </c>
      <c r="AR401" s="37">
        <f t="shared" si="372"/>
        <v>0.3</v>
      </c>
      <c r="AS401" s="37">
        <f t="shared" si="372"/>
        <v>0.4</v>
      </c>
      <c r="AT401" s="37">
        <f t="shared" si="372"/>
        <v>0.5</v>
      </c>
      <c r="AU401" s="37">
        <f t="shared" si="372"/>
        <v>0.6</v>
      </c>
      <c r="AV401" s="37">
        <f t="shared" si="372"/>
        <v>0.65</v>
      </c>
      <c r="AW401" s="37">
        <f>AW35</f>
        <v>0.4</v>
      </c>
      <c r="AX401" s="37">
        <f>AX35</f>
        <v>0.6</v>
      </c>
      <c r="AY401" s="37">
        <f>AY35</f>
        <v>0.65</v>
      </c>
      <c r="AZ401" s="37">
        <f t="shared" ref="AZ401:BJ401" si="373">AZ39</f>
        <v>0.35</v>
      </c>
      <c r="BA401" s="37">
        <f t="shared" si="373"/>
        <v>0.5</v>
      </c>
      <c r="BB401" s="37">
        <f t="shared" si="373"/>
        <v>0.65</v>
      </c>
      <c r="BC401" s="37">
        <f t="shared" si="373"/>
        <v>0.65</v>
      </c>
      <c r="BD401" s="37">
        <f t="shared" si="373"/>
        <v>0.65</v>
      </c>
      <c r="BE401" s="37">
        <f t="shared" si="373"/>
        <v>0.65</v>
      </c>
      <c r="BF401" s="37">
        <f t="shared" si="373"/>
        <v>0.65</v>
      </c>
      <c r="BG401" s="38">
        <f t="shared" si="373"/>
        <v>0.65</v>
      </c>
      <c r="BH401" s="37">
        <f t="shared" si="373"/>
        <v>0.65</v>
      </c>
      <c r="BI401" s="37">
        <f t="shared" si="373"/>
        <v>0.65</v>
      </c>
      <c r="BJ401" s="37">
        <f t="shared" si="373"/>
        <v>0.65</v>
      </c>
      <c r="BK401" s="37">
        <f t="shared" ref="BK401:CW401" si="374">BK41</f>
        <v>0.1</v>
      </c>
      <c r="BL401" s="37">
        <f t="shared" si="374"/>
        <v>0.25</v>
      </c>
      <c r="BM401" s="37">
        <f t="shared" si="374"/>
        <v>0.35</v>
      </c>
      <c r="BN401" s="37">
        <f t="shared" si="374"/>
        <v>0.45</v>
      </c>
      <c r="BO401" s="37">
        <f t="shared" si="374"/>
        <v>0.55000000000000004</v>
      </c>
      <c r="BP401" s="37">
        <f t="shared" si="374"/>
        <v>0.6</v>
      </c>
      <c r="BQ401" s="37">
        <f t="shared" si="374"/>
        <v>0.65</v>
      </c>
      <c r="BR401" s="37">
        <f t="shared" si="374"/>
        <v>0.75</v>
      </c>
      <c r="BS401" s="37">
        <f t="shared" si="374"/>
        <v>0.75</v>
      </c>
      <c r="BT401" s="37">
        <f t="shared" si="374"/>
        <v>0.75</v>
      </c>
      <c r="BU401" s="37">
        <f t="shared" si="374"/>
        <v>0.75</v>
      </c>
      <c r="BV401" s="37">
        <f t="shared" si="374"/>
        <v>0.75</v>
      </c>
      <c r="BW401" s="37">
        <f t="shared" si="374"/>
        <v>0.75</v>
      </c>
      <c r="BX401" s="37">
        <f t="shared" si="374"/>
        <v>0.75</v>
      </c>
      <c r="BY401" s="37">
        <f t="shared" si="374"/>
        <v>0.75</v>
      </c>
      <c r="BZ401" s="38">
        <f t="shared" si="374"/>
        <v>0.75</v>
      </c>
      <c r="CA401" s="37">
        <f t="shared" si="374"/>
        <v>0.75</v>
      </c>
      <c r="CB401" s="37">
        <f t="shared" si="374"/>
        <v>0.75</v>
      </c>
      <c r="CC401" s="37">
        <f t="shared" si="374"/>
        <v>0</v>
      </c>
      <c r="CD401" s="37">
        <f t="shared" si="374"/>
        <v>0.75</v>
      </c>
      <c r="CE401" s="37">
        <f t="shared" si="374"/>
        <v>0.75</v>
      </c>
      <c r="CF401" s="37">
        <f t="shared" si="374"/>
        <v>0.75</v>
      </c>
      <c r="CG401" s="37">
        <f t="shared" si="374"/>
        <v>0.75</v>
      </c>
      <c r="CH401" s="37">
        <f t="shared" si="374"/>
        <v>0.75</v>
      </c>
      <c r="CI401" s="37">
        <f t="shared" si="374"/>
        <v>0.75</v>
      </c>
      <c r="CJ401" s="37">
        <f t="shared" si="374"/>
        <v>0.75</v>
      </c>
      <c r="CK401" s="37">
        <f t="shared" si="374"/>
        <v>0.75</v>
      </c>
      <c r="CL401" s="37">
        <f t="shared" si="374"/>
        <v>0.75</v>
      </c>
      <c r="CM401" s="37">
        <f t="shared" si="374"/>
        <v>0.75</v>
      </c>
      <c r="CN401" s="37">
        <f t="shared" si="374"/>
        <v>0.75</v>
      </c>
      <c r="CO401" s="37">
        <f t="shared" si="374"/>
        <v>0.75</v>
      </c>
      <c r="CP401" s="37">
        <f t="shared" si="374"/>
        <v>0.75</v>
      </c>
      <c r="CQ401" s="37">
        <f t="shared" si="374"/>
        <v>0.75</v>
      </c>
      <c r="CR401" s="37">
        <f t="shared" si="374"/>
        <v>0.75</v>
      </c>
      <c r="CS401" s="37">
        <f t="shared" si="374"/>
        <v>0.75</v>
      </c>
      <c r="CT401" s="37">
        <f t="shared" si="374"/>
        <v>0.75</v>
      </c>
      <c r="CU401" s="37">
        <f t="shared" si="374"/>
        <v>0.75</v>
      </c>
      <c r="CV401" s="37">
        <f t="shared" si="374"/>
        <v>0.75</v>
      </c>
      <c r="CW401" s="37">
        <f t="shared" si="374"/>
        <v>0.75</v>
      </c>
      <c r="CX401" s="38">
        <f t="shared" ref="CX401:DO401" si="375">CX41</f>
        <v>0.75</v>
      </c>
      <c r="CY401" s="37">
        <f t="shared" si="375"/>
        <v>0.75</v>
      </c>
      <c r="CZ401" s="37">
        <f>CZ41</f>
        <v>0.75</v>
      </c>
      <c r="DA401" s="37">
        <f t="shared" si="375"/>
        <v>0.75</v>
      </c>
      <c r="DB401" s="37">
        <f t="shared" si="375"/>
        <v>0.75</v>
      </c>
      <c r="DC401" s="37">
        <f t="shared" si="375"/>
        <v>0.75</v>
      </c>
      <c r="DD401" s="37">
        <f t="shared" si="375"/>
        <v>0.75</v>
      </c>
      <c r="DE401" s="37">
        <f t="shared" si="375"/>
        <v>0.75</v>
      </c>
      <c r="DF401" s="37">
        <f t="shared" si="375"/>
        <v>0.75</v>
      </c>
      <c r="DG401" s="37">
        <f t="shared" si="375"/>
        <v>0.75</v>
      </c>
      <c r="DH401" s="37">
        <f t="shared" si="375"/>
        <v>0.75</v>
      </c>
      <c r="DI401" s="37">
        <f t="shared" si="375"/>
        <v>0.75</v>
      </c>
      <c r="DJ401" s="37">
        <f t="shared" si="375"/>
        <v>0.75</v>
      </c>
      <c r="DK401" s="37">
        <f t="shared" si="375"/>
        <v>0.75</v>
      </c>
      <c r="DL401" s="37">
        <f t="shared" si="375"/>
        <v>0.75</v>
      </c>
      <c r="DM401" s="37">
        <f t="shared" si="375"/>
        <v>0.75</v>
      </c>
      <c r="DN401" s="37">
        <f t="shared" si="375"/>
        <v>0.75</v>
      </c>
      <c r="DO401" s="37">
        <f t="shared" si="375"/>
        <v>0.75</v>
      </c>
    </row>
    <row r="402" spans="1:119" ht="14.1" customHeight="1" x14ac:dyDescent="0.2">
      <c r="A402" s="112">
        <v>1116</v>
      </c>
      <c r="B402" s="44"/>
      <c r="C402" s="1"/>
      <c r="D402" s="1"/>
      <c r="E402" s="1" t="s">
        <v>22</v>
      </c>
      <c r="F402" s="1"/>
      <c r="G402" s="1"/>
      <c r="H402" s="1"/>
      <c r="I402" s="1"/>
      <c r="J402" s="36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6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  <c r="BD402" s="35"/>
      <c r="BE402" s="35"/>
      <c r="BF402" s="35"/>
      <c r="BG402" s="36"/>
      <c r="BH402" s="35"/>
      <c r="BI402" s="35"/>
      <c r="BJ402" s="35"/>
      <c r="BK402" s="35"/>
      <c r="BL402" s="35"/>
      <c r="BM402" s="35"/>
      <c r="BN402" s="35"/>
      <c r="BO402" s="35"/>
      <c r="BP402" s="35"/>
      <c r="BQ402" s="35"/>
      <c r="BR402" s="35"/>
      <c r="BS402" s="35"/>
      <c r="BT402" s="35"/>
      <c r="BU402" s="35"/>
      <c r="BV402" s="35"/>
      <c r="BW402" s="35"/>
      <c r="BX402" s="35"/>
      <c r="BY402" s="35"/>
      <c r="BZ402" s="36"/>
      <c r="CA402" s="35"/>
      <c r="CB402" s="35"/>
      <c r="CC402" s="35"/>
      <c r="CD402" s="35"/>
      <c r="CE402" s="35"/>
      <c r="CF402" s="35"/>
      <c r="CG402" s="35"/>
      <c r="CH402" s="35"/>
      <c r="CI402" s="35"/>
      <c r="CJ402" s="35"/>
      <c r="CK402" s="35"/>
      <c r="CL402" s="35"/>
      <c r="CM402" s="35"/>
      <c r="CN402" s="35"/>
      <c r="CO402" s="35"/>
      <c r="CP402" s="35"/>
      <c r="CQ402" s="35"/>
      <c r="CR402" s="35"/>
      <c r="CS402" s="35"/>
      <c r="CT402" s="35"/>
      <c r="CU402" s="35"/>
      <c r="CV402" s="35"/>
      <c r="CW402" s="35"/>
      <c r="CX402" s="36"/>
      <c r="CY402" s="35"/>
      <c r="CZ402" s="35"/>
      <c r="DA402" s="35"/>
      <c r="DB402" s="35"/>
      <c r="DC402" s="35"/>
      <c r="DD402" s="35"/>
      <c r="DE402" s="35"/>
      <c r="DF402" s="35"/>
      <c r="DG402" s="35"/>
      <c r="DH402" s="35"/>
      <c r="DI402" s="35"/>
      <c r="DJ402" s="35"/>
      <c r="DK402" s="35"/>
      <c r="DL402" s="35"/>
      <c r="DM402" s="35"/>
      <c r="DN402" s="35"/>
      <c r="DO402" s="35"/>
    </row>
    <row r="403" spans="1:119" ht="14.1" customHeight="1" x14ac:dyDescent="0.2">
      <c r="A403" s="44">
        <v>1163</v>
      </c>
      <c r="B403" s="44"/>
      <c r="C403" s="25"/>
      <c r="D403" s="25"/>
      <c r="E403" s="25" t="s">
        <v>22</v>
      </c>
      <c r="F403" s="25"/>
      <c r="G403" s="25"/>
      <c r="H403" s="25"/>
      <c r="I403" s="25"/>
      <c r="J403" s="36">
        <f t="shared" ref="J403:AH403" si="376">J109</f>
        <v>0.7</v>
      </c>
      <c r="K403" s="35">
        <f t="shared" si="376"/>
        <v>0.7</v>
      </c>
      <c r="L403" s="35">
        <f t="shared" si="376"/>
        <v>0.7</v>
      </c>
      <c r="M403" s="35">
        <f t="shared" si="376"/>
        <v>0.7</v>
      </c>
      <c r="N403" s="35">
        <f t="shared" si="376"/>
        <v>0.7</v>
      </c>
      <c r="O403" s="35">
        <f t="shared" si="376"/>
        <v>0.7</v>
      </c>
      <c r="P403" s="35">
        <f t="shared" si="376"/>
        <v>0.7</v>
      </c>
      <c r="Q403" s="35">
        <f t="shared" si="376"/>
        <v>0.7</v>
      </c>
      <c r="R403" s="35">
        <f t="shared" si="376"/>
        <v>0.7</v>
      </c>
      <c r="S403" s="35">
        <f t="shared" si="376"/>
        <v>0.7</v>
      </c>
      <c r="T403" s="35">
        <f t="shared" si="376"/>
        <v>0.7</v>
      </c>
      <c r="U403" s="35">
        <f t="shared" si="376"/>
        <v>0.7</v>
      </c>
      <c r="V403" s="35">
        <f t="shared" si="376"/>
        <v>0.7</v>
      </c>
      <c r="W403" s="35">
        <f t="shared" si="376"/>
        <v>0.7</v>
      </c>
      <c r="X403" s="35">
        <f t="shared" si="376"/>
        <v>0.7</v>
      </c>
      <c r="Y403" s="35">
        <f t="shared" si="376"/>
        <v>0.7</v>
      </c>
      <c r="Z403" s="35">
        <f t="shared" si="376"/>
        <v>0.7</v>
      </c>
      <c r="AA403" s="35">
        <f t="shared" si="376"/>
        <v>0.7</v>
      </c>
      <c r="AB403" s="35">
        <f t="shared" si="376"/>
        <v>0.7</v>
      </c>
      <c r="AC403" s="35">
        <f t="shared" si="376"/>
        <v>0.7</v>
      </c>
      <c r="AD403" s="35">
        <f t="shared" si="376"/>
        <v>0.7</v>
      </c>
      <c r="AE403" s="35">
        <f t="shared" si="376"/>
        <v>0.7</v>
      </c>
      <c r="AF403" s="35">
        <f t="shared" si="376"/>
        <v>0.7</v>
      </c>
      <c r="AG403" s="35">
        <f t="shared" si="376"/>
        <v>0.7</v>
      </c>
      <c r="AH403" s="35">
        <f t="shared" si="376"/>
        <v>0.7</v>
      </c>
      <c r="AI403" s="35">
        <f t="shared" ref="AI403:AR403" si="377">AI113</f>
        <v>0.1</v>
      </c>
      <c r="AJ403" s="35">
        <f t="shared" si="377"/>
        <v>0.4</v>
      </c>
      <c r="AK403" s="36">
        <f t="shared" si="377"/>
        <v>0.55000000000000004</v>
      </c>
      <c r="AL403" s="35">
        <f t="shared" si="377"/>
        <v>0.65</v>
      </c>
      <c r="AM403" s="35">
        <f t="shared" si="377"/>
        <v>0.65</v>
      </c>
      <c r="AN403" s="35">
        <f t="shared" si="377"/>
        <v>0.65</v>
      </c>
      <c r="AO403" s="35">
        <f t="shared" si="377"/>
        <v>0.65</v>
      </c>
      <c r="AP403" s="35">
        <f t="shared" si="377"/>
        <v>0.65</v>
      </c>
      <c r="AQ403" s="35">
        <f t="shared" si="377"/>
        <v>0.65</v>
      </c>
      <c r="AR403" s="35">
        <f t="shared" si="377"/>
        <v>0.65</v>
      </c>
      <c r="AS403" s="35">
        <f t="shared" ref="AS403:BH403" si="378">AS111</f>
        <v>0.05</v>
      </c>
      <c r="AT403" s="35">
        <f t="shared" si="378"/>
        <v>0.1</v>
      </c>
      <c r="AU403" s="35">
        <f t="shared" si="378"/>
        <v>0.2</v>
      </c>
      <c r="AV403" s="35">
        <f t="shared" si="378"/>
        <v>0.35</v>
      </c>
      <c r="AW403" s="35">
        <f t="shared" si="378"/>
        <v>0.45</v>
      </c>
      <c r="AX403" s="35">
        <f t="shared" si="378"/>
        <v>0.55000000000000004</v>
      </c>
      <c r="AY403" s="35">
        <f t="shared" si="378"/>
        <v>0.6</v>
      </c>
      <c r="AZ403" s="35">
        <f t="shared" si="378"/>
        <v>0.65</v>
      </c>
      <c r="BA403" s="35">
        <f t="shared" si="378"/>
        <v>0.65</v>
      </c>
      <c r="BB403" s="35">
        <f t="shared" si="378"/>
        <v>0.7</v>
      </c>
      <c r="BC403" s="35">
        <f t="shared" si="378"/>
        <v>0.7</v>
      </c>
      <c r="BD403" s="35">
        <f t="shared" si="378"/>
        <v>0.7</v>
      </c>
      <c r="BE403" s="35">
        <f t="shared" si="378"/>
        <v>0.75</v>
      </c>
      <c r="BF403" s="35">
        <f t="shared" si="378"/>
        <v>0.75</v>
      </c>
      <c r="BG403" s="36">
        <f t="shared" si="378"/>
        <v>0.75</v>
      </c>
      <c r="BH403" s="35">
        <f t="shared" si="378"/>
        <v>0.75</v>
      </c>
      <c r="BI403" s="35">
        <f t="shared" ref="BI403:BN403" si="379">BI121</f>
        <v>0.1</v>
      </c>
      <c r="BJ403" s="35">
        <f t="shared" si="379"/>
        <v>0.25</v>
      </c>
      <c r="BK403" s="35">
        <f t="shared" si="379"/>
        <v>0.35</v>
      </c>
      <c r="BL403" s="35">
        <f t="shared" si="379"/>
        <v>0.45</v>
      </c>
      <c r="BM403" s="35">
        <f t="shared" si="379"/>
        <v>0.55000000000000004</v>
      </c>
      <c r="BN403" s="35">
        <f t="shared" si="379"/>
        <v>0.65</v>
      </c>
      <c r="BO403" s="285">
        <f t="shared" ref="BO403:BY403" si="380">BO117</f>
        <v>0.1</v>
      </c>
      <c r="BP403" s="285">
        <f t="shared" si="380"/>
        <v>0.25</v>
      </c>
      <c r="BQ403" s="285">
        <f t="shared" si="380"/>
        <v>0.35</v>
      </c>
      <c r="BR403" s="285">
        <f t="shared" si="380"/>
        <v>0.45</v>
      </c>
      <c r="BS403" s="285">
        <f t="shared" si="380"/>
        <v>0.55000000000000004</v>
      </c>
      <c r="BT403" s="285">
        <f t="shared" si="380"/>
        <v>0.55000000000000004</v>
      </c>
      <c r="BU403" s="285">
        <f t="shared" si="380"/>
        <v>0.65</v>
      </c>
      <c r="BV403" s="285">
        <f t="shared" si="380"/>
        <v>0.7</v>
      </c>
      <c r="BW403" s="285">
        <f t="shared" si="380"/>
        <v>0.7</v>
      </c>
      <c r="BX403" s="285">
        <f t="shared" si="380"/>
        <v>0.7</v>
      </c>
      <c r="BY403" s="285">
        <f t="shared" si="380"/>
        <v>0.7</v>
      </c>
      <c r="BZ403" s="36">
        <f t="shared" ref="BZ403:CM403" si="381">BZ117</f>
        <v>0.75</v>
      </c>
      <c r="CA403" s="285">
        <f t="shared" si="381"/>
        <v>0.75</v>
      </c>
      <c r="CB403" s="285">
        <f t="shared" si="381"/>
        <v>0.75</v>
      </c>
      <c r="CC403" s="285">
        <f t="shared" si="381"/>
        <v>0</v>
      </c>
      <c r="CD403" s="285">
        <f t="shared" si="381"/>
        <v>0.75</v>
      </c>
      <c r="CE403" s="285">
        <f t="shared" si="381"/>
        <v>0.75</v>
      </c>
      <c r="CF403" s="285">
        <f t="shared" si="381"/>
        <v>0.75</v>
      </c>
      <c r="CG403" s="285">
        <f t="shared" si="381"/>
        <v>0.75</v>
      </c>
      <c r="CH403" s="285">
        <f t="shared" si="381"/>
        <v>0.75</v>
      </c>
      <c r="CI403" s="285">
        <f t="shared" si="381"/>
        <v>0.75</v>
      </c>
      <c r="CJ403" s="285">
        <f t="shared" si="381"/>
        <v>0.75</v>
      </c>
      <c r="CK403" s="285">
        <f t="shared" si="381"/>
        <v>0.75</v>
      </c>
      <c r="CL403" s="285">
        <f t="shared" si="381"/>
        <v>0.75</v>
      </c>
      <c r="CM403" s="285">
        <f t="shared" si="381"/>
        <v>0.75</v>
      </c>
      <c r="CN403" s="285">
        <f t="shared" ref="CN403:CS403" si="382">CN119</f>
        <v>0.1</v>
      </c>
      <c r="CO403" s="285">
        <f t="shared" si="382"/>
        <v>0.25</v>
      </c>
      <c r="CP403" s="285">
        <f t="shared" si="382"/>
        <v>0.35</v>
      </c>
      <c r="CQ403" s="285">
        <f t="shared" si="382"/>
        <v>0.45</v>
      </c>
      <c r="CR403" s="285">
        <f t="shared" si="382"/>
        <v>0.55000000000000004</v>
      </c>
      <c r="CS403" s="285">
        <f t="shared" si="382"/>
        <v>0.65</v>
      </c>
      <c r="CT403" s="35">
        <f>CT121</f>
        <v>0.1</v>
      </c>
      <c r="CU403" s="35">
        <f t="shared" ref="CU403:DO403" si="383">CU121</f>
        <v>0.25</v>
      </c>
      <c r="CV403" s="35">
        <f t="shared" si="383"/>
        <v>0.35</v>
      </c>
      <c r="CW403" s="35">
        <f t="shared" si="383"/>
        <v>0.45</v>
      </c>
      <c r="CX403" s="35">
        <f t="shared" si="383"/>
        <v>0.55000000000000004</v>
      </c>
      <c r="CY403" s="35">
        <f t="shared" si="383"/>
        <v>0.6</v>
      </c>
      <c r="CZ403" s="35">
        <f t="shared" si="383"/>
        <v>0.65</v>
      </c>
      <c r="DA403" s="35">
        <f t="shared" si="383"/>
        <v>0.7</v>
      </c>
      <c r="DB403" s="35">
        <f t="shared" si="383"/>
        <v>0.7</v>
      </c>
      <c r="DC403" s="35">
        <f t="shared" si="383"/>
        <v>0.7</v>
      </c>
      <c r="DD403" s="35">
        <f t="shared" si="383"/>
        <v>0.7</v>
      </c>
      <c r="DE403" s="35">
        <f t="shared" si="383"/>
        <v>0.7</v>
      </c>
      <c r="DF403" s="35">
        <f t="shared" si="383"/>
        <v>0.75</v>
      </c>
      <c r="DG403" s="35">
        <f t="shared" si="383"/>
        <v>0.75</v>
      </c>
      <c r="DH403" s="35">
        <f t="shared" si="383"/>
        <v>0.75</v>
      </c>
      <c r="DI403" s="35">
        <f t="shared" si="383"/>
        <v>0.75</v>
      </c>
      <c r="DJ403" s="35">
        <f t="shared" si="383"/>
        <v>0.75</v>
      </c>
      <c r="DK403" s="35">
        <f t="shared" si="383"/>
        <v>0.75</v>
      </c>
      <c r="DL403" s="35">
        <f t="shared" si="383"/>
        <v>0.75</v>
      </c>
      <c r="DM403" s="35">
        <f t="shared" si="383"/>
        <v>0.75</v>
      </c>
      <c r="DN403" s="35">
        <f t="shared" si="383"/>
        <v>0.75</v>
      </c>
      <c r="DO403" s="35">
        <f t="shared" si="383"/>
        <v>0.75</v>
      </c>
    </row>
    <row r="404" spans="1:119" ht="14.1" customHeight="1" x14ac:dyDescent="0.2">
      <c r="A404" s="44"/>
      <c r="B404" s="44"/>
      <c r="C404" s="25"/>
      <c r="D404" s="25"/>
      <c r="E404" s="25"/>
      <c r="F404" s="25"/>
      <c r="G404" s="25"/>
      <c r="H404" s="25"/>
      <c r="I404" s="25"/>
      <c r="J404" s="36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6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  <c r="BD404" s="35"/>
      <c r="BE404" s="35"/>
      <c r="BF404" s="35"/>
      <c r="BG404" s="36"/>
      <c r="BH404" s="35"/>
      <c r="BI404" s="35"/>
      <c r="BJ404" s="35"/>
      <c r="BK404" s="35"/>
      <c r="BL404" s="35"/>
      <c r="BM404" s="35"/>
      <c r="BN404" s="35"/>
      <c r="BO404" s="35"/>
      <c r="BP404" s="35"/>
      <c r="BQ404" s="35"/>
      <c r="BR404" s="35"/>
      <c r="BS404" s="35"/>
      <c r="BT404" s="35"/>
      <c r="BU404" s="35"/>
      <c r="BV404" s="35"/>
      <c r="BW404" s="35"/>
      <c r="BX404" s="35"/>
      <c r="BY404" s="35"/>
      <c r="BZ404" s="36"/>
      <c r="CA404" s="35"/>
      <c r="CB404" s="35"/>
      <c r="CC404" s="35"/>
      <c r="CD404" s="35"/>
      <c r="CE404" s="35"/>
      <c r="CF404" s="35"/>
      <c r="CG404" s="35"/>
      <c r="CH404" s="35"/>
      <c r="CI404" s="35"/>
      <c r="CJ404" s="35"/>
      <c r="CK404" s="35"/>
      <c r="CL404" s="35"/>
      <c r="CM404" s="35"/>
      <c r="CN404" s="35"/>
      <c r="CO404" s="35"/>
      <c r="CP404" s="35"/>
      <c r="CQ404" s="35"/>
      <c r="CR404" s="35"/>
      <c r="CS404" s="35"/>
      <c r="CT404" s="35"/>
      <c r="CU404" s="35"/>
      <c r="CV404" s="35"/>
      <c r="CW404" s="35"/>
      <c r="CX404" s="36"/>
      <c r="CY404" s="35"/>
      <c r="CZ404" s="35"/>
      <c r="DA404" s="35"/>
      <c r="DB404" s="35"/>
      <c r="DC404" s="35"/>
      <c r="DD404" s="35"/>
      <c r="DE404" s="35"/>
      <c r="DF404" s="35"/>
      <c r="DG404" s="35"/>
      <c r="DH404" s="35"/>
      <c r="DI404" s="35"/>
      <c r="DJ404" s="35"/>
      <c r="DK404" s="35"/>
      <c r="DL404" s="35"/>
      <c r="DM404" s="35"/>
      <c r="DN404" s="35"/>
      <c r="DO404" s="35"/>
    </row>
    <row r="405" spans="1:119" ht="14.1" customHeight="1" x14ac:dyDescent="0.2">
      <c r="A405" s="44"/>
      <c r="B405" s="44"/>
      <c r="C405" s="1"/>
      <c r="D405" s="1"/>
      <c r="E405" s="1"/>
      <c r="F405" s="1"/>
      <c r="G405" s="1"/>
      <c r="H405" s="1"/>
      <c r="I405" s="1"/>
      <c r="J405" s="74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  <c r="AK405" s="74"/>
      <c r="AL405" s="73"/>
      <c r="AM405" s="73"/>
      <c r="AN405" s="73"/>
      <c r="AO405" s="73"/>
      <c r="AP405" s="73"/>
      <c r="AQ405" s="73"/>
      <c r="AR405" s="73"/>
      <c r="AS405" s="73"/>
      <c r="AT405" s="73"/>
      <c r="AU405" s="73"/>
      <c r="AV405" s="73"/>
      <c r="AW405" s="73"/>
      <c r="AX405" s="73"/>
      <c r="AY405" s="73"/>
      <c r="AZ405" s="73"/>
      <c r="BA405" s="73"/>
      <c r="BB405" s="73"/>
      <c r="BC405" s="73"/>
      <c r="BD405" s="73"/>
      <c r="BE405" s="73"/>
      <c r="BF405" s="73"/>
      <c r="BG405" s="74"/>
      <c r="BH405" s="73"/>
      <c r="BI405" s="73"/>
      <c r="BJ405" s="73"/>
      <c r="BK405" s="73"/>
      <c r="BL405" s="73"/>
      <c r="BM405" s="73"/>
      <c r="BN405" s="73"/>
      <c r="BO405" s="73"/>
      <c r="BP405" s="73"/>
      <c r="BQ405" s="73"/>
      <c r="BR405" s="73"/>
      <c r="BS405" s="73"/>
      <c r="BT405" s="73"/>
      <c r="BU405" s="73"/>
      <c r="BV405" s="73"/>
      <c r="BW405" s="73"/>
      <c r="BX405" s="73"/>
      <c r="BY405" s="73"/>
      <c r="BZ405" s="74"/>
      <c r="CA405" s="73"/>
      <c r="CB405" s="73"/>
      <c r="CC405" s="73"/>
      <c r="CD405" s="73"/>
      <c r="CE405" s="73"/>
      <c r="CF405" s="73"/>
      <c r="CG405" s="73"/>
      <c r="CH405" s="73"/>
      <c r="CI405" s="73"/>
      <c r="CJ405" s="73"/>
      <c r="CK405" s="73"/>
      <c r="CL405" s="73"/>
      <c r="CM405" s="73"/>
      <c r="CN405" s="73"/>
      <c r="CO405" s="73"/>
      <c r="CP405" s="73"/>
      <c r="CQ405" s="73"/>
      <c r="CR405" s="73"/>
      <c r="CS405" s="73"/>
      <c r="CT405" s="73"/>
      <c r="CU405" s="73"/>
      <c r="CV405" s="73"/>
      <c r="CW405" s="73"/>
      <c r="CX405" s="74"/>
      <c r="CY405" s="73"/>
      <c r="CZ405" s="73"/>
      <c r="DA405" s="73"/>
      <c r="DB405" s="73"/>
      <c r="DC405" s="73"/>
      <c r="DD405" s="73"/>
      <c r="DE405" s="73"/>
      <c r="DF405" s="73"/>
      <c r="DG405" s="73"/>
      <c r="DH405" s="73"/>
      <c r="DI405" s="73"/>
      <c r="DJ405" s="73"/>
      <c r="DK405" s="73"/>
      <c r="DL405" s="73"/>
      <c r="DM405" s="73"/>
      <c r="DN405" s="73"/>
      <c r="DO405" s="73"/>
    </row>
    <row r="406" spans="1:119" ht="14.1" customHeight="1" x14ac:dyDescent="0.2">
      <c r="A406" s="94">
        <v>1121</v>
      </c>
      <c r="B406" s="44"/>
      <c r="C406" s="1"/>
      <c r="D406" s="1"/>
      <c r="E406" s="1" t="s">
        <v>22</v>
      </c>
      <c r="F406" s="1"/>
      <c r="G406" s="1"/>
      <c r="H406" s="1"/>
      <c r="I406" s="1"/>
      <c r="J406" s="38">
        <f t="shared" ref="J406:Q406" si="384">J225</f>
        <v>0.4</v>
      </c>
      <c r="K406" s="37">
        <f t="shared" si="384"/>
        <v>0.55000000000000004</v>
      </c>
      <c r="L406" s="37">
        <f t="shared" si="384"/>
        <v>0.65</v>
      </c>
      <c r="M406" s="37">
        <f t="shared" si="384"/>
        <v>0.7</v>
      </c>
      <c r="N406" s="37">
        <f t="shared" si="384"/>
        <v>0.75</v>
      </c>
      <c r="O406" s="37">
        <f t="shared" si="384"/>
        <v>0.75</v>
      </c>
      <c r="P406" s="37">
        <f t="shared" si="384"/>
        <v>0.75</v>
      </c>
      <c r="Q406" s="37">
        <f t="shared" si="384"/>
        <v>0.75</v>
      </c>
      <c r="R406" s="37">
        <f t="shared" ref="R406:Y406" si="385">R231</f>
        <v>0</v>
      </c>
      <c r="S406" s="37">
        <f t="shared" si="385"/>
        <v>0.1</v>
      </c>
      <c r="T406" s="37">
        <f t="shared" si="385"/>
        <v>0.2</v>
      </c>
      <c r="U406" s="37">
        <f t="shared" si="385"/>
        <v>0.5</v>
      </c>
      <c r="V406" s="37">
        <f t="shared" si="385"/>
        <v>0.65</v>
      </c>
      <c r="W406" s="37">
        <f t="shared" si="385"/>
        <v>0.7</v>
      </c>
      <c r="X406" s="37">
        <f t="shared" si="385"/>
        <v>0.7</v>
      </c>
      <c r="Y406" s="37">
        <f t="shared" si="385"/>
        <v>0.7</v>
      </c>
      <c r="Z406" s="37">
        <f t="shared" ref="Z406:AI406" si="386">Z231</f>
        <v>0.7</v>
      </c>
      <c r="AA406" s="37">
        <f t="shared" si="386"/>
        <v>0.7</v>
      </c>
      <c r="AB406" s="37">
        <f t="shared" si="386"/>
        <v>0.7</v>
      </c>
      <c r="AC406" s="37">
        <f t="shared" si="386"/>
        <v>0.7</v>
      </c>
      <c r="AD406" s="37">
        <f t="shared" si="386"/>
        <v>0.7</v>
      </c>
      <c r="AE406" s="37">
        <f t="shared" si="386"/>
        <v>0.7</v>
      </c>
      <c r="AF406" s="37">
        <f t="shared" si="386"/>
        <v>0.7</v>
      </c>
      <c r="AG406" s="37">
        <f t="shared" si="386"/>
        <v>0.7</v>
      </c>
      <c r="AH406" s="37">
        <f t="shared" si="386"/>
        <v>0.7</v>
      </c>
      <c r="AI406" s="37">
        <f t="shared" si="386"/>
        <v>0.7</v>
      </c>
      <c r="AJ406" s="37">
        <f t="shared" ref="AJ406:AO406" si="387">AJ231</f>
        <v>0.7</v>
      </c>
      <c r="AK406" s="38">
        <f t="shared" si="387"/>
        <v>0.7</v>
      </c>
      <c r="AL406" s="37">
        <f t="shared" si="387"/>
        <v>0.7</v>
      </c>
      <c r="AM406" s="37">
        <f t="shared" si="387"/>
        <v>0.7</v>
      </c>
      <c r="AN406" s="37">
        <f t="shared" si="387"/>
        <v>0.7</v>
      </c>
      <c r="AO406" s="37">
        <f t="shared" si="387"/>
        <v>0</v>
      </c>
      <c r="AP406" s="37">
        <f>AP225</f>
        <v>0.55000000000000004</v>
      </c>
      <c r="AQ406" s="37">
        <f>AQ225</f>
        <v>0.55000000000000004</v>
      </c>
      <c r="AR406" s="37">
        <f>AR225</f>
        <v>0.65</v>
      </c>
      <c r="AS406" s="37">
        <f>AS225</f>
        <v>0.7</v>
      </c>
      <c r="AT406" s="37">
        <f>AT225</f>
        <v>0.75</v>
      </c>
      <c r="AU406" s="37">
        <f t="shared" ref="AU406:BH406" si="388">AU227</f>
        <v>0.05</v>
      </c>
      <c r="AV406" s="37">
        <f t="shared" si="388"/>
        <v>0.1</v>
      </c>
      <c r="AW406" s="37">
        <f t="shared" si="388"/>
        <v>0.2</v>
      </c>
      <c r="AX406" s="37">
        <f t="shared" si="388"/>
        <v>0.35</v>
      </c>
      <c r="AY406" s="37">
        <f t="shared" si="388"/>
        <v>0.45</v>
      </c>
      <c r="AZ406" s="37">
        <f t="shared" si="388"/>
        <v>0.55000000000000004</v>
      </c>
      <c r="BA406" s="37">
        <f t="shared" si="388"/>
        <v>0.6</v>
      </c>
      <c r="BB406" s="37">
        <f t="shared" si="388"/>
        <v>0.65</v>
      </c>
      <c r="BC406" s="37">
        <f t="shared" si="388"/>
        <v>0.65</v>
      </c>
      <c r="BD406" s="37">
        <f t="shared" si="388"/>
        <v>0.7</v>
      </c>
      <c r="BE406" s="37">
        <f t="shared" si="388"/>
        <v>0.7</v>
      </c>
      <c r="BF406" s="37">
        <f t="shared" si="388"/>
        <v>0.7</v>
      </c>
      <c r="BG406" s="38">
        <f t="shared" si="388"/>
        <v>0.7</v>
      </c>
      <c r="BH406" s="38">
        <f t="shared" si="388"/>
        <v>0.7</v>
      </c>
      <c r="BI406" s="37">
        <f t="shared" ref="BI406:BX406" si="389">BI231</f>
        <v>0.1</v>
      </c>
      <c r="BJ406" s="37">
        <f t="shared" si="389"/>
        <v>0.35</v>
      </c>
      <c r="BK406" s="37">
        <f t="shared" si="389"/>
        <v>0.5</v>
      </c>
      <c r="BL406" s="37">
        <f t="shared" si="389"/>
        <v>0.6</v>
      </c>
      <c r="BM406" s="37">
        <f t="shared" si="389"/>
        <v>0.65</v>
      </c>
      <c r="BN406" s="37">
        <f t="shared" si="389"/>
        <v>0.7</v>
      </c>
      <c r="BO406" s="37">
        <f t="shared" si="389"/>
        <v>0.7</v>
      </c>
      <c r="BP406" s="37">
        <f t="shared" si="389"/>
        <v>0.7</v>
      </c>
      <c r="BQ406" s="37">
        <f t="shared" si="389"/>
        <v>0.7</v>
      </c>
      <c r="BR406" s="37">
        <f t="shared" si="389"/>
        <v>0.7</v>
      </c>
      <c r="BS406" s="37">
        <f t="shared" si="389"/>
        <v>0.7</v>
      </c>
      <c r="BT406" s="37">
        <f t="shared" si="389"/>
        <v>0.7</v>
      </c>
      <c r="BU406" s="37">
        <f t="shared" si="389"/>
        <v>0.7</v>
      </c>
      <c r="BV406" s="37">
        <f t="shared" si="389"/>
        <v>0.7</v>
      </c>
      <c r="BW406" s="37">
        <f t="shared" si="389"/>
        <v>0.7</v>
      </c>
      <c r="BX406" s="37">
        <f t="shared" si="389"/>
        <v>0.7</v>
      </c>
      <c r="BY406" s="37">
        <f>BY229</f>
        <v>0.1</v>
      </c>
      <c r="BZ406" s="38">
        <f t="shared" ref="BZ406:CM406" si="390">BZ229</f>
        <v>0.25</v>
      </c>
      <c r="CA406" s="37">
        <f t="shared" si="390"/>
        <v>0.35</v>
      </c>
      <c r="CB406" s="37">
        <f t="shared" si="390"/>
        <v>0.45</v>
      </c>
      <c r="CC406" s="37">
        <f t="shared" si="390"/>
        <v>0</v>
      </c>
      <c r="CD406" s="37">
        <f t="shared" si="390"/>
        <v>0.55000000000000004</v>
      </c>
      <c r="CE406" s="37">
        <f t="shared" si="390"/>
        <v>0.65</v>
      </c>
      <c r="CF406" s="37">
        <f t="shared" si="390"/>
        <v>0.7</v>
      </c>
      <c r="CG406" s="37">
        <f t="shared" si="390"/>
        <v>0.7</v>
      </c>
      <c r="CH406" s="37">
        <f t="shared" si="390"/>
        <v>0.75</v>
      </c>
      <c r="CI406" s="37">
        <f t="shared" si="390"/>
        <v>0.75</v>
      </c>
      <c r="CJ406" s="37">
        <f t="shared" si="390"/>
        <v>0.75</v>
      </c>
      <c r="CK406" s="37">
        <f t="shared" si="390"/>
        <v>0.75</v>
      </c>
      <c r="CL406" s="37">
        <f t="shared" si="390"/>
        <v>0.75</v>
      </c>
      <c r="CM406" s="37">
        <f t="shared" si="390"/>
        <v>0.75</v>
      </c>
      <c r="CN406" s="37">
        <f t="shared" ref="CN406:CW406" si="391">CN231</f>
        <v>0</v>
      </c>
      <c r="CO406" s="37">
        <f t="shared" si="391"/>
        <v>0</v>
      </c>
      <c r="CP406" s="37">
        <f t="shared" si="391"/>
        <v>0</v>
      </c>
      <c r="CQ406" s="37">
        <f t="shared" si="391"/>
        <v>0</v>
      </c>
      <c r="CR406" s="37">
        <f t="shared" si="391"/>
        <v>0</v>
      </c>
      <c r="CS406" s="37">
        <f t="shared" si="391"/>
        <v>0</v>
      </c>
      <c r="CT406" s="37">
        <f t="shared" si="391"/>
        <v>0</v>
      </c>
      <c r="CU406" s="37">
        <f t="shared" si="391"/>
        <v>0</v>
      </c>
      <c r="CV406" s="37">
        <f t="shared" si="391"/>
        <v>0</v>
      </c>
      <c r="CW406" s="37">
        <f t="shared" si="391"/>
        <v>0</v>
      </c>
      <c r="CX406" s="38">
        <f t="shared" ref="CX406:DO406" si="392">CX231</f>
        <v>0</v>
      </c>
      <c r="CY406" s="37">
        <f t="shared" si="392"/>
        <v>0</v>
      </c>
      <c r="CZ406" s="37">
        <f>CZ231</f>
        <v>0</v>
      </c>
      <c r="DA406" s="37">
        <f t="shared" si="392"/>
        <v>0</v>
      </c>
      <c r="DB406" s="37">
        <f t="shared" si="392"/>
        <v>0</v>
      </c>
      <c r="DC406" s="37">
        <f t="shared" si="392"/>
        <v>0</v>
      </c>
      <c r="DD406" s="37">
        <f t="shared" si="392"/>
        <v>0</v>
      </c>
      <c r="DE406" s="37">
        <f t="shared" si="392"/>
        <v>0</v>
      </c>
      <c r="DF406" s="37">
        <f t="shared" si="392"/>
        <v>0</v>
      </c>
      <c r="DG406" s="37">
        <f t="shared" si="392"/>
        <v>0</v>
      </c>
      <c r="DH406" s="37">
        <f t="shared" si="392"/>
        <v>0</v>
      </c>
      <c r="DI406" s="37">
        <f t="shared" si="392"/>
        <v>0</v>
      </c>
      <c r="DJ406" s="37">
        <f t="shared" si="392"/>
        <v>0</v>
      </c>
      <c r="DK406" s="37">
        <f t="shared" si="392"/>
        <v>0</v>
      </c>
      <c r="DL406" s="37">
        <f t="shared" si="392"/>
        <v>0</v>
      </c>
      <c r="DM406" s="37">
        <f t="shared" si="392"/>
        <v>0</v>
      </c>
      <c r="DN406" s="37">
        <f t="shared" si="392"/>
        <v>0</v>
      </c>
      <c r="DO406" s="37">
        <f t="shared" si="392"/>
        <v>0</v>
      </c>
    </row>
    <row r="407" spans="1:119" ht="14.1" customHeight="1" x14ac:dyDescent="0.2">
      <c r="A407" s="45">
        <v>1101</v>
      </c>
      <c r="B407" s="44"/>
      <c r="C407" s="1"/>
      <c r="D407" s="1"/>
      <c r="E407" s="1" t="s">
        <v>22</v>
      </c>
      <c r="F407" s="1"/>
      <c r="G407" s="1"/>
      <c r="H407" s="1"/>
      <c r="I407" s="1"/>
      <c r="J407" s="38">
        <f t="shared" ref="J407:U407" si="393">J147</f>
        <v>0.45</v>
      </c>
      <c r="K407" s="37">
        <f t="shared" si="393"/>
        <v>0.55000000000000004</v>
      </c>
      <c r="L407" s="37">
        <f t="shared" si="393"/>
        <v>0.6</v>
      </c>
      <c r="M407" s="37">
        <f t="shared" si="393"/>
        <v>0.65</v>
      </c>
      <c r="N407" s="37">
        <f t="shared" si="393"/>
        <v>0.65</v>
      </c>
      <c r="O407" s="37">
        <f t="shared" si="393"/>
        <v>0.65</v>
      </c>
      <c r="P407" s="37">
        <f t="shared" si="393"/>
        <v>0.65</v>
      </c>
      <c r="Q407" s="37">
        <f t="shared" si="393"/>
        <v>0.65</v>
      </c>
      <c r="R407" s="37">
        <f t="shared" si="393"/>
        <v>0.65</v>
      </c>
      <c r="S407" s="37">
        <f t="shared" si="393"/>
        <v>0.65</v>
      </c>
      <c r="T407" s="37">
        <f t="shared" si="393"/>
        <v>0.65</v>
      </c>
      <c r="U407" s="37">
        <f t="shared" si="393"/>
        <v>0.65</v>
      </c>
      <c r="V407" s="37">
        <f>V153</f>
        <v>0.1</v>
      </c>
      <c r="W407" s="37">
        <f t="shared" ref="W407:AG407" si="394">W153</f>
        <v>0.4</v>
      </c>
      <c r="X407" s="37">
        <f t="shared" si="394"/>
        <v>0.55000000000000004</v>
      </c>
      <c r="Y407" s="37">
        <f t="shared" si="394"/>
        <v>0.65</v>
      </c>
      <c r="Z407" s="37">
        <f t="shared" si="394"/>
        <v>0.7</v>
      </c>
      <c r="AA407" s="37">
        <f t="shared" si="394"/>
        <v>0.7</v>
      </c>
      <c r="AB407" s="37">
        <f t="shared" si="394"/>
        <v>0.7</v>
      </c>
      <c r="AC407" s="37">
        <f t="shared" si="394"/>
        <v>0.7</v>
      </c>
      <c r="AD407" s="37">
        <f t="shared" si="394"/>
        <v>0.7</v>
      </c>
      <c r="AE407" s="37">
        <f t="shared" si="394"/>
        <v>0.7</v>
      </c>
      <c r="AF407" s="37">
        <f t="shared" si="394"/>
        <v>0.7</v>
      </c>
      <c r="AG407" s="37">
        <f t="shared" si="394"/>
        <v>0.7</v>
      </c>
      <c r="AH407" s="37">
        <f t="shared" ref="AH407:AR407" si="395">AH151</f>
        <v>0.1</v>
      </c>
      <c r="AI407" s="37">
        <f t="shared" si="395"/>
        <v>0.4</v>
      </c>
      <c r="AJ407" s="37">
        <f t="shared" si="395"/>
        <v>0.55000000000000004</v>
      </c>
      <c r="AK407" s="38">
        <f t="shared" si="395"/>
        <v>0.6</v>
      </c>
      <c r="AL407" s="37">
        <f t="shared" si="395"/>
        <v>0.65</v>
      </c>
      <c r="AM407" s="37">
        <f t="shared" si="395"/>
        <v>0.65</v>
      </c>
      <c r="AN407" s="37">
        <f t="shared" si="395"/>
        <v>0.65</v>
      </c>
      <c r="AO407" s="37">
        <f t="shared" si="395"/>
        <v>0.65</v>
      </c>
      <c r="AP407" s="37">
        <f t="shared" si="395"/>
        <v>0.65</v>
      </c>
      <c r="AQ407" s="37">
        <f t="shared" si="395"/>
        <v>0.65</v>
      </c>
      <c r="AR407" s="37">
        <f t="shared" si="395"/>
        <v>0.65</v>
      </c>
      <c r="AS407" s="37">
        <f t="shared" ref="AS407:BH407" si="396">AS155</f>
        <v>0.05</v>
      </c>
      <c r="AT407" s="37">
        <f t="shared" si="396"/>
        <v>0.15</v>
      </c>
      <c r="AU407" s="37">
        <f t="shared" si="396"/>
        <v>0.3</v>
      </c>
      <c r="AV407" s="37">
        <f t="shared" si="396"/>
        <v>0.45</v>
      </c>
      <c r="AW407" s="37">
        <f t="shared" si="396"/>
        <v>0.6</v>
      </c>
      <c r="AX407" s="37">
        <f t="shared" si="396"/>
        <v>0.6</v>
      </c>
      <c r="AY407" s="37">
        <f t="shared" si="396"/>
        <v>0.65</v>
      </c>
      <c r="AZ407" s="37">
        <f t="shared" si="396"/>
        <v>0.65</v>
      </c>
      <c r="BA407" s="37">
        <f t="shared" si="396"/>
        <v>0.65</v>
      </c>
      <c r="BB407" s="37">
        <f t="shared" si="396"/>
        <v>0.7</v>
      </c>
      <c r="BC407" s="37">
        <f t="shared" si="396"/>
        <v>0.7</v>
      </c>
      <c r="BD407" s="37">
        <f t="shared" si="396"/>
        <v>0.7</v>
      </c>
      <c r="BE407" s="37">
        <f t="shared" si="396"/>
        <v>0.75</v>
      </c>
      <c r="BF407" s="37">
        <f t="shared" si="396"/>
        <v>0.75</v>
      </c>
      <c r="BG407" s="38">
        <f t="shared" si="396"/>
        <v>0.75</v>
      </c>
      <c r="BH407" s="37">
        <f t="shared" si="396"/>
        <v>0.75</v>
      </c>
      <c r="BI407" s="37">
        <f>BI157</f>
        <v>0.1</v>
      </c>
      <c r="BJ407" s="37">
        <f t="shared" ref="BJ407:BO407" si="397">BJ157</f>
        <v>0.25</v>
      </c>
      <c r="BK407" s="37">
        <f t="shared" si="397"/>
        <v>0.35</v>
      </c>
      <c r="BL407" s="37">
        <f t="shared" si="397"/>
        <v>0.45</v>
      </c>
      <c r="BM407" s="37">
        <f t="shared" si="397"/>
        <v>0.55000000000000004</v>
      </c>
      <c r="BN407" s="37">
        <f t="shared" si="397"/>
        <v>0.65</v>
      </c>
      <c r="BO407" s="37">
        <f t="shared" si="397"/>
        <v>0.65</v>
      </c>
      <c r="BP407" s="37">
        <f t="shared" ref="BP407:CM407" si="398">BP161</f>
        <v>0.1</v>
      </c>
      <c r="BQ407" s="37">
        <f t="shared" si="398"/>
        <v>0.25</v>
      </c>
      <c r="BR407" s="37">
        <f t="shared" si="398"/>
        <v>0.35</v>
      </c>
      <c r="BS407" s="37">
        <f t="shared" si="398"/>
        <v>0.45</v>
      </c>
      <c r="BT407" s="37">
        <f t="shared" si="398"/>
        <v>0.55000000000000004</v>
      </c>
      <c r="BU407" s="37">
        <f t="shared" si="398"/>
        <v>0.65</v>
      </c>
      <c r="BV407" s="37">
        <f t="shared" si="398"/>
        <v>0.7</v>
      </c>
      <c r="BW407" s="37">
        <f t="shared" si="398"/>
        <v>0.7</v>
      </c>
      <c r="BX407" s="37">
        <f t="shared" si="398"/>
        <v>0.7</v>
      </c>
      <c r="BY407" s="37">
        <f t="shared" si="398"/>
        <v>0.7</v>
      </c>
      <c r="BZ407" s="38">
        <f t="shared" si="398"/>
        <v>0.75</v>
      </c>
      <c r="CA407" s="37">
        <f t="shared" si="398"/>
        <v>0.75</v>
      </c>
      <c r="CB407" s="37">
        <f t="shared" si="398"/>
        <v>0.75</v>
      </c>
      <c r="CC407" s="37">
        <f t="shared" si="398"/>
        <v>0</v>
      </c>
      <c r="CD407" s="37">
        <f t="shared" si="398"/>
        <v>0.75</v>
      </c>
      <c r="CE407" s="37">
        <f t="shared" si="398"/>
        <v>0.75</v>
      </c>
      <c r="CF407" s="37">
        <f t="shared" si="398"/>
        <v>0.75</v>
      </c>
      <c r="CG407" s="37">
        <f t="shared" si="398"/>
        <v>0.75</v>
      </c>
      <c r="CH407" s="37">
        <f t="shared" si="398"/>
        <v>0.75</v>
      </c>
      <c r="CI407" s="37">
        <f t="shared" si="398"/>
        <v>0.75</v>
      </c>
      <c r="CJ407" s="37">
        <f t="shared" si="398"/>
        <v>0.75</v>
      </c>
      <c r="CK407" s="37">
        <f t="shared" si="398"/>
        <v>0.75</v>
      </c>
      <c r="CL407" s="37">
        <f t="shared" si="398"/>
        <v>0.75</v>
      </c>
      <c r="CM407" s="37">
        <f t="shared" si="398"/>
        <v>0.75</v>
      </c>
      <c r="CN407" s="37">
        <f>CN159</f>
        <v>0.1</v>
      </c>
      <c r="CO407" s="37">
        <f t="shared" ref="CO407:DJ407" si="399">CO159</f>
        <v>0.25</v>
      </c>
      <c r="CP407" s="37">
        <f t="shared" si="399"/>
        <v>0.35</v>
      </c>
      <c r="CQ407" s="37">
        <f t="shared" si="399"/>
        <v>0.45</v>
      </c>
      <c r="CR407" s="37">
        <f t="shared" si="399"/>
        <v>0.55000000000000004</v>
      </c>
      <c r="CS407" s="37">
        <f t="shared" si="399"/>
        <v>0.65</v>
      </c>
      <c r="CT407" s="37">
        <f t="shared" si="399"/>
        <v>0.7</v>
      </c>
      <c r="CU407" s="37">
        <f t="shared" si="399"/>
        <v>0.7</v>
      </c>
      <c r="CV407" s="37">
        <f t="shared" si="399"/>
        <v>0.7</v>
      </c>
      <c r="CW407" s="37">
        <f t="shared" si="399"/>
        <v>0.7</v>
      </c>
      <c r="CX407" s="37">
        <f t="shared" si="399"/>
        <v>0.75</v>
      </c>
      <c r="CY407" s="37">
        <f t="shared" si="399"/>
        <v>0.75</v>
      </c>
      <c r="CZ407" s="37">
        <f t="shared" si="399"/>
        <v>0.75</v>
      </c>
      <c r="DA407" s="37">
        <f t="shared" si="399"/>
        <v>0.75</v>
      </c>
      <c r="DB407" s="37">
        <f t="shared" si="399"/>
        <v>0.75</v>
      </c>
      <c r="DC407" s="37">
        <f t="shared" si="399"/>
        <v>0.75</v>
      </c>
      <c r="DD407" s="37">
        <f t="shared" si="399"/>
        <v>0.75</v>
      </c>
      <c r="DE407" s="37">
        <f t="shared" si="399"/>
        <v>0.75</v>
      </c>
      <c r="DF407" s="37">
        <f t="shared" si="399"/>
        <v>0.75</v>
      </c>
      <c r="DG407" s="37">
        <f t="shared" si="399"/>
        <v>0.75</v>
      </c>
      <c r="DH407" s="37">
        <f t="shared" si="399"/>
        <v>0.75</v>
      </c>
      <c r="DI407" s="37">
        <f t="shared" si="399"/>
        <v>0.75</v>
      </c>
      <c r="DJ407" s="37">
        <f t="shared" si="399"/>
        <v>0.75</v>
      </c>
      <c r="DK407" s="37">
        <f>DK161</f>
        <v>0</v>
      </c>
      <c r="DL407" s="37">
        <f>DL161</f>
        <v>0</v>
      </c>
      <c r="DM407" s="37">
        <f>DM161</f>
        <v>0</v>
      </c>
      <c r="DN407" s="37">
        <f>DN161</f>
        <v>0</v>
      </c>
      <c r="DO407" s="37">
        <f>DO161</f>
        <v>0</v>
      </c>
    </row>
    <row r="408" spans="1:119" ht="14.1" customHeight="1" x14ac:dyDescent="0.2">
      <c r="A408" s="94" t="s">
        <v>90</v>
      </c>
      <c r="B408" s="44"/>
      <c r="C408" s="1"/>
      <c r="D408" s="1"/>
      <c r="E408" s="1" t="s">
        <v>22</v>
      </c>
      <c r="F408" s="1"/>
      <c r="G408" s="1"/>
      <c r="H408" s="1"/>
      <c r="I408" s="1"/>
      <c r="J408" s="36">
        <f t="shared" ref="J408:BG408" si="400">J283</f>
        <v>0</v>
      </c>
      <c r="K408" s="35">
        <f t="shared" si="400"/>
        <v>0</v>
      </c>
      <c r="L408" s="35">
        <f t="shared" si="400"/>
        <v>0</v>
      </c>
      <c r="M408" s="35">
        <f t="shared" si="400"/>
        <v>0</v>
      </c>
      <c r="N408" s="35">
        <f t="shared" si="400"/>
        <v>0</v>
      </c>
      <c r="O408" s="35">
        <f t="shared" si="400"/>
        <v>0</v>
      </c>
      <c r="P408" s="35">
        <f t="shared" si="400"/>
        <v>0</v>
      </c>
      <c r="Q408" s="35">
        <f t="shared" si="400"/>
        <v>0</v>
      </c>
      <c r="R408" s="35">
        <f t="shared" si="400"/>
        <v>0</v>
      </c>
      <c r="S408" s="35">
        <f t="shared" si="400"/>
        <v>0</v>
      </c>
      <c r="T408" s="35">
        <f t="shared" si="400"/>
        <v>0</v>
      </c>
      <c r="U408" s="35">
        <f t="shared" si="400"/>
        <v>0</v>
      </c>
      <c r="V408" s="35">
        <f t="shared" si="400"/>
        <v>0</v>
      </c>
      <c r="W408" s="35">
        <f t="shared" si="400"/>
        <v>0</v>
      </c>
      <c r="X408" s="35">
        <f t="shared" si="400"/>
        <v>0</v>
      </c>
      <c r="Y408" s="35">
        <f t="shared" si="400"/>
        <v>0</v>
      </c>
      <c r="Z408" s="35">
        <f t="shared" si="400"/>
        <v>0</v>
      </c>
      <c r="AA408" s="35">
        <f t="shared" si="400"/>
        <v>0</v>
      </c>
      <c r="AB408" s="35">
        <f t="shared" si="400"/>
        <v>0</v>
      </c>
      <c r="AC408" s="35">
        <f t="shared" si="400"/>
        <v>0</v>
      </c>
      <c r="AD408" s="35">
        <f t="shared" si="400"/>
        <v>0</v>
      </c>
      <c r="AE408" s="35">
        <f t="shared" si="400"/>
        <v>0</v>
      </c>
      <c r="AF408" s="35">
        <f t="shared" si="400"/>
        <v>0</v>
      </c>
      <c r="AG408" s="35">
        <f t="shared" si="400"/>
        <v>0</v>
      </c>
      <c r="AH408" s="35">
        <f t="shared" si="400"/>
        <v>0</v>
      </c>
      <c r="AI408" s="35">
        <f t="shared" si="400"/>
        <v>0</v>
      </c>
      <c r="AJ408" s="35">
        <f t="shared" si="400"/>
        <v>0</v>
      </c>
      <c r="AK408" s="36">
        <f t="shared" si="400"/>
        <v>0</v>
      </c>
      <c r="AL408" s="35">
        <f t="shared" si="400"/>
        <v>0</v>
      </c>
      <c r="AM408" s="35">
        <f t="shared" si="400"/>
        <v>0</v>
      </c>
      <c r="AN408" s="35">
        <f t="shared" si="400"/>
        <v>0</v>
      </c>
      <c r="AO408" s="35">
        <f t="shared" si="400"/>
        <v>0</v>
      </c>
      <c r="AP408" s="35">
        <f t="shared" si="400"/>
        <v>0</v>
      </c>
      <c r="AQ408" s="35">
        <f t="shared" si="400"/>
        <v>0</v>
      </c>
      <c r="AR408" s="35">
        <f t="shared" si="400"/>
        <v>0</v>
      </c>
      <c r="AS408" s="35">
        <f t="shared" si="400"/>
        <v>0</v>
      </c>
      <c r="AT408" s="35">
        <f t="shared" si="400"/>
        <v>0</v>
      </c>
      <c r="AU408" s="35">
        <f t="shared" si="400"/>
        <v>0</v>
      </c>
      <c r="AV408" s="35">
        <f t="shared" si="400"/>
        <v>0</v>
      </c>
      <c r="AW408" s="35">
        <f t="shared" si="400"/>
        <v>0</v>
      </c>
      <c r="AX408" s="35">
        <f t="shared" si="400"/>
        <v>0</v>
      </c>
      <c r="AY408" s="35">
        <f t="shared" si="400"/>
        <v>0</v>
      </c>
      <c r="AZ408" s="35">
        <f t="shared" si="400"/>
        <v>0</v>
      </c>
      <c r="BA408" s="35">
        <f t="shared" si="400"/>
        <v>0</v>
      </c>
      <c r="BB408" s="35">
        <f t="shared" si="400"/>
        <v>0</v>
      </c>
      <c r="BC408" s="35">
        <f t="shared" si="400"/>
        <v>0</v>
      </c>
      <c r="BD408" s="35">
        <f t="shared" si="400"/>
        <v>0</v>
      </c>
      <c r="BE408" s="35">
        <f t="shared" si="400"/>
        <v>0</v>
      </c>
      <c r="BF408" s="35">
        <f t="shared" si="400"/>
        <v>0</v>
      </c>
      <c r="BG408" s="36">
        <f t="shared" si="400"/>
        <v>0</v>
      </c>
      <c r="BH408" s="35">
        <f>BH287</f>
        <v>0</v>
      </c>
      <c r="BI408" s="36">
        <f>BI285</f>
        <v>0.1</v>
      </c>
      <c r="BJ408" s="36">
        <f t="shared" ref="BJ408:CE408" si="401">BJ285</f>
        <v>0.35</v>
      </c>
      <c r="BK408" s="36">
        <f t="shared" si="401"/>
        <v>0.5</v>
      </c>
      <c r="BL408" s="36">
        <f t="shared" si="401"/>
        <v>0.65</v>
      </c>
      <c r="BM408" s="36">
        <f t="shared" si="401"/>
        <v>0.75</v>
      </c>
      <c r="BN408" s="36">
        <f t="shared" si="401"/>
        <v>0.75</v>
      </c>
      <c r="BO408" s="36">
        <f t="shared" si="401"/>
        <v>0.75</v>
      </c>
      <c r="BP408" s="36">
        <f t="shared" si="401"/>
        <v>0.75</v>
      </c>
      <c r="BQ408" s="36">
        <f t="shared" si="401"/>
        <v>0.75</v>
      </c>
      <c r="BR408" s="36">
        <f t="shared" si="401"/>
        <v>0.75</v>
      </c>
      <c r="BS408" s="36">
        <f t="shared" si="401"/>
        <v>0.75</v>
      </c>
      <c r="BT408" s="36">
        <f t="shared" si="401"/>
        <v>0.75</v>
      </c>
      <c r="BU408" s="36">
        <f t="shared" si="401"/>
        <v>0.75</v>
      </c>
      <c r="BV408" s="36">
        <f t="shared" si="401"/>
        <v>0.75</v>
      </c>
      <c r="BW408" s="36">
        <f t="shared" si="401"/>
        <v>0.75</v>
      </c>
      <c r="BX408" s="36">
        <f t="shared" si="401"/>
        <v>0.75</v>
      </c>
      <c r="BY408" s="36">
        <f t="shared" si="401"/>
        <v>0.75</v>
      </c>
      <c r="BZ408" s="36">
        <f t="shared" si="401"/>
        <v>0.75</v>
      </c>
      <c r="CA408" s="36">
        <f t="shared" si="401"/>
        <v>0.75</v>
      </c>
      <c r="CB408" s="36">
        <f t="shared" si="401"/>
        <v>0.75</v>
      </c>
      <c r="CC408" s="36">
        <f t="shared" si="401"/>
        <v>0</v>
      </c>
      <c r="CD408" s="36">
        <f t="shared" si="401"/>
        <v>0.75</v>
      </c>
      <c r="CE408" s="36">
        <f t="shared" si="401"/>
        <v>0.75</v>
      </c>
      <c r="CF408" s="36">
        <f t="shared" ref="CF408:CW408" si="402">CF287</f>
        <v>0</v>
      </c>
      <c r="CG408" s="36">
        <f t="shared" si="402"/>
        <v>0</v>
      </c>
      <c r="CH408" s="36">
        <f t="shared" si="402"/>
        <v>0</v>
      </c>
      <c r="CI408" s="36">
        <f t="shared" si="402"/>
        <v>0</v>
      </c>
      <c r="CJ408" s="36">
        <f t="shared" si="402"/>
        <v>0</v>
      </c>
      <c r="CK408" s="36">
        <f t="shared" si="402"/>
        <v>0</v>
      </c>
      <c r="CL408" s="36">
        <f t="shared" si="402"/>
        <v>0</v>
      </c>
      <c r="CM408" s="36">
        <f t="shared" si="402"/>
        <v>0</v>
      </c>
      <c r="CN408" s="36">
        <f t="shared" si="402"/>
        <v>0</v>
      </c>
      <c r="CO408" s="36">
        <f t="shared" si="402"/>
        <v>0</v>
      </c>
      <c r="CP408" s="36">
        <f t="shared" si="402"/>
        <v>0</v>
      </c>
      <c r="CQ408" s="36">
        <f t="shared" si="402"/>
        <v>0</v>
      </c>
      <c r="CR408" s="36">
        <f t="shared" si="402"/>
        <v>0</v>
      </c>
      <c r="CS408" s="36">
        <f t="shared" si="402"/>
        <v>0</v>
      </c>
      <c r="CT408" s="36">
        <f t="shared" si="402"/>
        <v>0</v>
      </c>
      <c r="CU408" s="36">
        <f t="shared" si="402"/>
        <v>0</v>
      </c>
      <c r="CV408" s="36">
        <f t="shared" si="402"/>
        <v>0</v>
      </c>
      <c r="CW408" s="36">
        <f t="shared" si="402"/>
        <v>0</v>
      </c>
      <c r="CX408" s="36">
        <f t="shared" ref="CX408:DO408" si="403">CX287</f>
        <v>0</v>
      </c>
      <c r="CY408" s="36">
        <f t="shared" si="403"/>
        <v>0</v>
      </c>
      <c r="CZ408" s="36">
        <f>CZ287</f>
        <v>0</v>
      </c>
      <c r="DA408" s="36">
        <f t="shared" si="403"/>
        <v>0</v>
      </c>
      <c r="DB408" s="36">
        <f t="shared" si="403"/>
        <v>0</v>
      </c>
      <c r="DC408" s="36">
        <f t="shared" si="403"/>
        <v>0</v>
      </c>
      <c r="DD408" s="36">
        <f t="shared" si="403"/>
        <v>0</v>
      </c>
      <c r="DE408" s="36">
        <f t="shared" si="403"/>
        <v>0</v>
      </c>
      <c r="DF408" s="36">
        <f t="shared" si="403"/>
        <v>0</v>
      </c>
      <c r="DG408" s="36">
        <f t="shared" si="403"/>
        <v>0</v>
      </c>
      <c r="DH408" s="36">
        <f t="shared" si="403"/>
        <v>0</v>
      </c>
      <c r="DI408" s="36">
        <f t="shared" si="403"/>
        <v>0</v>
      </c>
      <c r="DJ408" s="36">
        <f t="shared" si="403"/>
        <v>0</v>
      </c>
      <c r="DK408" s="36">
        <f t="shared" si="403"/>
        <v>0</v>
      </c>
      <c r="DL408" s="36">
        <f t="shared" si="403"/>
        <v>0</v>
      </c>
      <c r="DM408" s="36">
        <f t="shared" si="403"/>
        <v>0</v>
      </c>
      <c r="DN408" s="36">
        <f t="shared" si="403"/>
        <v>0</v>
      </c>
      <c r="DO408" s="36">
        <f t="shared" si="403"/>
        <v>0</v>
      </c>
    </row>
    <row r="409" spans="1:119" ht="14.1" customHeight="1" x14ac:dyDescent="0.2">
      <c r="A409" s="44" t="s">
        <v>42</v>
      </c>
      <c r="B409" s="44"/>
      <c r="C409" s="1"/>
      <c r="D409" s="1"/>
      <c r="E409" s="1" t="s">
        <v>22</v>
      </c>
      <c r="F409" s="1"/>
      <c r="G409" s="1"/>
      <c r="H409" s="1"/>
      <c r="I409" s="1"/>
      <c r="J409" s="36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6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  <c r="BA409" s="35"/>
      <c r="BB409" s="35"/>
      <c r="BC409" s="35"/>
      <c r="BD409" s="35"/>
      <c r="BE409" s="35"/>
      <c r="BF409" s="35"/>
      <c r="BG409" s="36"/>
      <c r="BH409" s="35"/>
      <c r="BI409" s="35"/>
      <c r="BJ409" s="35"/>
      <c r="BK409" s="35"/>
      <c r="BL409" s="35"/>
      <c r="BM409" s="35"/>
      <c r="BN409" s="35"/>
      <c r="BO409" s="35"/>
      <c r="BP409" s="35"/>
      <c r="BQ409" s="35"/>
      <c r="BR409" s="35"/>
      <c r="BS409" s="35"/>
      <c r="BT409" s="35"/>
      <c r="BU409" s="35"/>
      <c r="BV409" s="35"/>
      <c r="BW409" s="35"/>
      <c r="BX409" s="35"/>
      <c r="BY409" s="35"/>
      <c r="BZ409" s="36"/>
      <c r="CA409" s="35"/>
      <c r="CB409" s="35"/>
      <c r="CC409" s="35"/>
      <c r="CD409" s="35"/>
      <c r="CE409" s="35"/>
      <c r="CF409" s="35"/>
      <c r="CG409" s="35"/>
      <c r="CH409" s="35"/>
      <c r="CI409" s="35"/>
      <c r="CJ409" s="35"/>
      <c r="CK409" s="35"/>
      <c r="CL409" s="35"/>
      <c r="CM409" s="35"/>
      <c r="CN409" s="35"/>
      <c r="CO409" s="35"/>
      <c r="CP409" s="35"/>
      <c r="CQ409" s="35"/>
      <c r="CR409" s="35"/>
      <c r="CS409" s="35"/>
      <c r="CT409" s="35"/>
      <c r="CU409" s="35"/>
      <c r="CV409" s="35"/>
      <c r="CW409" s="35"/>
      <c r="CX409" s="36"/>
      <c r="CY409" s="35"/>
      <c r="CZ409" s="35"/>
      <c r="DA409" s="35"/>
      <c r="DB409" s="35"/>
      <c r="DC409" s="35"/>
      <c r="DD409" s="35"/>
      <c r="DE409" s="35"/>
      <c r="DF409" s="35"/>
      <c r="DG409" s="35"/>
      <c r="DH409" s="35"/>
      <c r="DI409" s="35"/>
      <c r="DJ409" s="35"/>
      <c r="DK409" s="35"/>
      <c r="DL409" s="35"/>
      <c r="DM409" s="35"/>
      <c r="DN409" s="35"/>
      <c r="DO409" s="35"/>
    </row>
    <row r="410" spans="1:119" ht="14.1" customHeight="1" x14ac:dyDescent="0.2">
      <c r="A410" s="98">
        <v>1118</v>
      </c>
      <c r="B410" s="44"/>
      <c r="C410" s="1"/>
      <c r="D410" s="1"/>
      <c r="E410" s="1" t="s">
        <v>22</v>
      </c>
      <c r="F410" s="1"/>
      <c r="G410" s="1"/>
      <c r="H410" s="1"/>
      <c r="I410" s="1"/>
      <c r="J410" s="36">
        <f t="shared" ref="J410:P410" si="404">J293</f>
        <v>0.5</v>
      </c>
      <c r="K410" s="35">
        <f t="shared" si="404"/>
        <v>0.6</v>
      </c>
      <c r="L410" s="35">
        <f t="shared" si="404"/>
        <v>0.6</v>
      </c>
      <c r="M410" s="35">
        <f t="shared" si="404"/>
        <v>0.6</v>
      </c>
      <c r="N410" s="35">
        <f t="shared" si="404"/>
        <v>0.6</v>
      </c>
      <c r="O410" s="35">
        <f t="shared" si="404"/>
        <v>0.6</v>
      </c>
      <c r="P410" s="35">
        <f t="shared" si="404"/>
        <v>0.6</v>
      </c>
      <c r="Q410" s="35">
        <f t="shared" ref="Q410:AS410" si="405">Q289</f>
        <v>0</v>
      </c>
      <c r="R410" s="35">
        <f t="shared" si="405"/>
        <v>0</v>
      </c>
      <c r="S410" s="35">
        <f t="shared" si="405"/>
        <v>0</v>
      </c>
      <c r="T410" s="35">
        <f t="shared" si="405"/>
        <v>0</v>
      </c>
      <c r="U410" s="35">
        <f t="shared" si="405"/>
        <v>0</v>
      </c>
      <c r="V410" s="35">
        <f t="shared" si="405"/>
        <v>0</v>
      </c>
      <c r="W410" s="35">
        <f t="shared" si="405"/>
        <v>0</v>
      </c>
      <c r="X410" s="35">
        <f t="shared" si="405"/>
        <v>0</v>
      </c>
      <c r="Y410" s="35">
        <f t="shared" si="405"/>
        <v>0</v>
      </c>
      <c r="Z410" s="35">
        <f t="shared" si="405"/>
        <v>0</v>
      </c>
      <c r="AA410" s="35">
        <f t="shared" si="405"/>
        <v>0</v>
      </c>
      <c r="AB410" s="35">
        <f t="shared" si="405"/>
        <v>0</v>
      </c>
      <c r="AC410" s="35">
        <f t="shared" si="405"/>
        <v>0</v>
      </c>
      <c r="AD410" s="35">
        <f t="shared" si="405"/>
        <v>0</v>
      </c>
      <c r="AE410" s="35">
        <f t="shared" si="405"/>
        <v>0</v>
      </c>
      <c r="AF410" s="35">
        <f t="shared" si="405"/>
        <v>0</v>
      </c>
      <c r="AG410" s="35">
        <f t="shared" si="405"/>
        <v>0</v>
      </c>
      <c r="AH410" s="35">
        <f t="shared" si="405"/>
        <v>0</v>
      </c>
      <c r="AI410" s="35">
        <f t="shared" si="405"/>
        <v>0</v>
      </c>
      <c r="AJ410" s="35">
        <f t="shared" si="405"/>
        <v>0</v>
      </c>
      <c r="AK410" s="36">
        <f t="shared" si="405"/>
        <v>0</v>
      </c>
      <c r="AL410" s="35">
        <f t="shared" si="405"/>
        <v>0</v>
      </c>
      <c r="AM410" s="35">
        <f t="shared" si="405"/>
        <v>0</v>
      </c>
      <c r="AN410" s="35">
        <f t="shared" si="405"/>
        <v>0</v>
      </c>
      <c r="AO410" s="35">
        <f t="shared" si="405"/>
        <v>0</v>
      </c>
      <c r="AP410" s="35">
        <f t="shared" si="405"/>
        <v>0</v>
      </c>
      <c r="AQ410" s="35">
        <f t="shared" si="405"/>
        <v>0</v>
      </c>
      <c r="AR410" s="35">
        <f t="shared" si="405"/>
        <v>0</v>
      </c>
      <c r="AS410" s="35">
        <f t="shared" si="405"/>
        <v>0</v>
      </c>
      <c r="AT410" s="35">
        <f>AT289</f>
        <v>0</v>
      </c>
      <c r="AU410" s="35">
        <f t="shared" ref="AU410:CW410" si="406">AU289</f>
        <v>0</v>
      </c>
      <c r="AV410" s="35">
        <f t="shared" si="406"/>
        <v>0</v>
      </c>
      <c r="AW410" s="35">
        <f t="shared" si="406"/>
        <v>0</v>
      </c>
      <c r="AX410" s="35">
        <f t="shared" si="406"/>
        <v>0</v>
      </c>
      <c r="AY410" s="35">
        <f t="shared" si="406"/>
        <v>0</v>
      </c>
      <c r="AZ410" s="35">
        <f t="shared" si="406"/>
        <v>0</v>
      </c>
      <c r="BA410" s="35">
        <f t="shared" si="406"/>
        <v>0.05</v>
      </c>
      <c r="BB410" s="35">
        <f t="shared" si="406"/>
        <v>0.1</v>
      </c>
      <c r="BC410" s="35">
        <f t="shared" si="406"/>
        <v>0.2</v>
      </c>
      <c r="BD410" s="35">
        <f t="shared" si="406"/>
        <v>0.3</v>
      </c>
      <c r="BE410" s="35">
        <f t="shared" si="406"/>
        <v>0.4</v>
      </c>
      <c r="BF410" s="35">
        <f t="shared" si="406"/>
        <v>0.5</v>
      </c>
      <c r="BG410" s="36">
        <f t="shared" si="406"/>
        <v>0.6</v>
      </c>
      <c r="BH410" s="35">
        <f t="shared" si="406"/>
        <v>0.65</v>
      </c>
      <c r="BI410" s="35">
        <f t="shared" si="406"/>
        <v>0.65</v>
      </c>
      <c r="BJ410" s="35">
        <f t="shared" si="406"/>
        <v>0.7</v>
      </c>
      <c r="BK410" s="35">
        <f t="shared" si="406"/>
        <v>0.7</v>
      </c>
      <c r="BL410" s="35">
        <f t="shared" si="406"/>
        <v>0.7</v>
      </c>
      <c r="BM410" s="35">
        <f t="shared" si="406"/>
        <v>0.75</v>
      </c>
      <c r="BN410" s="35">
        <f t="shared" si="406"/>
        <v>0.75</v>
      </c>
      <c r="BO410" s="35">
        <f t="shared" si="406"/>
        <v>0.75</v>
      </c>
      <c r="BP410" s="35">
        <f t="shared" si="406"/>
        <v>0.75</v>
      </c>
      <c r="BQ410" s="35">
        <f t="shared" si="406"/>
        <v>0.75</v>
      </c>
      <c r="BR410" s="35">
        <f t="shared" si="406"/>
        <v>0.75</v>
      </c>
      <c r="BS410" s="35">
        <f t="shared" si="406"/>
        <v>0.75</v>
      </c>
      <c r="BT410" s="35">
        <f t="shared" si="406"/>
        <v>0.75</v>
      </c>
      <c r="BU410" s="35">
        <f t="shared" si="406"/>
        <v>0.75</v>
      </c>
      <c r="BV410" s="35">
        <f t="shared" si="406"/>
        <v>0.75</v>
      </c>
      <c r="BW410" s="35">
        <f t="shared" si="406"/>
        <v>0.75</v>
      </c>
      <c r="BX410" s="35">
        <f t="shared" si="406"/>
        <v>0.75</v>
      </c>
      <c r="BY410" s="35">
        <f t="shared" si="406"/>
        <v>0.75</v>
      </c>
      <c r="BZ410" s="36">
        <f t="shared" si="406"/>
        <v>0.75</v>
      </c>
      <c r="CA410" s="35">
        <f t="shared" si="406"/>
        <v>0.75</v>
      </c>
      <c r="CB410" s="35">
        <f t="shared" si="406"/>
        <v>0.75</v>
      </c>
      <c r="CC410" s="35">
        <f t="shared" si="406"/>
        <v>0</v>
      </c>
      <c r="CD410" s="35">
        <f t="shared" si="406"/>
        <v>0.75</v>
      </c>
      <c r="CE410" s="35">
        <f t="shared" si="406"/>
        <v>0.75</v>
      </c>
      <c r="CF410" s="35">
        <f t="shared" si="406"/>
        <v>0.75</v>
      </c>
      <c r="CG410" s="35">
        <f t="shared" si="406"/>
        <v>0.75</v>
      </c>
      <c r="CH410" s="35">
        <f t="shared" si="406"/>
        <v>0.75</v>
      </c>
      <c r="CI410" s="35">
        <f t="shared" si="406"/>
        <v>0.75</v>
      </c>
      <c r="CJ410" s="35">
        <f t="shared" si="406"/>
        <v>0.75</v>
      </c>
      <c r="CK410" s="35">
        <f t="shared" si="406"/>
        <v>0.75</v>
      </c>
      <c r="CL410" s="35">
        <f t="shared" si="406"/>
        <v>0.75</v>
      </c>
      <c r="CM410" s="35">
        <f t="shared" si="406"/>
        <v>0.75</v>
      </c>
      <c r="CN410" s="35">
        <f t="shared" si="406"/>
        <v>0.75</v>
      </c>
      <c r="CO410" s="35">
        <f t="shared" si="406"/>
        <v>0.75</v>
      </c>
      <c r="CP410" s="35">
        <f t="shared" si="406"/>
        <v>0.75</v>
      </c>
      <c r="CQ410" s="35">
        <f t="shared" si="406"/>
        <v>0.75</v>
      </c>
      <c r="CR410" s="35">
        <f t="shared" si="406"/>
        <v>0.75</v>
      </c>
      <c r="CS410" s="35">
        <f t="shared" si="406"/>
        <v>0.75</v>
      </c>
      <c r="CT410" s="35">
        <f t="shared" si="406"/>
        <v>0.75</v>
      </c>
      <c r="CU410" s="35">
        <f t="shared" si="406"/>
        <v>0.75</v>
      </c>
      <c r="CV410" s="35">
        <f t="shared" si="406"/>
        <v>0.75</v>
      </c>
      <c r="CW410" s="35">
        <f t="shared" si="406"/>
        <v>0.75</v>
      </c>
      <c r="CX410" s="36">
        <f t="shared" ref="CX410:DO410" si="407">CX289</f>
        <v>0.75</v>
      </c>
      <c r="CY410" s="35">
        <f t="shared" si="407"/>
        <v>0.75</v>
      </c>
      <c r="CZ410" s="35">
        <f>CZ289</f>
        <v>0.75</v>
      </c>
      <c r="DA410" s="35">
        <f t="shared" si="407"/>
        <v>0.75</v>
      </c>
      <c r="DB410" s="35">
        <f t="shared" si="407"/>
        <v>0.75</v>
      </c>
      <c r="DC410" s="35">
        <f t="shared" si="407"/>
        <v>0.75</v>
      </c>
      <c r="DD410" s="35">
        <f t="shared" si="407"/>
        <v>0.75</v>
      </c>
      <c r="DE410" s="35">
        <f t="shared" si="407"/>
        <v>0</v>
      </c>
      <c r="DF410" s="35">
        <f t="shared" si="407"/>
        <v>0</v>
      </c>
      <c r="DG410" s="35">
        <f t="shared" si="407"/>
        <v>0</v>
      </c>
      <c r="DH410" s="35">
        <f t="shared" si="407"/>
        <v>0</v>
      </c>
      <c r="DI410" s="35">
        <f t="shared" si="407"/>
        <v>0</v>
      </c>
      <c r="DJ410" s="35">
        <f t="shared" si="407"/>
        <v>0</v>
      </c>
      <c r="DK410" s="35">
        <f t="shared" si="407"/>
        <v>0</v>
      </c>
      <c r="DL410" s="35">
        <f t="shared" si="407"/>
        <v>0</v>
      </c>
      <c r="DM410" s="35">
        <f t="shared" si="407"/>
        <v>0</v>
      </c>
      <c r="DN410" s="35">
        <f t="shared" si="407"/>
        <v>0</v>
      </c>
      <c r="DO410" s="35">
        <f t="shared" si="407"/>
        <v>0</v>
      </c>
    </row>
    <row r="411" spans="1:119" ht="14.1" customHeight="1" x14ac:dyDescent="0.2">
      <c r="A411" s="44" t="s">
        <v>43</v>
      </c>
      <c r="B411" s="44"/>
      <c r="C411" s="1"/>
      <c r="D411" s="1"/>
      <c r="E411" s="1" t="s">
        <v>22</v>
      </c>
      <c r="F411" s="1"/>
      <c r="G411" s="1"/>
      <c r="H411" s="1"/>
      <c r="I411" s="1"/>
      <c r="J411" s="38">
        <f t="shared" ref="J411:O411" si="408">J127</f>
        <v>0.75</v>
      </c>
      <c r="K411" s="37">
        <f t="shared" si="408"/>
        <v>0.75</v>
      </c>
      <c r="L411" s="37">
        <f t="shared" si="408"/>
        <v>0.75</v>
      </c>
      <c r="M411" s="37">
        <f t="shared" si="408"/>
        <v>0.75</v>
      </c>
      <c r="N411" s="37">
        <f t="shared" si="408"/>
        <v>0.75</v>
      </c>
      <c r="O411" s="37">
        <f t="shared" si="408"/>
        <v>0.75</v>
      </c>
      <c r="P411" s="37">
        <f t="shared" ref="P411:AS411" si="409">P129</f>
        <v>0.5</v>
      </c>
      <c r="Q411" s="37">
        <f t="shared" si="409"/>
        <v>0.75</v>
      </c>
      <c r="R411" s="37">
        <f t="shared" si="409"/>
        <v>0.9</v>
      </c>
      <c r="S411" s="37">
        <f t="shared" si="409"/>
        <v>0.9</v>
      </c>
      <c r="T411" s="37">
        <f t="shared" si="409"/>
        <v>0.9</v>
      </c>
      <c r="U411" s="37">
        <f t="shared" si="409"/>
        <v>0.9</v>
      </c>
      <c r="V411" s="37">
        <f t="shared" si="409"/>
        <v>0.9</v>
      </c>
      <c r="W411" s="37">
        <f t="shared" si="409"/>
        <v>0.9</v>
      </c>
      <c r="X411" s="37">
        <f t="shared" si="409"/>
        <v>0.9</v>
      </c>
      <c r="Y411" s="37">
        <f t="shared" si="409"/>
        <v>0</v>
      </c>
      <c r="Z411" s="37">
        <f t="shared" si="409"/>
        <v>0</v>
      </c>
      <c r="AA411" s="37">
        <f t="shared" si="409"/>
        <v>0</v>
      </c>
      <c r="AB411" s="37">
        <f t="shared" si="409"/>
        <v>0</v>
      </c>
      <c r="AC411" s="37">
        <f t="shared" si="409"/>
        <v>0</v>
      </c>
      <c r="AD411" s="37">
        <f t="shared" si="409"/>
        <v>0</v>
      </c>
      <c r="AE411" s="37">
        <f t="shared" si="409"/>
        <v>0</v>
      </c>
      <c r="AF411" s="37">
        <f t="shared" si="409"/>
        <v>0</v>
      </c>
      <c r="AG411" s="37">
        <f t="shared" si="409"/>
        <v>0</v>
      </c>
      <c r="AH411" s="37">
        <f t="shared" si="409"/>
        <v>0</v>
      </c>
      <c r="AI411" s="37">
        <f t="shared" si="409"/>
        <v>0</v>
      </c>
      <c r="AJ411" s="37">
        <f t="shared" si="409"/>
        <v>0</v>
      </c>
      <c r="AK411" s="38">
        <f t="shared" si="409"/>
        <v>0</v>
      </c>
      <c r="AL411" s="37">
        <f t="shared" si="409"/>
        <v>0</v>
      </c>
      <c r="AM411" s="37">
        <f t="shared" si="409"/>
        <v>0</v>
      </c>
      <c r="AN411" s="37">
        <f t="shared" si="409"/>
        <v>0</v>
      </c>
      <c r="AO411" s="37">
        <f t="shared" si="409"/>
        <v>0</v>
      </c>
      <c r="AP411" s="37">
        <f t="shared" si="409"/>
        <v>0</v>
      </c>
      <c r="AQ411" s="37">
        <f t="shared" si="409"/>
        <v>0</v>
      </c>
      <c r="AR411" s="37">
        <f t="shared" si="409"/>
        <v>0</v>
      </c>
      <c r="AS411" s="37">
        <f t="shared" si="409"/>
        <v>0</v>
      </c>
      <c r="AT411" s="37">
        <f>AT125</f>
        <v>0</v>
      </c>
      <c r="AU411" s="37">
        <f t="shared" ref="AU411:CW411" si="410">AU125</f>
        <v>0</v>
      </c>
      <c r="AV411" s="37">
        <f t="shared" si="410"/>
        <v>0</v>
      </c>
      <c r="AW411" s="37">
        <f t="shared" si="410"/>
        <v>0</v>
      </c>
      <c r="AX411" s="37">
        <f t="shared" si="410"/>
        <v>0</v>
      </c>
      <c r="AY411" s="37">
        <f t="shared" si="410"/>
        <v>0</v>
      </c>
      <c r="AZ411" s="37">
        <f t="shared" si="410"/>
        <v>0</v>
      </c>
      <c r="BA411" s="37">
        <f t="shared" si="410"/>
        <v>0.05</v>
      </c>
      <c r="BB411" s="37">
        <f t="shared" si="410"/>
        <v>0.1</v>
      </c>
      <c r="BC411" s="37">
        <f t="shared" si="410"/>
        <v>0.2</v>
      </c>
      <c r="BD411" s="37">
        <f t="shared" si="410"/>
        <v>0.3</v>
      </c>
      <c r="BE411" s="37">
        <f t="shared" si="410"/>
        <v>0.4</v>
      </c>
      <c r="BF411" s="37">
        <f t="shared" si="410"/>
        <v>0.5</v>
      </c>
      <c r="BG411" s="38">
        <f t="shared" si="410"/>
        <v>0.6</v>
      </c>
      <c r="BH411" s="37">
        <f t="shared" si="410"/>
        <v>0.65</v>
      </c>
      <c r="BI411" s="37">
        <f t="shared" si="410"/>
        <v>0.7</v>
      </c>
      <c r="BJ411" s="37">
        <f t="shared" si="410"/>
        <v>0.7</v>
      </c>
      <c r="BK411" s="37">
        <f t="shared" si="410"/>
        <v>0.7</v>
      </c>
      <c r="BL411" s="37">
        <f t="shared" si="410"/>
        <v>0.7</v>
      </c>
      <c r="BM411" s="37">
        <f t="shared" si="410"/>
        <v>0.75</v>
      </c>
      <c r="BN411" s="37">
        <f t="shared" si="410"/>
        <v>0.75</v>
      </c>
      <c r="BO411" s="37">
        <f t="shared" si="410"/>
        <v>0.75</v>
      </c>
      <c r="BP411" s="37">
        <f t="shared" si="410"/>
        <v>0.75</v>
      </c>
      <c r="BQ411" s="37">
        <f t="shared" si="410"/>
        <v>0.75</v>
      </c>
      <c r="BR411" s="37">
        <f t="shared" si="410"/>
        <v>0.75</v>
      </c>
      <c r="BS411" s="37">
        <f t="shared" si="410"/>
        <v>0.75</v>
      </c>
      <c r="BT411" s="37">
        <f t="shared" si="410"/>
        <v>0.75</v>
      </c>
      <c r="BU411" s="37">
        <f t="shared" si="410"/>
        <v>0.75</v>
      </c>
      <c r="BV411" s="37">
        <f t="shared" si="410"/>
        <v>0.75</v>
      </c>
      <c r="BW411" s="37">
        <f t="shared" si="410"/>
        <v>0.75</v>
      </c>
      <c r="BX411" s="37">
        <f t="shared" si="410"/>
        <v>0.75</v>
      </c>
      <c r="BY411" s="37">
        <f t="shared" si="410"/>
        <v>0.75</v>
      </c>
      <c r="BZ411" s="38">
        <f t="shared" si="410"/>
        <v>0.75</v>
      </c>
      <c r="CA411" s="37">
        <f t="shared" si="410"/>
        <v>0.75</v>
      </c>
      <c r="CB411" s="37">
        <f t="shared" si="410"/>
        <v>0.75</v>
      </c>
      <c r="CC411" s="37">
        <f t="shared" si="410"/>
        <v>0</v>
      </c>
      <c r="CD411" s="37">
        <f t="shared" si="410"/>
        <v>0.75</v>
      </c>
      <c r="CE411" s="37">
        <f t="shared" si="410"/>
        <v>0.75</v>
      </c>
      <c r="CF411" s="37">
        <f t="shared" si="410"/>
        <v>0.75</v>
      </c>
      <c r="CG411" s="37">
        <f t="shared" si="410"/>
        <v>0.75</v>
      </c>
      <c r="CH411" s="37">
        <f t="shared" si="410"/>
        <v>0.75</v>
      </c>
      <c r="CI411" s="37">
        <f t="shared" si="410"/>
        <v>0.75</v>
      </c>
      <c r="CJ411" s="37">
        <f t="shared" si="410"/>
        <v>0.75</v>
      </c>
      <c r="CK411" s="37">
        <f t="shared" si="410"/>
        <v>0.75</v>
      </c>
      <c r="CL411" s="37">
        <f t="shared" si="410"/>
        <v>0.75</v>
      </c>
      <c r="CM411" s="37">
        <f t="shared" si="410"/>
        <v>0.75</v>
      </c>
      <c r="CN411" s="37">
        <f t="shared" si="410"/>
        <v>0.75</v>
      </c>
      <c r="CO411" s="37">
        <f t="shared" si="410"/>
        <v>0.75</v>
      </c>
      <c r="CP411" s="37">
        <f t="shared" si="410"/>
        <v>0.75</v>
      </c>
      <c r="CQ411" s="37">
        <f t="shared" si="410"/>
        <v>0.75</v>
      </c>
      <c r="CR411" s="37">
        <f t="shared" si="410"/>
        <v>0.75</v>
      </c>
      <c r="CS411" s="37">
        <f t="shared" si="410"/>
        <v>0.75</v>
      </c>
      <c r="CT411" s="37">
        <f t="shared" si="410"/>
        <v>0.75</v>
      </c>
      <c r="CU411" s="37">
        <f t="shared" si="410"/>
        <v>0.75</v>
      </c>
      <c r="CV411" s="37">
        <f t="shared" si="410"/>
        <v>0.75</v>
      </c>
      <c r="CW411" s="37">
        <f t="shared" si="410"/>
        <v>0.75</v>
      </c>
      <c r="CX411" s="38">
        <f t="shared" ref="CX411:DO411" si="411">CX125</f>
        <v>0.75</v>
      </c>
      <c r="CY411" s="37">
        <f t="shared" si="411"/>
        <v>0.75</v>
      </c>
      <c r="CZ411" s="37">
        <f>CZ125</f>
        <v>0.75</v>
      </c>
      <c r="DA411" s="37">
        <f t="shared" si="411"/>
        <v>0.75</v>
      </c>
      <c r="DB411" s="37">
        <f t="shared" si="411"/>
        <v>0.75</v>
      </c>
      <c r="DC411" s="37">
        <f t="shared" si="411"/>
        <v>0.75</v>
      </c>
      <c r="DD411" s="37">
        <f t="shared" si="411"/>
        <v>0.75</v>
      </c>
      <c r="DE411" s="37">
        <f t="shared" si="411"/>
        <v>0</v>
      </c>
      <c r="DF411" s="37">
        <f t="shared" si="411"/>
        <v>0</v>
      </c>
      <c r="DG411" s="37">
        <f t="shared" si="411"/>
        <v>0</v>
      </c>
      <c r="DH411" s="37">
        <f t="shared" si="411"/>
        <v>0</v>
      </c>
      <c r="DI411" s="37">
        <f t="shared" si="411"/>
        <v>0</v>
      </c>
      <c r="DJ411" s="37">
        <f t="shared" si="411"/>
        <v>0</v>
      </c>
      <c r="DK411" s="37">
        <f t="shared" si="411"/>
        <v>0</v>
      </c>
      <c r="DL411" s="37">
        <f t="shared" si="411"/>
        <v>0</v>
      </c>
      <c r="DM411" s="37">
        <f t="shared" si="411"/>
        <v>0</v>
      </c>
      <c r="DN411" s="37">
        <f t="shared" si="411"/>
        <v>0</v>
      </c>
      <c r="DO411" s="37">
        <f t="shared" si="411"/>
        <v>0</v>
      </c>
    </row>
    <row r="412" spans="1:119" ht="14.1" customHeight="1" x14ac:dyDescent="0.2">
      <c r="A412" s="5">
        <v>1106</v>
      </c>
      <c r="B412" s="44"/>
      <c r="C412" s="1"/>
      <c r="D412" s="1"/>
      <c r="E412" s="1" t="s">
        <v>22</v>
      </c>
      <c r="F412" s="1"/>
      <c r="G412" s="1"/>
      <c r="H412" s="1"/>
      <c r="I412" s="1"/>
      <c r="J412" s="36">
        <f t="shared" ref="J412:T412" si="412">J17</f>
        <v>0.75</v>
      </c>
      <c r="K412" s="35">
        <f t="shared" si="412"/>
        <v>0.75</v>
      </c>
      <c r="L412" s="35">
        <f t="shared" si="412"/>
        <v>0.75</v>
      </c>
      <c r="M412" s="35">
        <f t="shared" si="412"/>
        <v>0.8</v>
      </c>
      <c r="N412" s="35">
        <f t="shared" si="412"/>
        <v>0.8</v>
      </c>
      <c r="O412" s="35">
        <f t="shared" si="412"/>
        <v>0.8</v>
      </c>
      <c r="P412" s="35">
        <f t="shared" si="412"/>
        <v>0.8</v>
      </c>
      <c r="Q412" s="35">
        <f t="shared" si="412"/>
        <v>0.8</v>
      </c>
      <c r="R412" s="35">
        <f t="shared" si="412"/>
        <v>0.8</v>
      </c>
      <c r="S412" s="35">
        <f t="shared" si="412"/>
        <v>0.8</v>
      </c>
      <c r="T412" s="35">
        <f t="shared" si="412"/>
        <v>0.8</v>
      </c>
      <c r="U412" s="35">
        <f>U27</f>
        <v>0.1</v>
      </c>
      <c r="V412" s="35">
        <f t="shared" ref="V412:AF412" si="413">V27</f>
        <v>0.25</v>
      </c>
      <c r="W412" s="35">
        <f t="shared" si="413"/>
        <v>0.35</v>
      </c>
      <c r="X412" s="35">
        <f t="shared" si="413"/>
        <v>0.45</v>
      </c>
      <c r="Y412" s="35">
        <f t="shared" si="413"/>
        <v>0.55000000000000004</v>
      </c>
      <c r="Z412" s="35">
        <f t="shared" si="413"/>
        <v>0.6</v>
      </c>
      <c r="AA412" s="35">
        <f t="shared" si="413"/>
        <v>0.65</v>
      </c>
      <c r="AB412" s="35">
        <f t="shared" si="413"/>
        <v>0.65</v>
      </c>
      <c r="AC412" s="35">
        <f t="shared" si="413"/>
        <v>0.65</v>
      </c>
      <c r="AD412" s="35">
        <f t="shared" si="413"/>
        <v>0.65</v>
      </c>
      <c r="AE412" s="35">
        <f t="shared" si="413"/>
        <v>0.65</v>
      </c>
      <c r="AF412" s="35">
        <f t="shared" si="413"/>
        <v>0.65</v>
      </c>
      <c r="AG412" s="35">
        <f>AG23</f>
        <v>0.1</v>
      </c>
      <c r="AH412" s="35">
        <f>AH23</f>
        <v>0.4</v>
      </c>
      <c r="AI412" s="35">
        <f>AI23</f>
        <v>0.55000000000000004</v>
      </c>
      <c r="AJ412" s="35">
        <f>AJ23</f>
        <v>0.65</v>
      </c>
      <c r="AK412" s="36">
        <f>AK21</f>
        <v>0.1</v>
      </c>
      <c r="AL412" s="36">
        <f t="shared" ref="AL412:AT412" si="414">AL21</f>
        <v>0.25</v>
      </c>
      <c r="AM412" s="36">
        <f t="shared" si="414"/>
        <v>0.35</v>
      </c>
      <c r="AN412" s="36">
        <f t="shared" si="414"/>
        <v>0.45</v>
      </c>
      <c r="AO412" s="36">
        <f t="shared" si="414"/>
        <v>0</v>
      </c>
      <c r="AP412" s="36">
        <f t="shared" si="414"/>
        <v>0.55000000000000004</v>
      </c>
      <c r="AQ412" s="36">
        <f t="shared" si="414"/>
        <v>0.6</v>
      </c>
      <c r="AR412" s="36">
        <f t="shared" si="414"/>
        <v>0.7</v>
      </c>
      <c r="AS412" s="36">
        <f t="shared" si="414"/>
        <v>0.75</v>
      </c>
      <c r="AT412" s="36">
        <f t="shared" si="414"/>
        <v>0.8</v>
      </c>
      <c r="AU412" s="35">
        <f>AU25</f>
        <v>0.05</v>
      </c>
      <c r="AV412" s="35">
        <f t="shared" ref="AV412:BH412" si="415">AV25</f>
        <v>0.15</v>
      </c>
      <c r="AW412" s="35">
        <f t="shared" si="415"/>
        <v>0.3</v>
      </c>
      <c r="AX412" s="35">
        <f t="shared" si="415"/>
        <v>0.45</v>
      </c>
      <c r="AY412" s="35">
        <f t="shared" si="415"/>
        <v>0.6</v>
      </c>
      <c r="AZ412" s="35">
        <f t="shared" si="415"/>
        <v>0.6</v>
      </c>
      <c r="BA412" s="35">
        <f t="shared" si="415"/>
        <v>0.65</v>
      </c>
      <c r="BB412" s="35">
        <f t="shared" si="415"/>
        <v>0.65</v>
      </c>
      <c r="BC412" s="35">
        <f t="shared" si="415"/>
        <v>0.65</v>
      </c>
      <c r="BD412" s="35">
        <f t="shared" si="415"/>
        <v>0.7</v>
      </c>
      <c r="BE412" s="35">
        <f t="shared" si="415"/>
        <v>0.7</v>
      </c>
      <c r="BF412" s="35">
        <f t="shared" si="415"/>
        <v>0.7</v>
      </c>
      <c r="BG412" s="36">
        <f t="shared" si="415"/>
        <v>0.7</v>
      </c>
      <c r="BH412" s="35">
        <f t="shared" si="415"/>
        <v>0.7</v>
      </c>
      <c r="BI412" s="35">
        <f t="shared" ref="BI412:BO412" si="416">BI15</f>
        <v>0.4</v>
      </c>
      <c r="BJ412" s="35">
        <f t="shared" si="416"/>
        <v>0.65</v>
      </c>
      <c r="BK412" s="35">
        <f t="shared" si="416"/>
        <v>0.75</v>
      </c>
      <c r="BL412" s="35">
        <f t="shared" si="416"/>
        <v>0.75</v>
      </c>
      <c r="BM412" s="35">
        <f t="shared" si="416"/>
        <v>0.75</v>
      </c>
      <c r="BN412" s="35">
        <f t="shared" si="416"/>
        <v>0.75</v>
      </c>
      <c r="BO412" s="35">
        <f t="shared" si="416"/>
        <v>0.75</v>
      </c>
      <c r="BP412" s="35">
        <f>BP19</f>
        <v>0.05</v>
      </c>
      <c r="BQ412" s="35">
        <f t="shared" ref="BQ412:CL412" si="417">BQ19</f>
        <v>0.1</v>
      </c>
      <c r="BR412" s="35">
        <f t="shared" si="417"/>
        <v>0.2</v>
      </c>
      <c r="BS412" s="35">
        <f t="shared" si="417"/>
        <v>0.3</v>
      </c>
      <c r="BT412" s="35">
        <f t="shared" si="417"/>
        <v>0.4</v>
      </c>
      <c r="BU412" s="35">
        <f t="shared" si="417"/>
        <v>0.5</v>
      </c>
      <c r="BV412" s="35">
        <f t="shared" si="417"/>
        <v>0.55000000000000004</v>
      </c>
      <c r="BW412" s="35">
        <f t="shared" si="417"/>
        <v>0</v>
      </c>
      <c r="BX412" s="35">
        <f t="shared" si="417"/>
        <v>0.6</v>
      </c>
      <c r="BY412" s="35">
        <f t="shared" si="417"/>
        <v>0.65</v>
      </c>
      <c r="BZ412" s="36">
        <f t="shared" si="417"/>
        <v>0.65</v>
      </c>
      <c r="CA412" s="35">
        <f t="shared" si="417"/>
        <v>0.65</v>
      </c>
      <c r="CB412" s="35">
        <f t="shared" si="417"/>
        <v>0.65</v>
      </c>
      <c r="CC412" s="35">
        <f t="shared" si="417"/>
        <v>0</v>
      </c>
      <c r="CD412" s="35">
        <f t="shared" si="417"/>
        <v>0.7</v>
      </c>
      <c r="CE412" s="35">
        <f t="shared" si="417"/>
        <v>0.7</v>
      </c>
      <c r="CF412" s="35">
        <f t="shared" si="417"/>
        <v>0.7</v>
      </c>
      <c r="CG412" s="35">
        <f t="shared" si="417"/>
        <v>0.7</v>
      </c>
      <c r="CH412" s="35">
        <f t="shared" si="417"/>
        <v>0.7</v>
      </c>
      <c r="CI412" s="35">
        <f t="shared" si="417"/>
        <v>0.7</v>
      </c>
      <c r="CJ412" s="35">
        <f t="shared" si="417"/>
        <v>0.7</v>
      </c>
      <c r="CK412" s="35">
        <f t="shared" si="417"/>
        <v>0.7</v>
      </c>
      <c r="CL412" s="35">
        <f t="shared" si="417"/>
        <v>0.7</v>
      </c>
      <c r="CM412" s="35">
        <f t="shared" ref="CM412:CR412" si="418">CM15</f>
        <v>0.25</v>
      </c>
      <c r="CN412" s="35">
        <f t="shared" si="418"/>
        <v>0.5</v>
      </c>
      <c r="CO412" s="35">
        <f t="shared" si="418"/>
        <v>0.65</v>
      </c>
      <c r="CP412" s="35">
        <f t="shared" si="418"/>
        <v>0.75</v>
      </c>
      <c r="CQ412" s="35">
        <f t="shared" si="418"/>
        <v>0.8</v>
      </c>
      <c r="CR412" s="35">
        <f t="shared" si="418"/>
        <v>0.8</v>
      </c>
      <c r="CS412" s="35">
        <f>CS17</f>
        <v>0.4</v>
      </c>
      <c r="CT412" s="35">
        <f>CT17</f>
        <v>0.6</v>
      </c>
      <c r="CU412" s="35">
        <f>CU17</f>
        <v>0.8</v>
      </c>
      <c r="CV412" s="35">
        <f>CV17</f>
        <v>0.8</v>
      </c>
      <c r="CW412" s="35">
        <f>CW17</f>
        <v>0.8</v>
      </c>
      <c r="CX412" s="35">
        <f t="shared" ref="CX412:DC412" si="419">CX15</f>
        <v>0.6</v>
      </c>
      <c r="CY412" s="35">
        <f t="shared" si="419"/>
        <v>0.8</v>
      </c>
      <c r="CZ412" s="35">
        <f t="shared" si="419"/>
        <v>0.8</v>
      </c>
      <c r="DA412" s="35">
        <f t="shared" si="419"/>
        <v>0.8</v>
      </c>
      <c r="DB412" s="35">
        <f t="shared" si="419"/>
        <v>0.8</v>
      </c>
      <c r="DC412" s="35">
        <f t="shared" si="419"/>
        <v>0.8</v>
      </c>
      <c r="DD412" s="35">
        <f>DD17</f>
        <v>0.6</v>
      </c>
      <c r="DE412" s="35">
        <f>DE17</f>
        <v>0.8</v>
      </c>
      <c r="DF412" s="35">
        <f>DF17</f>
        <v>0.8</v>
      </c>
      <c r="DG412" s="35">
        <f t="shared" ref="DG412:DL412" si="420">DG15</f>
        <v>0.6</v>
      </c>
      <c r="DH412" s="35">
        <f t="shared" si="420"/>
        <v>0.8</v>
      </c>
      <c r="DI412" s="35">
        <f t="shared" si="420"/>
        <v>0.8</v>
      </c>
      <c r="DJ412" s="35">
        <f t="shared" si="420"/>
        <v>0.8</v>
      </c>
      <c r="DK412" s="35">
        <f t="shared" si="420"/>
        <v>0.8</v>
      </c>
      <c r="DL412" s="35">
        <f t="shared" si="420"/>
        <v>0.8</v>
      </c>
      <c r="DM412" s="35">
        <f>DM17</f>
        <v>0.6</v>
      </c>
      <c r="DN412" s="35">
        <f>DN17</f>
        <v>0.8</v>
      </c>
      <c r="DO412" s="35">
        <f>DO17</f>
        <v>0.8</v>
      </c>
    </row>
    <row r="413" spans="1:119" ht="14.1" customHeight="1" x14ac:dyDescent="0.2">
      <c r="A413" s="96">
        <v>1102</v>
      </c>
      <c r="B413" s="44"/>
      <c r="C413" s="1"/>
      <c r="D413" s="1"/>
      <c r="E413" s="1" t="s">
        <v>22</v>
      </c>
      <c r="F413" s="1"/>
      <c r="G413" s="1"/>
      <c r="H413" s="1"/>
      <c r="I413" s="1"/>
      <c r="J413" s="36">
        <f t="shared" ref="J413:S413" si="421">J83</f>
        <v>0.3</v>
      </c>
      <c r="K413" s="35">
        <f t="shared" si="421"/>
        <v>0.4</v>
      </c>
      <c r="L413" s="35">
        <f t="shared" si="421"/>
        <v>0.45</v>
      </c>
      <c r="M413" s="35">
        <f t="shared" si="421"/>
        <v>0.5</v>
      </c>
      <c r="N413" s="35">
        <f t="shared" si="421"/>
        <v>0.55000000000000004</v>
      </c>
      <c r="O413" s="35">
        <f t="shared" si="421"/>
        <v>0.6</v>
      </c>
      <c r="P413" s="35">
        <f t="shared" si="421"/>
        <v>0.65</v>
      </c>
      <c r="Q413" s="35">
        <f t="shared" si="421"/>
        <v>0.65</v>
      </c>
      <c r="R413" s="35">
        <f t="shared" si="421"/>
        <v>0.65</v>
      </c>
      <c r="S413" s="35">
        <f t="shared" si="421"/>
        <v>0.65</v>
      </c>
      <c r="T413" s="35">
        <f t="shared" ref="T413:AI413" si="422">T83</f>
        <v>0.65</v>
      </c>
      <c r="U413" s="35">
        <f t="shared" si="422"/>
        <v>0.65</v>
      </c>
      <c r="V413" s="35">
        <f t="shared" si="422"/>
        <v>0.65</v>
      </c>
      <c r="W413" s="35">
        <f t="shared" si="422"/>
        <v>0.65</v>
      </c>
      <c r="X413" s="35">
        <f t="shared" si="422"/>
        <v>0.65</v>
      </c>
      <c r="Y413" s="35">
        <f t="shared" si="422"/>
        <v>0.65</v>
      </c>
      <c r="Z413" s="35">
        <f t="shared" si="422"/>
        <v>0.65</v>
      </c>
      <c r="AA413" s="35">
        <f t="shared" si="422"/>
        <v>0.65</v>
      </c>
      <c r="AB413" s="35">
        <f t="shared" si="422"/>
        <v>0.65</v>
      </c>
      <c r="AC413" s="35">
        <f t="shared" si="422"/>
        <v>0.65</v>
      </c>
      <c r="AD413" s="35">
        <f t="shared" si="422"/>
        <v>0.65</v>
      </c>
      <c r="AE413" s="35">
        <f t="shared" si="422"/>
        <v>0.65</v>
      </c>
      <c r="AF413" s="35">
        <f t="shared" si="422"/>
        <v>0.65</v>
      </c>
      <c r="AG413" s="35">
        <f t="shared" si="422"/>
        <v>0.65</v>
      </c>
      <c r="AH413" s="35">
        <f t="shared" si="422"/>
        <v>0.65</v>
      </c>
      <c r="AI413" s="35">
        <f t="shared" si="422"/>
        <v>0.65</v>
      </c>
      <c r="AJ413" s="35">
        <f t="shared" ref="AJ413:AS413" si="423">AJ81</f>
        <v>0.1</v>
      </c>
      <c r="AK413" s="36">
        <f t="shared" si="423"/>
        <v>0.3</v>
      </c>
      <c r="AL413" s="35">
        <f t="shared" si="423"/>
        <v>0.4</v>
      </c>
      <c r="AM413" s="35">
        <f t="shared" si="423"/>
        <v>0.55000000000000004</v>
      </c>
      <c r="AN413" s="35">
        <f t="shared" si="423"/>
        <v>0.55000000000000004</v>
      </c>
      <c r="AO413" s="35">
        <f t="shared" si="423"/>
        <v>0.55000000000000004</v>
      </c>
      <c r="AP413" s="35">
        <f t="shared" si="423"/>
        <v>0.55000000000000004</v>
      </c>
      <c r="AQ413" s="35">
        <f t="shared" si="423"/>
        <v>0.55000000000000004</v>
      </c>
      <c r="AR413" s="35">
        <f t="shared" si="423"/>
        <v>0.55000000000000004</v>
      </c>
      <c r="AS413" s="35">
        <f t="shared" si="423"/>
        <v>0.55000000000000004</v>
      </c>
      <c r="AT413" s="35">
        <f>AT75</f>
        <v>0.1</v>
      </c>
      <c r="AU413" s="35">
        <f>AU75</f>
        <v>0.3</v>
      </c>
      <c r="AV413" s="35">
        <f>AV75</f>
        <v>0.5</v>
      </c>
      <c r="AW413" s="35">
        <f>AW75</f>
        <v>0.6</v>
      </c>
      <c r="AX413" s="35">
        <f>AX75</f>
        <v>0.6</v>
      </c>
      <c r="AY413" s="35">
        <f>AY77</f>
        <v>0.3</v>
      </c>
      <c r="AZ413" s="35">
        <f>AZ77</f>
        <v>0.6</v>
      </c>
      <c r="BA413" s="35">
        <f t="shared" ref="BA413:BF413" si="424">BA75</f>
        <v>0</v>
      </c>
      <c r="BB413" s="35">
        <f t="shared" si="424"/>
        <v>0</v>
      </c>
      <c r="BC413" s="35">
        <f t="shared" si="424"/>
        <v>0</v>
      </c>
      <c r="BD413" s="35">
        <f t="shared" si="424"/>
        <v>0</v>
      </c>
      <c r="BE413" s="35">
        <f t="shared" si="424"/>
        <v>0</v>
      </c>
      <c r="BF413" s="35">
        <f t="shared" si="424"/>
        <v>0</v>
      </c>
      <c r="BG413" s="36">
        <f t="shared" ref="BG413:CW413" si="425">BG73</f>
        <v>0</v>
      </c>
      <c r="BH413" s="35">
        <f t="shared" si="425"/>
        <v>0</v>
      </c>
      <c r="BI413" s="35">
        <f t="shared" si="425"/>
        <v>0.1</v>
      </c>
      <c r="BJ413" s="35">
        <f t="shared" si="425"/>
        <v>0.25</v>
      </c>
      <c r="BK413" s="35">
        <f t="shared" si="425"/>
        <v>0.35</v>
      </c>
      <c r="BL413" s="35">
        <f t="shared" si="425"/>
        <v>0.45</v>
      </c>
      <c r="BM413" s="35">
        <f t="shared" si="425"/>
        <v>0.55000000000000004</v>
      </c>
      <c r="BN413" s="35">
        <f t="shared" si="425"/>
        <v>0.55000000000000004</v>
      </c>
      <c r="BO413" s="35">
        <f t="shared" si="425"/>
        <v>0.6</v>
      </c>
      <c r="BP413" s="35">
        <f t="shared" si="425"/>
        <v>0.65</v>
      </c>
      <c r="BQ413" s="35">
        <f t="shared" si="425"/>
        <v>0.7</v>
      </c>
      <c r="BR413" s="35">
        <f t="shared" si="425"/>
        <v>0.75</v>
      </c>
      <c r="BS413" s="35">
        <f t="shared" si="425"/>
        <v>0.75</v>
      </c>
      <c r="BT413" s="35">
        <f t="shared" si="425"/>
        <v>0.75</v>
      </c>
      <c r="BU413" s="35">
        <f t="shared" si="425"/>
        <v>0.75</v>
      </c>
      <c r="BV413" s="35">
        <f t="shared" si="425"/>
        <v>0.75</v>
      </c>
      <c r="BW413" s="35">
        <f t="shared" si="425"/>
        <v>0.75</v>
      </c>
      <c r="BX413" s="35">
        <f t="shared" si="425"/>
        <v>0.75</v>
      </c>
      <c r="BY413" s="35">
        <f t="shared" si="425"/>
        <v>0.75</v>
      </c>
      <c r="BZ413" s="36">
        <f t="shared" si="425"/>
        <v>0.75</v>
      </c>
      <c r="CA413" s="35">
        <f t="shared" si="425"/>
        <v>0.75</v>
      </c>
      <c r="CB413" s="35">
        <f t="shared" si="425"/>
        <v>0.75</v>
      </c>
      <c r="CC413" s="35">
        <f t="shared" si="425"/>
        <v>0</v>
      </c>
      <c r="CD413" s="35">
        <f t="shared" si="425"/>
        <v>0.75</v>
      </c>
      <c r="CE413" s="35">
        <f t="shared" si="425"/>
        <v>0.75</v>
      </c>
      <c r="CF413" s="35">
        <f t="shared" si="425"/>
        <v>0.75</v>
      </c>
      <c r="CG413" s="35">
        <f t="shared" si="425"/>
        <v>0.75</v>
      </c>
      <c r="CH413" s="35">
        <f t="shared" si="425"/>
        <v>0.75</v>
      </c>
      <c r="CI413" s="35">
        <f t="shared" si="425"/>
        <v>0.75</v>
      </c>
      <c r="CJ413" s="35">
        <f t="shared" si="425"/>
        <v>0.75</v>
      </c>
      <c r="CK413" s="35">
        <f t="shared" si="425"/>
        <v>0.75</v>
      </c>
      <c r="CL413" s="35">
        <f t="shared" si="425"/>
        <v>0.75</v>
      </c>
      <c r="CM413" s="35">
        <f t="shared" si="425"/>
        <v>0.75</v>
      </c>
      <c r="CN413" s="35">
        <f t="shared" si="425"/>
        <v>0.75</v>
      </c>
      <c r="CO413" s="35">
        <f t="shared" si="425"/>
        <v>0.75</v>
      </c>
      <c r="CP413" s="35">
        <f t="shared" si="425"/>
        <v>0.75</v>
      </c>
      <c r="CQ413" s="35">
        <f t="shared" si="425"/>
        <v>0.75</v>
      </c>
      <c r="CR413" s="35">
        <f t="shared" si="425"/>
        <v>0.75</v>
      </c>
      <c r="CS413" s="35">
        <f t="shared" si="425"/>
        <v>0.75</v>
      </c>
      <c r="CT413" s="35">
        <f t="shared" si="425"/>
        <v>0.75</v>
      </c>
      <c r="CU413" s="35">
        <f t="shared" si="425"/>
        <v>0.75</v>
      </c>
      <c r="CV413" s="35">
        <f t="shared" si="425"/>
        <v>0.75</v>
      </c>
      <c r="CW413" s="35">
        <f t="shared" si="425"/>
        <v>0.75</v>
      </c>
      <c r="CX413" s="36">
        <f t="shared" ref="CX413:DO413" si="426">CX73</f>
        <v>0.75</v>
      </c>
      <c r="CY413" s="35">
        <f t="shared" si="426"/>
        <v>0.75</v>
      </c>
      <c r="CZ413" s="35">
        <f>CZ73</f>
        <v>0.75</v>
      </c>
      <c r="DA413" s="35">
        <f t="shared" si="426"/>
        <v>0.75</v>
      </c>
      <c r="DB413" s="35">
        <f t="shared" si="426"/>
        <v>0.75</v>
      </c>
      <c r="DC413" s="35">
        <f t="shared" si="426"/>
        <v>0.75</v>
      </c>
      <c r="DD413" s="35">
        <f t="shared" si="426"/>
        <v>0.75</v>
      </c>
      <c r="DE413" s="35">
        <f t="shared" si="426"/>
        <v>0.75</v>
      </c>
      <c r="DF413" s="35">
        <f t="shared" si="426"/>
        <v>0.75</v>
      </c>
      <c r="DG413" s="35">
        <f t="shared" si="426"/>
        <v>0.75</v>
      </c>
      <c r="DH413" s="35">
        <f t="shared" si="426"/>
        <v>0.75</v>
      </c>
      <c r="DI413" s="35">
        <f t="shared" si="426"/>
        <v>0.75</v>
      </c>
      <c r="DJ413" s="35">
        <f t="shared" si="426"/>
        <v>0.75</v>
      </c>
      <c r="DK413" s="35">
        <f t="shared" si="426"/>
        <v>0.75</v>
      </c>
      <c r="DL413" s="35">
        <f t="shared" si="426"/>
        <v>0.75</v>
      </c>
      <c r="DM413" s="35">
        <f t="shared" si="426"/>
        <v>0.75</v>
      </c>
      <c r="DN413" s="35">
        <f t="shared" si="426"/>
        <v>0.75</v>
      </c>
      <c r="DO413" s="35">
        <f t="shared" si="426"/>
        <v>0.75</v>
      </c>
    </row>
    <row r="414" spans="1:119" ht="14.1" customHeight="1" x14ac:dyDescent="0.2">
      <c r="A414" s="94">
        <v>1159</v>
      </c>
      <c r="B414" s="44"/>
      <c r="C414" s="1"/>
      <c r="D414" s="1"/>
      <c r="E414" s="1" t="s">
        <v>22</v>
      </c>
      <c r="F414" s="1"/>
      <c r="G414" s="1"/>
      <c r="H414" s="1"/>
      <c r="I414" s="1"/>
      <c r="J414" s="38">
        <f t="shared" ref="J414:AJ414" si="427">J277</f>
        <v>0.65</v>
      </c>
      <c r="K414" s="37">
        <f t="shared" si="427"/>
        <v>0.65</v>
      </c>
      <c r="L414" s="37">
        <f t="shared" si="427"/>
        <v>0.65</v>
      </c>
      <c r="M414" s="37">
        <f t="shared" si="427"/>
        <v>0.65</v>
      </c>
      <c r="N414" s="37">
        <f t="shared" si="427"/>
        <v>0.65</v>
      </c>
      <c r="O414" s="37">
        <f t="shared" si="427"/>
        <v>0.7</v>
      </c>
      <c r="P414" s="37">
        <f t="shared" si="427"/>
        <v>0.7</v>
      </c>
      <c r="Q414" s="37">
        <f t="shared" si="427"/>
        <v>0.7</v>
      </c>
      <c r="R414" s="37">
        <f t="shared" si="427"/>
        <v>0.7</v>
      </c>
      <c r="S414" s="37">
        <f t="shared" si="427"/>
        <v>0.7</v>
      </c>
      <c r="T414" s="37">
        <f t="shared" si="427"/>
        <v>0.7</v>
      </c>
      <c r="U414" s="37">
        <f t="shared" si="427"/>
        <v>0.7</v>
      </c>
      <c r="V414" s="37">
        <f t="shared" si="427"/>
        <v>0.7</v>
      </c>
      <c r="W414" s="37">
        <f t="shared" si="427"/>
        <v>0.7</v>
      </c>
      <c r="X414" s="37">
        <f t="shared" si="427"/>
        <v>0.7</v>
      </c>
      <c r="Y414" s="37">
        <f t="shared" si="427"/>
        <v>0.7</v>
      </c>
      <c r="Z414" s="37">
        <f t="shared" si="427"/>
        <v>0.7</v>
      </c>
      <c r="AA414" s="37">
        <f t="shared" si="427"/>
        <v>0.7</v>
      </c>
      <c r="AB414" s="37">
        <f t="shared" si="427"/>
        <v>0.7</v>
      </c>
      <c r="AC414" s="37">
        <f t="shared" si="427"/>
        <v>0.7</v>
      </c>
      <c r="AD414" s="37">
        <f t="shared" si="427"/>
        <v>0.7</v>
      </c>
      <c r="AE414" s="37">
        <f t="shared" si="427"/>
        <v>0.7</v>
      </c>
      <c r="AF414" s="37">
        <f t="shared" si="427"/>
        <v>0.7</v>
      </c>
      <c r="AG414" s="37">
        <f t="shared" si="427"/>
        <v>0.7</v>
      </c>
      <c r="AH414" s="37">
        <f t="shared" si="427"/>
        <v>0.7</v>
      </c>
      <c r="AI414" s="37">
        <f t="shared" si="427"/>
        <v>0.7</v>
      </c>
      <c r="AJ414" s="37">
        <f t="shared" si="427"/>
        <v>0.7</v>
      </c>
      <c r="AK414" s="38">
        <f t="shared" ref="AK414:AS414" si="428">AK279</f>
        <v>0.05</v>
      </c>
      <c r="AL414" s="37">
        <f t="shared" si="428"/>
        <v>0.3</v>
      </c>
      <c r="AM414" s="37">
        <f t="shared" si="428"/>
        <v>0.45</v>
      </c>
      <c r="AN414" s="37">
        <f t="shared" si="428"/>
        <v>0.55000000000000004</v>
      </c>
      <c r="AO414" s="37">
        <f t="shared" si="428"/>
        <v>0.65</v>
      </c>
      <c r="AP414" s="37">
        <f t="shared" si="428"/>
        <v>0.65</v>
      </c>
      <c r="AQ414" s="37">
        <f t="shared" si="428"/>
        <v>0.65</v>
      </c>
      <c r="AR414" s="37">
        <f t="shared" si="428"/>
        <v>0.65</v>
      </c>
      <c r="AS414" s="37">
        <f t="shared" si="428"/>
        <v>0.65</v>
      </c>
      <c r="AT414" s="37">
        <f t="shared" ref="AT414:BH414" si="429">AT281</f>
        <v>0.05</v>
      </c>
      <c r="AU414" s="37">
        <f t="shared" si="429"/>
        <v>0.1</v>
      </c>
      <c r="AV414" s="37">
        <f t="shared" si="429"/>
        <v>0.2</v>
      </c>
      <c r="AW414" s="37">
        <f t="shared" si="429"/>
        <v>0.35</v>
      </c>
      <c r="AX414" s="37">
        <f t="shared" si="429"/>
        <v>0.45</v>
      </c>
      <c r="AY414" s="37">
        <f t="shared" si="429"/>
        <v>0.55000000000000004</v>
      </c>
      <c r="AZ414" s="37">
        <f t="shared" si="429"/>
        <v>0.6</v>
      </c>
      <c r="BA414" s="37">
        <f t="shared" si="429"/>
        <v>0.65</v>
      </c>
      <c r="BB414" s="37">
        <f t="shared" si="429"/>
        <v>0.65</v>
      </c>
      <c r="BC414" s="37">
        <f t="shared" si="429"/>
        <v>0.7</v>
      </c>
      <c r="BD414" s="37">
        <f t="shared" si="429"/>
        <v>0.7</v>
      </c>
      <c r="BE414" s="37">
        <f t="shared" si="429"/>
        <v>0.7</v>
      </c>
      <c r="BF414" s="37">
        <f t="shared" si="429"/>
        <v>0.75</v>
      </c>
      <c r="BG414" s="38">
        <f t="shared" si="429"/>
        <v>0.75</v>
      </c>
      <c r="BH414" s="37">
        <f t="shared" si="429"/>
        <v>0.75</v>
      </c>
      <c r="BI414" s="37">
        <f t="shared" ref="BI414:CC414" si="430">BI271</f>
        <v>0.1</v>
      </c>
      <c r="BJ414" s="37">
        <f t="shared" si="430"/>
        <v>0.25</v>
      </c>
      <c r="BK414" s="37">
        <f t="shared" si="430"/>
        <v>0.35</v>
      </c>
      <c r="BL414" s="37">
        <f t="shared" si="430"/>
        <v>0.45</v>
      </c>
      <c r="BM414" s="37">
        <f t="shared" si="430"/>
        <v>0.55000000000000004</v>
      </c>
      <c r="BN414" s="37">
        <f t="shared" si="430"/>
        <v>0.6</v>
      </c>
      <c r="BO414" s="37">
        <f t="shared" si="430"/>
        <v>0.65</v>
      </c>
      <c r="BP414" s="37">
        <f t="shared" si="430"/>
        <v>0.7</v>
      </c>
      <c r="BQ414" s="37">
        <f t="shared" si="430"/>
        <v>0.7</v>
      </c>
      <c r="BR414" s="37">
        <f t="shared" si="430"/>
        <v>0.75</v>
      </c>
      <c r="BS414" s="37">
        <f t="shared" si="430"/>
        <v>0.75</v>
      </c>
      <c r="BT414" s="37">
        <f t="shared" si="430"/>
        <v>0.75</v>
      </c>
      <c r="BU414" s="37">
        <f t="shared" si="430"/>
        <v>0.75</v>
      </c>
      <c r="BV414" s="37">
        <f t="shared" si="430"/>
        <v>0.75</v>
      </c>
      <c r="BW414" s="37">
        <f t="shared" si="430"/>
        <v>0.75</v>
      </c>
      <c r="BX414" s="37">
        <f t="shared" si="430"/>
        <v>0.75</v>
      </c>
      <c r="BY414" s="37">
        <f t="shared" si="430"/>
        <v>0.75</v>
      </c>
      <c r="BZ414" s="38">
        <f t="shared" si="430"/>
        <v>0.75</v>
      </c>
      <c r="CA414" s="37">
        <f t="shared" si="430"/>
        <v>0.75</v>
      </c>
      <c r="CB414" s="37">
        <f t="shared" si="430"/>
        <v>0.75</v>
      </c>
      <c r="CC414" s="37">
        <f t="shared" si="430"/>
        <v>0</v>
      </c>
      <c r="CD414" s="37">
        <f t="shared" ref="CD414:CW414" si="431">CD273</f>
        <v>0.1</v>
      </c>
      <c r="CE414" s="37">
        <f t="shared" si="431"/>
        <v>0.25</v>
      </c>
      <c r="CF414" s="37">
        <f t="shared" si="431"/>
        <v>0.35</v>
      </c>
      <c r="CG414" s="37">
        <f t="shared" si="431"/>
        <v>0.45</v>
      </c>
      <c r="CH414" s="37">
        <f t="shared" si="431"/>
        <v>0.55000000000000004</v>
      </c>
      <c r="CI414" s="37">
        <f t="shared" si="431"/>
        <v>0.65</v>
      </c>
      <c r="CJ414" s="37">
        <f t="shared" si="431"/>
        <v>0.7</v>
      </c>
      <c r="CK414" s="37">
        <f t="shared" si="431"/>
        <v>0.75</v>
      </c>
      <c r="CL414" s="37">
        <f t="shared" si="431"/>
        <v>0.75</v>
      </c>
      <c r="CM414" s="37">
        <f t="shared" si="431"/>
        <v>0.75</v>
      </c>
      <c r="CN414" s="37">
        <f t="shared" si="431"/>
        <v>0.75</v>
      </c>
      <c r="CO414" s="37">
        <f t="shared" si="431"/>
        <v>0.75</v>
      </c>
      <c r="CP414" s="37">
        <f t="shared" si="431"/>
        <v>0.75</v>
      </c>
      <c r="CQ414" s="37">
        <f t="shared" si="431"/>
        <v>0.75</v>
      </c>
      <c r="CR414" s="37">
        <f t="shared" si="431"/>
        <v>0.75</v>
      </c>
      <c r="CS414" s="37">
        <f t="shared" si="431"/>
        <v>0.75</v>
      </c>
      <c r="CT414" s="37">
        <f t="shared" si="431"/>
        <v>0.75</v>
      </c>
      <c r="CU414" s="37">
        <f t="shared" si="431"/>
        <v>0.75</v>
      </c>
      <c r="CV414" s="37">
        <f t="shared" si="431"/>
        <v>0.75</v>
      </c>
      <c r="CW414" s="37">
        <f t="shared" si="431"/>
        <v>0</v>
      </c>
      <c r="CX414" s="38">
        <f t="shared" ref="CX414:DO414" si="432">CX273</f>
        <v>0</v>
      </c>
      <c r="CY414" s="37">
        <f t="shared" si="432"/>
        <v>0</v>
      </c>
      <c r="CZ414" s="37">
        <f>CZ273</f>
        <v>0</v>
      </c>
      <c r="DA414" s="37">
        <f t="shared" si="432"/>
        <v>0</v>
      </c>
      <c r="DB414" s="37">
        <f t="shared" si="432"/>
        <v>0</v>
      </c>
      <c r="DC414" s="37">
        <f t="shared" si="432"/>
        <v>0</v>
      </c>
      <c r="DD414" s="37">
        <f t="shared" si="432"/>
        <v>0</v>
      </c>
      <c r="DE414" s="37">
        <f t="shared" si="432"/>
        <v>0</v>
      </c>
      <c r="DF414" s="37">
        <f t="shared" si="432"/>
        <v>0</v>
      </c>
      <c r="DG414" s="37">
        <f t="shared" si="432"/>
        <v>0</v>
      </c>
      <c r="DH414" s="37">
        <f t="shared" si="432"/>
        <v>0</v>
      </c>
      <c r="DI414" s="37">
        <f t="shared" si="432"/>
        <v>0</v>
      </c>
      <c r="DJ414" s="37">
        <f t="shared" si="432"/>
        <v>0</v>
      </c>
      <c r="DK414" s="37">
        <f t="shared" si="432"/>
        <v>0</v>
      </c>
      <c r="DL414" s="37">
        <f t="shared" si="432"/>
        <v>0</v>
      </c>
      <c r="DM414" s="37">
        <f t="shared" si="432"/>
        <v>0</v>
      </c>
      <c r="DN414" s="37">
        <f t="shared" si="432"/>
        <v>0</v>
      </c>
      <c r="DO414" s="37">
        <f t="shared" si="432"/>
        <v>0</v>
      </c>
    </row>
    <row r="415" spans="1:119" ht="14.1" customHeight="1" x14ac:dyDescent="0.2">
      <c r="A415" s="94">
        <v>1114</v>
      </c>
      <c r="B415" s="44"/>
      <c r="C415" s="1"/>
      <c r="D415" s="1"/>
      <c r="E415" s="1" t="s">
        <v>22</v>
      </c>
      <c r="F415" s="1"/>
      <c r="G415" s="1"/>
      <c r="H415" s="1"/>
      <c r="I415" s="1"/>
      <c r="J415" s="38">
        <f t="shared" ref="J415:O415" si="433">J249</f>
        <v>0.4</v>
      </c>
      <c r="K415" s="37">
        <f t="shared" si="433"/>
        <v>0.55000000000000004</v>
      </c>
      <c r="L415" s="37">
        <f t="shared" si="433"/>
        <v>0.65</v>
      </c>
      <c r="M415" s="37">
        <f t="shared" si="433"/>
        <v>0.7</v>
      </c>
      <c r="N415" s="37">
        <f t="shared" si="433"/>
        <v>0.75</v>
      </c>
      <c r="O415" s="37">
        <f t="shared" si="433"/>
        <v>0.75</v>
      </c>
      <c r="P415" s="37">
        <f t="shared" ref="P415:X415" si="434">P251</f>
        <v>0</v>
      </c>
      <c r="Q415" s="37">
        <f t="shared" si="434"/>
        <v>0</v>
      </c>
      <c r="R415" s="37">
        <f t="shared" si="434"/>
        <v>0</v>
      </c>
      <c r="S415" s="37">
        <f t="shared" si="434"/>
        <v>0.1</v>
      </c>
      <c r="T415" s="37">
        <f t="shared" si="434"/>
        <v>0.25</v>
      </c>
      <c r="U415" s="37">
        <f t="shared" si="434"/>
        <v>0.35</v>
      </c>
      <c r="V415" s="37">
        <f t="shared" si="434"/>
        <v>0.45</v>
      </c>
      <c r="W415" s="37">
        <f t="shared" si="434"/>
        <v>0.55000000000000004</v>
      </c>
      <c r="X415" s="37">
        <f t="shared" si="434"/>
        <v>0.6</v>
      </c>
      <c r="Y415" s="37">
        <f t="shared" ref="Y415:AJ415" si="435">Y251</f>
        <v>0.65</v>
      </c>
      <c r="Z415" s="37">
        <f t="shared" si="435"/>
        <v>0.7</v>
      </c>
      <c r="AA415" s="37">
        <f t="shared" si="435"/>
        <v>0.7</v>
      </c>
      <c r="AB415" s="37">
        <f t="shared" si="435"/>
        <v>0.7</v>
      </c>
      <c r="AC415" s="37">
        <f t="shared" si="435"/>
        <v>0.7</v>
      </c>
      <c r="AD415" s="37">
        <f t="shared" si="435"/>
        <v>0.7</v>
      </c>
      <c r="AE415" s="37">
        <f t="shared" si="435"/>
        <v>0.7</v>
      </c>
      <c r="AF415" s="37">
        <f t="shared" si="435"/>
        <v>0.7</v>
      </c>
      <c r="AG415" s="37">
        <f t="shared" si="435"/>
        <v>0.7</v>
      </c>
      <c r="AH415" s="37">
        <f t="shared" si="435"/>
        <v>0.7</v>
      </c>
      <c r="AI415" s="37">
        <f t="shared" si="435"/>
        <v>0.7</v>
      </c>
      <c r="AJ415" s="37">
        <f t="shared" si="435"/>
        <v>0.7</v>
      </c>
      <c r="AK415" s="38">
        <f t="shared" ref="AK415:AU415" si="436">AK253</f>
        <v>0.1</v>
      </c>
      <c r="AL415" s="37">
        <f t="shared" si="436"/>
        <v>0.25</v>
      </c>
      <c r="AM415" s="37">
        <f t="shared" si="436"/>
        <v>0.4</v>
      </c>
      <c r="AN415" s="37">
        <f t="shared" si="436"/>
        <v>0.6</v>
      </c>
      <c r="AO415" s="37">
        <f t="shared" si="436"/>
        <v>0</v>
      </c>
      <c r="AP415" s="37">
        <f t="shared" si="436"/>
        <v>0.7</v>
      </c>
      <c r="AQ415" s="37">
        <f t="shared" si="436"/>
        <v>0.75</v>
      </c>
      <c r="AR415" s="37">
        <f t="shared" si="436"/>
        <v>0.75</v>
      </c>
      <c r="AS415" s="37">
        <f t="shared" si="436"/>
        <v>0.75</v>
      </c>
      <c r="AT415" s="37">
        <f t="shared" si="436"/>
        <v>0.75</v>
      </c>
      <c r="AU415" s="37">
        <f t="shared" si="436"/>
        <v>0.75</v>
      </c>
      <c r="AV415" s="37">
        <f t="shared" ref="AV415:BH415" si="437">AV257</f>
        <v>0.05</v>
      </c>
      <c r="AW415" s="37">
        <f t="shared" si="437"/>
        <v>0.05</v>
      </c>
      <c r="AX415" s="37">
        <f t="shared" si="437"/>
        <v>0.1</v>
      </c>
      <c r="AY415" s="37">
        <f t="shared" si="437"/>
        <v>0.2</v>
      </c>
      <c r="AZ415" s="37">
        <f t="shared" si="437"/>
        <v>0.35</v>
      </c>
      <c r="BA415" s="37">
        <f t="shared" si="437"/>
        <v>0.45</v>
      </c>
      <c r="BB415" s="37">
        <f t="shared" si="437"/>
        <v>0.55000000000000004</v>
      </c>
      <c r="BC415" s="37">
        <f t="shared" si="437"/>
        <v>0.6</v>
      </c>
      <c r="BD415" s="37">
        <f t="shared" si="437"/>
        <v>0.65</v>
      </c>
      <c r="BE415" s="37">
        <f t="shared" si="437"/>
        <v>0.65</v>
      </c>
      <c r="BF415" s="37">
        <f t="shared" si="437"/>
        <v>0.7</v>
      </c>
      <c r="BG415" s="38">
        <f t="shared" si="437"/>
        <v>0.7</v>
      </c>
      <c r="BH415" s="37">
        <f t="shared" si="437"/>
        <v>0.7</v>
      </c>
      <c r="BI415" s="37">
        <f t="shared" ref="BI415:CW415" si="438">BI255</f>
        <v>0.1</v>
      </c>
      <c r="BJ415" s="37">
        <f t="shared" si="438"/>
        <v>0.25</v>
      </c>
      <c r="BK415" s="37">
        <f t="shared" si="438"/>
        <v>0.35</v>
      </c>
      <c r="BL415" s="37">
        <f t="shared" si="438"/>
        <v>0.45</v>
      </c>
      <c r="BM415" s="37">
        <f t="shared" si="438"/>
        <v>0.55000000000000004</v>
      </c>
      <c r="BN415" s="37">
        <f t="shared" si="438"/>
        <v>0.6</v>
      </c>
      <c r="BO415" s="37">
        <f t="shared" si="438"/>
        <v>0.65</v>
      </c>
      <c r="BP415" s="37">
        <f t="shared" si="438"/>
        <v>0.75</v>
      </c>
      <c r="BQ415" s="37">
        <f t="shared" si="438"/>
        <v>0.75</v>
      </c>
      <c r="BR415" s="37">
        <f t="shared" si="438"/>
        <v>0.75</v>
      </c>
      <c r="BS415" s="37">
        <f t="shared" si="438"/>
        <v>0.75</v>
      </c>
      <c r="BT415" s="37">
        <f t="shared" si="438"/>
        <v>0.75</v>
      </c>
      <c r="BU415" s="37">
        <f t="shared" si="438"/>
        <v>0.75</v>
      </c>
      <c r="BV415" s="37">
        <f t="shared" si="438"/>
        <v>0.75</v>
      </c>
      <c r="BW415" s="37">
        <f t="shared" si="438"/>
        <v>0.75</v>
      </c>
      <c r="BX415" s="37">
        <f t="shared" si="438"/>
        <v>0.75</v>
      </c>
      <c r="BY415" s="37">
        <f t="shared" si="438"/>
        <v>0.75</v>
      </c>
      <c r="BZ415" s="38">
        <f t="shared" si="438"/>
        <v>0.75</v>
      </c>
      <c r="CA415" s="37">
        <f t="shared" si="438"/>
        <v>0.75</v>
      </c>
      <c r="CB415" s="37">
        <f t="shared" si="438"/>
        <v>0.75</v>
      </c>
      <c r="CC415" s="37">
        <f t="shared" si="438"/>
        <v>0</v>
      </c>
      <c r="CD415" s="37">
        <f t="shared" si="438"/>
        <v>0.75</v>
      </c>
      <c r="CE415" s="37">
        <f t="shared" si="438"/>
        <v>0.75</v>
      </c>
      <c r="CF415" s="37">
        <f t="shared" si="438"/>
        <v>0.75</v>
      </c>
      <c r="CG415" s="37">
        <f t="shared" si="438"/>
        <v>0.75</v>
      </c>
      <c r="CH415" s="37">
        <f t="shared" si="438"/>
        <v>0.75</v>
      </c>
      <c r="CI415" s="37">
        <f t="shared" si="438"/>
        <v>0.75</v>
      </c>
      <c r="CJ415" s="37">
        <f t="shared" si="438"/>
        <v>0.75</v>
      </c>
      <c r="CK415" s="37">
        <f t="shared" si="438"/>
        <v>0.75</v>
      </c>
      <c r="CL415" s="37">
        <f t="shared" si="438"/>
        <v>0.75</v>
      </c>
      <c r="CM415" s="37">
        <f t="shared" si="438"/>
        <v>0.75</v>
      </c>
      <c r="CN415" s="37">
        <f t="shared" si="438"/>
        <v>0.75</v>
      </c>
      <c r="CO415" s="37">
        <f t="shared" si="438"/>
        <v>0.75</v>
      </c>
      <c r="CP415" s="37">
        <f t="shared" si="438"/>
        <v>0.75</v>
      </c>
      <c r="CQ415" s="37">
        <f t="shared" si="438"/>
        <v>0.75</v>
      </c>
      <c r="CR415" s="37">
        <f t="shared" si="438"/>
        <v>0.75</v>
      </c>
      <c r="CS415" s="37">
        <f t="shared" si="438"/>
        <v>0.75</v>
      </c>
      <c r="CT415" s="37">
        <f t="shared" si="438"/>
        <v>0.75</v>
      </c>
      <c r="CU415" s="37">
        <f t="shared" si="438"/>
        <v>0.75</v>
      </c>
      <c r="CV415" s="37">
        <f t="shared" si="438"/>
        <v>0.75</v>
      </c>
      <c r="CW415" s="37">
        <f t="shared" si="438"/>
        <v>0.75</v>
      </c>
      <c r="CX415" s="38">
        <f t="shared" ref="CX415:DO415" si="439">CX255</f>
        <v>0.75</v>
      </c>
      <c r="CY415" s="37">
        <f t="shared" si="439"/>
        <v>0.75</v>
      </c>
      <c r="CZ415" s="37">
        <f>CZ255</f>
        <v>0.75</v>
      </c>
      <c r="DA415" s="37">
        <f t="shared" si="439"/>
        <v>0.75</v>
      </c>
      <c r="DB415" s="37">
        <f t="shared" si="439"/>
        <v>0.75</v>
      </c>
      <c r="DC415" s="37">
        <f t="shared" si="439"/>
        <v>0.75</v>
      </c>
      <c r="DD415" s="37">
        <f t="shared" si="439"/>
        <v>0.75</v>
      </c>
      <c r="DE415" s="37">
        <f t="shared" si="439"/>
        <v>0.75</v>
      </c>
      <c r="DF415" s="37">
        <f t="shared" si="439"/>
        <v>0.75</v>
      </c>
      <c r="DG415" s="37">
        <f t="shared" si="439"/>
        <v>0.75</v>
      </c>
      <c r="DH415" s="37">
        <f t="shared" si="439"/>
        <v>0.75</v>
      </c>
      <c r="DI415" s="37">
        <f t="shared" si="439"/>
        <v>0.75</v>
      </c>
      <c r="DJ415" s="37">
        <f t="shared" si="439"/>
        <v>0.75</v>
      </c>
      <c r="DK415" s="37">
        <f t="shared" si="439"/>
        <v>0.75</v>
      </c>
      <c r="DL415" s="37">
        <f t="shared" si="439"/>
        <v>0.75</v>
      </c>
      <c r="DM415" s="37">
        <f t="shared" si="439"/>
        <v>0.75</v>
      </c>
      <c r="DN415" s="37">
        <f t="shared" si="439"/>
        <v>0.75</v>
      </c>
      <c r="DO415" s="37">
        <f t="shared" si="439"/>
        <v>0.75</v>
      </c>
    </row>
    <row r="416" spans="1:119" ht="14.1" customHeight="1" x14ac:dyDescent="0.2">
      <c r="A416" s="94">
        <v>1150</v>
      </c>
      <c r="B416" s="44"/>
      <c r="C416" s="1"/>
      <c r="D416" s="1"/>
      <c r="E416" s="1" t="s">
        <v>22</v>
      </c>
      <c r="F416" s="1"/>
      <c r="G416" s="1"/>
      <c r="H416" s="1"/>
      <c r="I416" s="1"/>
      <c r="J416" s="36">
        <f>J49</f>
        <v>0.1</v>
      </c>
      <c r="K416" s="35">
        <f t="shared" ref="K416:Y416" si="440">K49</f>
        <v>0.25</v>
      </c>
      <c r="L416" s="35">
        <f t="shared" si="440"/>
        <v>0.35</v>
      </c>
      <c r="M416" s="35">
        <f t="shared" si="440"/>
        <v>0.45</v>
      </c>
      <c r="N416" s="35">
        <f t="shared" si="440"/>
        <v>0.55000000000000004</v>
      </c>
      <c r="O416" s="35">
        <f t="shared" si="440"/>
        <v>0.6</v>
      </c>
      <c r="P416" s="35">
        <f t="shared" si="440"/>
        <v>0.65</v>
      </c>
      <c r="Q416" s="35">
        <f t="shared" si="440"/>
        <v>0.65</v>
      </c>
      <c r="R416" s="35">
        <f t="shared" si="440"/>
        <v>0.65</v>
      </c>
      <c r="S416" s="35">
        <f t="shared" si="440"/>
        <v>0.65</v>
      </c>
      <c r="T416" s="35">
        <f t="shared" si="440"/>
        <v>0.7</v>
      </c>
      <c r="U416" s="35">
        <f t="shared" si="440"/>
        <v>0.7</v>
      </c>
      <c r="V416" s="35">
        <f t="shared" si="440"/>
        <v>0.7</v>
      </c>
      <c r="W416" s="35">
        <f t="shared" si="440"/>
        <v>0.7</v>
      </c>
      <c r="X416" s="35">
        <f t="shared" si="440"/>
        <v>0.7</v>
      </c>
      <c r="Y416" s="35">
        <f t="shared" si="440"/>
        <v>0.7</v>
      </c>
      <c r="Z416" s="35">
        <f t="shared" ref="Z416:AR416" si="441">Z51</f>
        <v>0.05</v>
      </c>
      <c r="AA416" s="35">
        <f t="shared" si="441"/>
        <v>0.1</v>
      </c>
      <c r="AB416" s="35">
        <f t="shared" si="441"/>
        <v>0.2</v>
      </c>
      <c r="AC416" s="35">
        <f t="shared" si="441"/>
        <v>0.3</v>
      </c>
      <c r="AD416" s="35">
        <f t="shared" si="441"/>
        <v>0.4</v>
      </c>
      <c r="AE416" s="35">
        <f t="shared" si="441"/>
        <v>0.45</v>
      </c>
      <c r="AF416" s="35">
        <f t="shared" si="441"/>
        <v>0.5</v>
      </c>
      <c r="AG416" s="35">
        <f t="shared" si="441"/>
        <v>0.55000000000000004</v>
      </c>
      <c r="AH416" s="35">
        <f t="shared" si="441"/>
        <v>0.55000000000000004</v>
      </c>
      <c r="AI416" s="35">
        <f t="shared" si="441"/>
        <v>0.55000000000000004</v>
      </c>
      <c r="AJ416" s="35">
        <f t="shared" si="441"/>
        <v>0.55000000000000004</v>
      </c>
      <c r="AK416" s="36">
        <f t="shared" si="441"/>
        <v>0.55000000000000004</v>
      </c>
      <c r="AL416" s="35">
        <f t="shared" si="441"/>
        <v>0.55000000000000004</v>
      </c>
      <c r="AM416" s="35">
        <f t="shared" si="441"/>
        <v>0.55000000000000004</v>
      </c>
      <c r="AN416" s="35">
        <f t="shared" si="441"/>
        <v>0.55000000000000004</v>
      </c>
      <c r="AO416" s="35">
        <f t="shared" si="441"/>
        <v>0.55000000000000004</v>
      </c>
      <c r="AP416" s="35">
        <f t="shared" si="441"/>
        <v>0.55000000000000004</v>
      </c>
      <c r="AQ416" s="35">
        <f t="shared" si="441"/>
        <v>0.55000000000000004</v>
      </c>
      <c r="AR416" s="35">
        <f t="shared" si="441"/>
        <v>0.55000000000000004</v>
      </c>
      <c r="AS416" s="35">
        <f t="shared" ref="AS416:BG416" si="442">AS53</f>
        <v>0.05</v>
      </c>
      <c r="AT416" s="35">
        <f t="shared" si="442"/>
        <v>0.1</v>
      </c>
      <c r="AU416" s="35">
        <f t="shared" si="442"/>
        <v>0.2</v>
      </c>
      <c r="AV416" s="35">
        <f t="shared" si="442"/>
        <v>0.35</v>
      </c>
      <c r="AW416" s="35">
        <f t="shared" si="442"/>
        <v>0.45</v>
      </c>
      <c r="AX416" s="35">
        <f t="shared" si="442"/>
        <v>0.55000000000000004</v>
      </c>
      <c r="AY416" s="35">
        <f t="shared" si="442"/>
        <v>0.6</v>
      </c>
      <c r="AZ416" s="35">
        <f t="shared" si="442"/>
        <v>0.65</v>
      </c>
      <c r="BA416" s="35">
        <f t="shared" si="442"/>
        <v>0.65</v>
      </c>
      <c r="BB416" s="35">
        <f t="shared" si="442"/>
        <v>0.7</v>
      </c>
      <c r="BC416" s="35">
        <f t="shared" si="442"/>
        <v>0.7</v>
      </c>
      <c r="BD416" s="35">
        <f t="shared" si="442"/>
        <v>0.7</v>
      </c>
      <c r="BE416" s="35">
        <f t="shared" si="442"/>
        <v>0.75</v>
      </c>
      <c r="BF416" s="35">
        <f t="shared" si="442"/>
        <v>0.75</v>
      </c>
      <c r="BG416" s="36">
        <f t="shared" si="442"/>
        <v>0.75</v>
      </c>
      <c r="BH416" s="35">
        <f>BH47</f>
        <v>0.1</v>
      </c>
      <c r="BI416" s="35">
        <f t="shared" ref="BI416:DO416" si="443">BI47</f>
        <v>0.25</v>
      </c>
      <c r="BJ416" s="35">
        <f t="shared" si="443"/>
        <v>0.35</v>
      </c>
      <c r="BK416" s="35">
        <f t="shared" si="443"/>
        <v>0.45</v>
      </c>
      <c r="BL416" s="35">
        <f t="shared" si="443"/>
        <v>0.55000000000000004</v>
      </c>
      <c r="BM416" s="35">
        <f t="shared" si="443"/>
        <v>0.6</v>
      </c>
      <c r="BN416" s="35">
        <f t="shared" si="443"/>
        <v>0.65</v>
      </c>
      <c r="BO416" s="35">
        <f t="shared" si="443"/>
        <v>0.75</v>
      </c>
      <c r="BP416" s="35">
        <f t="shared" si="443"/>
        <v>0.75</v>
      </c>
      <c r="BQ416" s="35">
        <f t="shared" si="443"/>
        <v>0.75</v>
      </c>
      <c r="BR416" s="35">
        <f t="shared" si="443"/>
        <v>0.75</v>
      </c>
      <c r="BS416" s="35">
        <f t="shared" si="443"/>
        <v>0.75</v>
      </c>
      <c r="BT416" s="35">
        <f t="shared" si="443"/>
        <v>0.75</v>
      </c>
      <c r="BU416" s="35">
        <f t="shared" si="443"/>
        <v>0.75</v>
      </c>
      <c r="BV416" s="35">
        <f t="shared" si="443"/>
        <v>0.75</v>
      </c>
      <c r="BW416" s="35">
        <f t="shared" si="443"/>
        <v>0.75</v>
      </c>
      <c r="BX416" s="35">
        <f t="shared" si="443"/>
        <v>0.75</v>
      </c>
      <c r="BY416" s="35">
        <f t="shared" si="443"/>
        <v>0.75</v>
      </c>
      <c r="BZ416" s="36">
        <f t="shared" si="443"/>
        <v>0</v>
      </c>
      <c r="CA416" s="35">
        <f t="shared" si="443"/>
        <v>0</v>
      </c>
      <c r="CB416" s="35">
        <f t="shared" si="443"/>
        <v>0</v>
      </c>
      <c r="CC416" s="35">
        <f t="shared" si="443"/>
        <v>0</v>
      </c>
      <c r="CD416" s="35">
        <f t="shared" si="443"/>
        <v>0</v>
      </c>
      <c r="CE416" s="35">
        <f t="shared" si="443"/>
        <v>0</v>
      </c>
      <c r="CF416" s="35">
        <f t="shared" si="443"/>
        <v>0</v>
      </c>
      <c r="CG416" s="35">
        <f t="shared" si="443"/>
        <v>0</v>
      </c>
      <c r="CH416" s="35">
        <f t="shared" si="443"/>
        <v>0</v>
      </c>
      <c r="CI416" s="35">
        <f t="shared" si="443"/>
        <v>0</v>
      </c>
      <c r="CJ416" s="35">
        <f t="shared" si="443"/>
        <v>0</v>
      </c>
      <c r="CK416" s="35">
        <f t="shared" si="443"/>
        <v>0</v>
      </c>
      <c r="CL416" s="35">
        <f t="shared" si="443"/>
        <v>0</v>
      </c>
      <c r="CM416" s="35">
        <f t="shared" si="443"/>
        <v>0</v>
      </c>
      <c r="CN416" s="35">
        <f t="shared" si="443"/>
        <v>0.1</v>
      </c>
      <c r="CO416" s="35">
        <f t="shared" si="443"/>
        <v>0.35</v>
      </c>
      <c r="CP416" s="35">
        <f t="shared" si="443"/>
        <v>0.5</v>
      </c>
      <c r="CQ416" s="35">
        <f t="shared" si="443"/>
        <v>0.65</v>
      </c>
      <c r="CR416" s="35">
        <f t="shared" si="443"/>
        <v>0.75</v>
      </c>
      <c r="CS416" s="35">
        <f t="shared" si="443"/>
        <v>0.75</v>
      </c>
      <c r="CT416" s="35">
        <f t="shared" si="443"/>
        <v>0.75</v>
      </c>
      <c r="CU416" s="35">
        <f t="shared" si="443"/>
        <v>0.75</v>
      </c>
      <c r="CV416" s="35">
        <f t="shared" si="443"/>
        <v>0.75</v>
      </c>
      <c r="CW416" s="35">
        <f t="shared" si="443"/>
        <v>0.75</v>
      </c>
      <c r="CX416" s="35">
        <f t="shared" si="443"/>
        <v>0.75</v>
      </c>
      <c r="CY416" s="35">
        <f t="shared" si="443"/>
        <v>0.75</v>
      </c>
      <c r="CZ416" s="35">
        <f t="shared" si="443"/>
        <v>0.75</v>
      </c>
      <c r="DA416" s="35">
        <f t="shared" si="443"/>
        <v>0.75</v>
      </c>
      <c r="DB416" s="35">
        <f t="shared" si="443"/>
        <v>0.75</v>
      </c>
      <c r="DC416" s="35">
        <f t="shared" si="443"/>
        <v>0.75</v>
      </c>
      <c r="DD416" s="35">
        <f t="shared" si="443"/>
        <v>0.75</v>
      </c>
      <c r="DE416" s="35">
        <f t="shared" si="443"/>
        <v>0.75</v>
      </c>
      <c r="DF416" s="35">
        <f t="shared" si="443"/>
        <v>0.75</v>
      </c>
      <c r="DG416" s="35">
        <f t="shared" si="443"/>
        <v>0.75</v>
      </c>
      <c r="DH416" s="35">
        <f t="shared" si="443"/>
        <v>0.75</v>
      </c>
      <c r="DI416" s="35">
        <f t="shared" si="443"/>
        <v>0.75</v>
      </c>
      <c r="DJ416" s="35">
        <f t="shared" si="443"/>
        <v>0.75</v>
      </c>
      <c r="DK416" s="35">
        <f t="shared" si="443"/>
        <v>0.75</v>
      </c>
      <c r="DL416" s="35">
        <f t="shared" si="443"/>
        <v>0.75</v>
      </c>
      <c r="DM416" s="35">
        <f t="shared" si="443"/>
        <v>0.75</v>
      </c>
      <c r="DN416" s="35">
        <f t="shared" si="443"/>
        <v>0.75</v>
      </c>
      <c r="DO416" s="35">
        <f t="shared" si="443"/>
        <v>0.75</v>
      </c>
    </row>
    <row r="417" spans="1:119" ht="14.1" customHeight="1" x14ac:dyDescent="0.2">
      <c r="A417" s="44">
        <v>1162</v>
      </c>
      <c r="B417" s="44"/>
      <c r="C417" s="1"/>
      <c r="D417" s="1"/>
      <c r="E417" s="1" t="s">
        <v>22</v>
      </c>
      <c r="F417" s="1"/>
      <c r="G417" s="1"/>
      <c r="H417" s="1"/>
      <c r="I417" s="1"/>
      <c r="J417" s="38">
        <f t="shared" ref="J417:S417" si="444">J103</f>
        <v>0.4</v>
      </c>
      <c r="K417" s="37">
        <f t="shared" si="444"/>
        <v>0.55000000000000004</v>
      </c>
      <c r="L417" s="37">
        <f t="shared" si="444"/>
        <v>0.65</v>
      </c>
      <c r="M417" s="37">
        <f t="shared" si="444"/>
        <v>0.7</v>
      </c>
      <c r="N417" s="37">
        <f t="shared" si="444"/>
        <v>0.7</v>
      </c>
      <c r="O417" s="37">
        <f t="shared" si="444"/>
        <v>0.7</v>
      </c>
      <c r="P417" s="37">
        <f t="shared" si="444"/>
        <v>0.7</v>
      </c>
      <c r="Q417" s="37">
        <f t="shared" si="444"/>
        <v>0.7</v>
      </c>
      <c r="R417" s="37">
        <f t="shared" si="444"/>
        <v>0.7</v>
      </c>
      <c r="S417" s="37">
        <f t="shared" si="444"/>
        <v>0.7</v>
      </c>
      <c r="T417" s="37">
        <f>T103</f>
        <v>0.7</v>
      </c>
      <c r="U417" s="37">
        <f>U103</f>
        <v>0.7</v>
      </c>
      <c r="V417" s="37">
        <f>V87</f>
        <v>0.1</v>
      </c>
      <c r="W417" s="37">
        <f t="shared" ref="W417:AF417" si="445">W87</f>
        <v>0.25</v>
      </c>
      <c r="X417" s="37">
        <f t="shared" si="445"/>
        <v>0.35</v>
      </c>
      <c r="Y417" s="37">
        <f t="shared" si="445"/>
        <v>0.45</v>
      </c>
      <c r="Z417" s="37">
        <f t="shared" si="445"/>
        <v>0.55000000000000004</v>
      </c>
      <c r="AA417" s="37">
        <f t="shared" si="445"/>
        <v>0.6</v>
      </c>
      <c r="AB417" s="37">
        <f t="shared" si="445"/>
        <v>0.65</v>
      </c>
      <c r="AC417" s="37">
        <f t="shared" si="445"/>
        <v>0.7</v>
      </c>
      <c r="AD417" s="37">
        <f t="shared" si="445"/>
        <v>0.7</v>
      </c>
      <c r="AE417" s="37">
        <f t="shared" si="445"/>
        <v>0.7</v>
      </c>
      <c r="AF417" s="37">
        <f t="shared" si="445"/>
        <v>0.7</v>
      </c>
      <c r="AG417" s="37">
        <f t="shared" ref="AG417:AM417" si="446">AG93</f>
        <v>0.1</v>
      </c>
      <c r="AH417" s="37">
        <f t="shared" si="446"/>
        <v>0.4</v>
      </c>
      <c r="AI417" s="37">
        <f t="shared" si="446"/>
        <v>0.55000000000000004</v>
      </c>
      <c r="AJ417" s="37">
        <f t="shared" si="446"/>
        <v>0.65</v>
      </c>
      <c r="AK417" s="38">
        <f t="shared" si="446"/>
        <v>0.7</v>
      </c>
      <c r="AL417" s="37">
        <f t="shared" si="446"/>
        <v>0.7</v>
      </c>
      <c r="AM417" s="37">
        <f t="shared" si="446"/>
        <v>0.7</v>
      </c>
      <c r="AN417" s="37">
        <f>AN91</f>
        <v>0</v>
      </c>
      <c r="AO417" s="37">
        <f>AO91</f>
        <v>0</v>
      </c>
      <c r="AP417" s="37">
        <f t="shared" ref="AP417:BG417" si="447">AP99</f>
        <v>0.05</v>
      </c>
      <c r="AQ417" s="37">
        <f t="shared" si="447"/>
        <v>0.1</v>
      </c>
      <c r="AR417" s="37">
        <f t="shared" si="447"/>
        <v>0.2</v>
      </c>
      <c r="AS417" s="37">
        <f t="shared" si="447"/>
        <v>0.35</v>
      </c>
      <c r="AT417" s="37">
        <f t="shared" si="447"/>
        <v>0.45</v>
      </c>
      <c r="AU417" s="37">
        <f t="shared" si="447"/>
        <v>0.55000000000000004</v>
      </c>
      <c r="AV417" s="37">
        <f t="shared" si="447"/>
        <v>0.6</v>
      </c>
      <c r="AW417" s="37">
        <f t="shared" si="447"/>
        <v>0.65</v>
      </c>
      <c r="AX417" s="37">
        <f t="shared" si="447"/>
        <v>0.65</v>
      </c>
      <c r="AY417" s="37">
        <f t="shared" si="447"/>
        <v>0.7</v>
      </c>
      <c r="AZ417" s="37">
        <f t="shared" si="447"/>
        <v>0.7</v>
      </c>
      <c r="BA417" s="37">
        <f t="shared" si="447"/>
        <v>0.7</v>
      </c>
      <c r="BB417" s="37">
        <f t="shared" si="447"/>
        <v>0.7</v>
      </c>
      <c r="BC417" s="37">
        <f t="shared" si="447"/>
        <v>0.7</v>
      </c>
      <c r="BD417" s="37">
        <f t="shared" si="447"/>
        <v>0.75</v>
      </c>
      <c r="BE417" s="37">
        <f t="shared" si="447"/>
        <v>0.75</v>
      </c>
      <c r="BF417" s="37">
        <f t="shared" si="447"/>
        <v>0.75</v>
      </c>
      <c r="BG417" s="38">
        <f t="shared" si="447"/>
        <v>0.75</v>
      </c>
      <c r="BH417" s="37">
        <f>BH97</f>
        <v>0.1</v>
      </c>
      <c r="BI417" s="37">
        <f t="shared" ref="BI417:BN417" si="448">BI97</f>
        <v>0.25</v>
      </c>
      <c r="BJ417" s="37">
        <f t="shared" si="448"/>
        <v>0.35</v>
      </c>
      <c r="BK417" s="37">
        <f t="shared" si="448"/>
        <v>0.45</v>
      </c>
      <c r="BL417" s="37">
        <f t="shared" si="448"/>
        <v>0.55000000000000004</v>
      </c>
      <c r="BM417" s="37">
        <f t="shared" si="448"/>
        <v>0.65</v>
      </c>
      <c r="BN417" s="37">
        <f t="shared" si="448"/>
        <v>0.7</v>
      </c>
      <c r="BO417" s="37">
        <f>BO95</f>
        <v>0.1</v>
      </c>
      <c r="BP417" s="37">
        <f>BP95</f>
        <v>0.25</v>
      </c>
      <c r="BQ417" s="37">
        <f>BQ95</f>
        <v>0.35</v>
      </c>
      <c r="BR417" s="37">
        <f t="shared" ref="BR417:CW417" si="449">BR95</f>
        <v>0.45</v>
      </c>
      <c r="BS417" s="37">
        <f t="shared" si="449"/>
        <v>0.55000000000000004</v>
      </c>
      <c r="BT417" s="37">
        <f t="shared" si="449"/>
        <v>0.65</v>
      </c>
      <c r="BU417" s="37">
        <f t="shared" si="449"/>
        <v>0.7</v>
      </c>
      <c r="BV417" s="37">
        <f t="shared" si="449"/>
        <v>0.7</v>
      </c>
      <c r="BW417" s="37">
        <f t="shared" si="449"/>
        <v>0.7</v>
      </c>
      <c r="BX417" s="37">
        <f t="shared" si="449"/>
        <v>0.7</v>
      </c>
      <c r="BY417" s="37">
        <f t="shared" si="449"/>
        <v>0.7</v>
      </c>
      <c r="BZ417" s="38">
        <f t="shared" si="449"/>
        <v>0.75</v>
      </c>
      <c r="CA417" s="37">
        <f t="shared" si="449"/>
        <v>0.75</v>
      </c>
      <c r="CB417" s="37">
        <f t="shared" si="449"/>
        <v>0.75</v>
      </c>
      <c r="CC417" s="37">
        <f t="shared" si="449"/>
        <v>0</v>
      </c>
      <c r="CD417" s="37">
        <f t="shared" si="449"/>
        <v>0.75</v>
      </c>
      <c r="CE417" s="37">
        <f t="shared" si="449"/>
        <v>0.75</v>
      </c>
      <c r="CF417" s="37">
        <f t="shared" si="449"/>
        <v>0.75</v>
      </c>
      <c r="CG417" s="37">
        <f t="shared" si="449"/>
        <v>0.75</v>
      </c>
      <c r="CH417" s="37">
        <f t="shared" si="449"/>
        <v>0.75</v>
      </c>
      <c r="CI417" s="37">
        <f t="shared" si="449"/>
        <v>0.75</v>
      </c>
      <c r="CJ417" s="37">
        <f t="shared" si="449"/>
        <v>0.75</v>
      </c>
      <c r="CK417" s="37">
        <f t="shared" si="449"/>
        <v>0.75</v>
      </c>
      <c r="CL417" s="37">
        <f t="shared" si="449"/>
        <v>0.75</v>
      </c>
      <c r="CM417" s="37">
        <f t="shared" si="449"/>
        <v>0.75</v>
      </c>
      <c r="CN417" s="37">
        <f t="shared" si="449"/>
        <v>0.75</v>
      </c>
      <c r="CO417" s="37">
        <f t="shared" si="449"/>
        <v>0.75</v>
      </c>
      <c r="CP417" s="37">
        <f t="shared" si="449"/>
        <v>0.75</v>
      </c>
      <c r="CQ417" s="37">
        <f t="shared" si="449"/>
        <v>0.75</v>
      </c>
      <c r="CR417" s="37">
        <f t="shared" si="449"/>
        <v>0.75</v>
      </c>
      <c r="CS417" s="37">
        <f t="shared" si="449"/>
        <v>0.75</v>
      </c>
      <c r="CT417" s="37">
        <f t="shared" si="449"/>
        <v>0.75</v>
      </c>
      <c r="CU417" s="37">
        <f t="shared" si="449"/>
        <v>0.75</v>
      </c>
      <c r="CV417" s="37">
        <f t="shared" si="449"/>
        <v>0.75</v>
      </c>
      <c r="CW417" s="37">
        <f t="shared" si="449"/>
        <v>0.75</v>
      </c>
      <c r="CX417" s="38">
        <f t="shared" ref="CX417:DO417" si="450">CX95</f>
        <v>0.75</v>
      </c>
      <c r="CY417" s="37">
        <f t="shared" si="450"/>
        <v>0.75</v>
      </c>
      <c r="CZ417" s="37">
        <f>CZ95</f>
        <v>0.75</v>
      </c>
      <c r="DA417" s="37">
        <f t="shared" si="450"/>
        <v>0.75</v>
      </c>
      <c r="DB417" s="37">
        <f t="shared" si="450"/>
        <v>0.75</v>
      </c>
      <c r="DC417" s="37">
        <f t="shared" si="450"/>
        <v>0.75</v>
      </c>
      <c r="DD417" s="37">
        <f t="shared" si="450"/>
        <v>0.75</v>
      </c>
      <c r="DE417" s="37">
        <f t="shared" si="450"/>
        <v>0.75</v>
      </c>
      <c r="DF417" s="37">
        <f t="shared" si="450"/>
        <v>0.75</v>
      </c>
      <c r="DG417" s="37">
        <f t="shared" si="450"/>
        <v>0.75</v>
      </c>
      <c r="DH417" s="37">
        <f t="shared" si="450"/>
        <v>0.75</v>
      </c>
      <c r="DI417" s="37">
        <f t="shared" si="450"/>
        <v>0.75</v>
      </c>
      <c r="DJ417" s="37">
        <f t="shared" si="450"/>
        <v>0.75</v>
      </c>
      <c r="DK417" s="37">
        <f t="shared" si="450"/>
        <v>0.75</v>
      </c>
      <c r="DL417" s="37">
        <f t="shared" si="450"/>
        <v>0</v>
      </c>
      <c r="DM417" s="37">
        <f t="shared" si="450"/>
        <v>0</v>
      </c>
      <c r="DN417" s="37">
        <f t="shared" si="450"/>
        <v>0</v>
      </c>
      <c r="DO417" s="37">
        <f t="shared" si="450"/>
        <v>0</v>
      </c>
    </row>
    <row r="418" spans="1:119" ht="14.1" customHeight="1" x14ac:dyDescent="0.2">
      <c r="A418" s="94">
        <v>1160</v>
      </c>
      <c r="B418" s="44"/>
      <c r="C418" s="1"/>
      <c r="D418" s="1"/>
      <c r="E418" s="1" t="s">
        <v>22</v>
      </c>
      <c r="F418" s="1"/>
      <c r="G418" s="1"/>
      <c r="H418" s="1"/>
      <c r="I418" s="1"/>
      <c r="J418" s="38">
        <f>J169</f>
        <v>0.25</v>
      </c>
      <c r="K418" s="38">
        <f>K169</f>
        <v>0.55000000000000004</v>
      </c>
      <c r="L418" s="37">
        <f>L179</f>
        <v>0.4</v>
      </c>
      <c r="M418" s="37">
        <f>M179</f>
        <v>0.6</v>
      </c>
      <c r="N418" s="37">
        <f>N179</f>
        <v>0.7</v>
      </c>
      <c r="O418" s="37">
        <f>O165</f>
        <v>0.6</v>
      </c>
      <c r="P418" s="37">
        <f>P177</f>
        <v>0.05</v>
      </c>
      <c r="Q418" s="37">
        <f>Q177</f>
        <v>0.1</v>
      </c>
      <c r="R418" s="37">
        <f>R177</f>
        <v>0.2</v>
      </c>
      <c r="S418" s="37">
        <f t="shared" ref="S418:Y418" si="451">S177</f>
        <v>0.3</v>
      </c>
      <c r="T418" s="37">
        <f t="shared" si="451"/>
        <v>0.4</v>
      </c>
      <c r="U418" s="37">
        <f t="shared" si="451"/>
        <v>0.45</v>
      </c>
      <c r="V418" s="37">
        <f t="shared" si="451"/>
        <v>0.5</v>
      </c>
      <c r="W418" s="37">
        <f t="shared" si="451"/>
        <v>0.55000000000000004</v>
      </c>
      <c r="X418" s="37">
        <f t="shared" si="451"/>
        <v>0.6</v>
      </c>
      <c r="Y418" s="37">
        <f t="shared" si="451"/>
        <v>0.6</v>
      </c>
      <c r="Z418" s="37">
        <f>Z175</f>
        <v>0.05</v>
      </c>
      <c r="AA418" s="37">
        <f>AA175</f>
        <v>0.1</v>
      </c>
      <c r="AB418" s="37">
        <f t="shared" ref="AB418:AP418" si="452">AB175</f>
        <v>0.2</v>
      </c>
      <c r="AC418" s="37">
        <f t="shared" si="452"/>
        <v>0.3</v>
      </c>
      <c r="AD418" s="37">
        <f t="shared" si="452"/>
        <v>0.4</v>
      </c>
      <c r="AE418" s="37">
        <f t="shared" si="452"/>
        <v>0.45</v>
      </c>
      <c r="AF418" s="37">
        <f t="shared" si="452"/>
        <v>0.5</v>
      </c>
      <c r="AG418" s="37">
        <f t="shared" si="452"/>
        <v>0.55000000000000004</v>
      </c>
      <c r="AH418" s="37">
        <f t="shared" si="452"/>
        <v>0.6</v>
      </c>
      <c r="AI418" s="37">
        <f t="shared" si="452"/>
        <v>0.65</v>
      </c>
      <c r="AJ418" s="37">
        <f t="shared" si="452"/>
        <v>0.65</v>
      </c>
      <c r="AK418" s="38">
        <f t="shared" si="452"/>
        <v>0.7</v>
      </c>
      <c r="AL418" s="37">
        <f t="shared" si="452"/>
        <v>0.7</v>
      </c>
      <c r="AM418" s="37">
        <f t="shared" si="452"/>
        <v>0.7</v>
      </c>
      <c r="AN418" s="37">
        <f t="shared" si="452"/>
        <v>0.7</v>
      </c>
      <c r="AO418" s="37">
        <f t="shared" si="452"/>
        <v>0</v>
      </c>
      <c r="AP418" s="37">
        <f t="shared" si="452"/>
        <v>0.7</v>
      </c>
      <c r="AQ418" s="37">
        <f>AQ173</f>
        <v>0.1</v>
      </c>
      <c r="AR418" s="37">
        <f>AR173</f>
        <v>0.25</v>
      </c>
      <c r="AS418" s="37">
        <f t="shared" ref="AS418:BG418" si="453">AS173</f>
        <v>0.45</v>
      </c>
      <c r="AT418" s="37">
        <f t="shared" si="453"/>
        <v>0.55000000000000004</v>
      </c>
      <c r="AU418" s="37">
        <f t="shared" si="453"/>
        <v>0.65</v>
      </c>
      <c r="AV418" s="37">
        <f t="shared" si="453"/>
        <v>0.7</v>
      </c>
      <c r="AW418" s="37">
        <f t="shared" si="453"/>
        <v>0.75</v>
      </c>
      <c r="AX418" s="37">
        <f t="shared" si="453"/>
        <v>0.8</v>
      </c>
      <c r="AY418" s="37">
        <f t="shared" si="453"/>
        <v>0.8</v>
      </c>
      <c r="AZ418" s="37">
        <f t="shared" si="453"/>
        <v>0.8</v>
      </c>
      <c r="BA418" s="37">
        <f t="shared" si="453"/>
        <v>0.8</v>
      </c>
      <c r="BB418" s="37">
        <f t="shared" si="453"/>
        <v>0.8</v>
      </c>
      <c r="BC418" s="37">
        <f t="shared" si="453"/>
        <v>0.8</v>
      </c>
      <c r="BD418" s="37">
        <f t="shared" si="453"/>
        <v>0.8</v>
      </c>
      <c r="BE418" s="37">
        <f t="shared" si="453"/>
        <v>0.8</v>
      </c>
      <c r="BF418" s="37">
        <f t="shared" si="453"/>
        <v>0.8</v>
      </c>
      <c r="BG418" s="38">
        <f t="shared" si="453"/>
        <v>0.8</v>
      </c>
      <c r="BH418" s="37">
        <f t="shared" ref="BH418:BW418" si="454">BH165</f>
        <v>0.1</v>
      </c>
      <c r="BI418" s="37">
        <f t="shared" si="454"/>
        <v>0.4</v>
      </c>
      <c r="BJ418" s="37">
        <f t="shared" si="454"/>
        <v>0.6</v>
      </c>
      <c r="BK418" s="37">
        <f t="shared" si="454"/>
        <v>0.7</v>
      </c>
      <c r="BL418" s="37">
        <f t="shared" si="454"/>
        <v>0.77</v>
      </c>
      <c r="BM418" s="37">
        <f t="shared" si="454"/>
        <v>0.8</v>
      </c>
      <c r="BN418" s="37">
        <f t="shared" si="454"/>
        <v>0.8</v>
      </c>
      <c r="BO418" s="37">
        <f t="shared" si="454"/>
        <v>0.8</v>
      </c>
      <c r="BP418" s="37">
        <f t="shared" si="454"/>
        <v>0.8</v>
      </c>
      <c r="BQ418" s="37">
        <f t="shared" si="454"/>
        <v>0.8</v>
      </c>
      <c r="BR418" s="37">
        <f t="shared" si="454"/>
        <v>0.8</v>
      </c>
      <c r="BS418" s="37">
        <f t="shared" si="454"/>
        <v>0.8</v>
      </c>
      <c r="BT418" s="37">
        <f t="shared" si="454"/>
        <v>0.8</v>
      </c>
      <c r="BU418" s="37">
        <f t="shared" si="454"/>
        <v>0.8</v>
      </c>
      <c r="BV418" s="37">
        <f t="shared" si="454"/>
        <v>0.8</v>
      </c>
      <c r="BW418" s="37">
        <f t="shared" si="454"/>
        <v>0.8</v>
      </c>
      <c r="BX418" s="37">
        <f>BX179</f>
        <v>0.4</v>
      </c>
      <c r="BY418" s="37">
        <f>BY179</f>
        <v>0.7</v>
      </c>
      <c r="BZ418" s="38">
        <f t="shared" ref="BZ418:CE418" si="455">BZ179</f>
        <v>0.7</v>
      </c>
      <c r="CA418" s="37">
        <f t="shared" si="455"/>
        <v>0.7</v>
      </c>
      <c r="CB418" s="37">
        <f t="shared" si="455"/>
        <v>0.7</v>
      </c>
      <c r="CC418" s="37">
        <f t="shared" si="455"/>
        <v>0</v>
      </c>
      <c r="CD418" s="37">
        <f t="shared" si="455"/>
        <v>0.7</v>
      </c>
      <c r="CE418" s="37">
        <f t="shared" si="455"/>
        <v>0.7</v>
      </c>
      <c r="CF418" s="37">
        <f>CF165</f>
        <v>0.6</v>
      </c>
      <c r="CG418" s="37">
        <f>CG165</f>
        <v>0.77</v>
      </c>
      <c r="CH418" s="37">
        <f>CH165</f>
        <v>0.77</v>
      </c>
      <c r="CI418" s="37">
        <f>CI165</f>
        <v>0.77</v>
      </c>
      <c r="CJ418" s="37">
        <f>CJ179</f>
        <v>0.6</v>
      </c>
      <c r="CK418" s="37">
        <f>CK179</f>
        <v>0.75</v>
      </c>
      <c r="CL418" s="37">
        <f>CL179</f>
        <v>0.75</v>
      </c>
      <c r="CM418" s="37">
        <f t="shared" ref="CM418:CS418" si="456">CM165</f>
        <v>0.6</v>
      </c>
      <c r="CN418" s="37">
        <f t="shared" si="456"/>
        <v>0.77</v>
      </c>
      <c r="CO418" s="37">
        <f t="shared" si="456"/>
        <v>0.77</v>
      </c>
      <c r="CP418" s="37">
        <f t="shared" si="456"/>
        <v>0.77</v>
      </c>
      <c r="CQ418" s="37">
        <f t="shared" si="456"/>
        <v>0.77</v>
      </c>
      <c r="CR418" s="37">
        <f t="shared" si="456"/>
        <v>0.77</v>
      </c>
      <c r="CS418" s="37">
        <f t="shared" si="456"/>
        <v>0.77</v>
      </c>
      <c r="CT418" s="37">
        <f t="shared" ref="CT418:DO418" si="457">CT165</f>
        <v>0.77</v>
      </c>
      <c r="CU418" s="37">
        <f t="shared" si="457"/>
        <v>0.77</v>
      </c>
      <c r="CV418" s="37">
        <f t="shared" si="457"/>
        <v>0.77</v>
      </c>
      <c r="CW418" s="37">
        <f t="shared" si="457"/>
        <v>0.77</v>
      </c>
      <c r="CX418" s="37">
        <f t="shared" si="457"/>
        <v>0.77</v>
      </c>
      <c r="CY418" s="37">
        <f t="shared" si="457"/>
        <v>0.77</v>
      </c>
      <c r="CZ418" s="37">
        <f t="shared" si="457"/>
        <v>0.77</v>
      </c>
      <c r="DA418" s="37">
        <f>DA179</f>
        <v>0.6</v>
      </c>
      <c r="DB418" s="37">
        <f>DB179</f>
        <v>0.75</v>
      </c>
      <c r="DC418" s="37">
        <f>DC179</f>
        <v>0.75</v>
      </c>
      <c r="DD418" s="37">
        <f>DD179</f>
        <v>0.75</v>
      </c>
      <c r="DE418" s="37">
        <f t="shared" si="457"/>
        <v>0.6</v>
      </c>
      <c r="DF418" s="37">
        <f t="shared" si="457"/>
        <v>0.77</v>
      </c>
      <c r="DG418" s="37">
        <f t="shared" si="457"/>
        <v>0.77</v>
      </c>
      <c r="DH418" s="37">
        <f t="shared" si="457"/>
        <v>0.77</v>
      </c>
      <c r="DI418" s="37">
        <f t="shared" si="457"/>
        <v>0.77</v>
      </c>
      <c r="DJ418" s="37">
        <f t="shared" si="457"/>
        <v>0.77</v>
      </c>
      <c r="DK418" s="37">
        <f t="shared" si="457"/>
        <v>0.77</v>
      </c>
      <c r="DL418" s="37">
        <f t="shared" si="457"/>
        <v>0.77</v>
      </c>
      <c r="DM418" s="37">
        <f t="shared" si="457"/>
        <v>0.77</v>
      </c>
      <c r="DN418" s="37">
        <f t="shared" si="457"/>
        <v>0.77</v>
      </c>
      <c r="DO418" s="37">
        <f t="shared" si="457"/>
        <v>0.77</v>
      </c>
    </row>
    <row r="419" spans="1:119" ht="14.1" customHeight="1" thickBot="1" x14ac:dyDescent="0.25">
      <c r="A419" s="94">
        <v>1158</v>
      </c>
      <c r="B419" s="44"/>
      <c r="C419" s="1"/>
      <c r="D419" s="1"/>
      <c r="E419" s="1" t="s">
        <v>22</v>
      </c>
      <c r="F419" s="1"/>
      <c r="G419" s="1"/>
      <c r="H419" s="1"/>
      <c r="I419" s="1"/>
      <c r="J419" s="38">
        <f>J187</f>
        <v>0.2</v>
      </c>
      <c r="K419" s="37">
        <f>K187</f>
        <v>0.3</v>
      </c>
      <c r="L419" s="37">
        <f>L187</f>
        <v>0.4</v>
      </c>
      <c r="M419" s="37">
        <f t="shared" ref="M419:S419" si="458">M195</f>
        <v>0.1</v>
      </c>
      <c r="N419" s="37">
        <f t="shared" si="458"/>
        <v>0.45</v>
      </c>
      <c r="O419" s="37">
        <f t="shared" si="458"/>
        <v>0.55000000000000004</v>
      </c>
      <c r="P419" s="37">
        <f t="shared" si="458"/>
        <v>0.65</v>
      </c>
      <c r="Q419" s="37">
        <f t="shared" si="458"/>
        <v>0.7</v>
      </c>
      <c r="R419" s="37">
        <f t="shared" si="458"/>
        <v>0.75</v>
      </c>
      <c r="S419" s="37">
        <f t="shared" si="458"/>
        <v>0.75</v>
      </c>
      <c r="T419" s="37">
        <f t="shared" ref="T419:AC419" si="459">T195</f>
        <v>0.75</v>
      </c>
      <c r="U419" s="37">
        <f t="shared" si="459"/>
        <v>0.75</v>
      </c>
      <c r="V419" s="37">
        <f t="shared" si="459"/>
        <v>0.75</v>
      </c>
      <c r="W419" s="37">
        <f t="shared" si="459"/>
        <v>0.75</v>
      </c>
      <c r="X419" s="37">
        <f t="shared" si="459"/>
        <v>0.75</v>
      </c>
      <c r="Y419" s="37">
        <f t="shared" si="459"/>
        <v>0.75</v>
      </c>
      <c r="Z419" s="37">
        <f t="shared" si="459"/>
        <v>0.75</v>
      </c>
      <c r="AA419" s="37">
        <f t="shared" si="459"/>
        <v>0.75</v>
      </c>
      <c r="AB419" s="37">
        <f t="shared" si="459"/>
        <v>0.75</v>
      </c>
      <c r="AC419" s="37">
        <f t="shared" si="459"/>
        <v>0.75</v>
      </c>
      <c r="AD419" s="37">
        <f>AD191</f>
        <v>0.25</v>
      </c>
      <c r="AE419" s="37">
        <f>AE191</f>
        <v>0.45</v>
      </c>
      <c r="AF419" s="37">
        <f>AF195</f>
        <v>0.75</v>
      </c>
      <c r="AG419" s="37">
        <f>AG195</f>
        <v>0.75</v>
      </c>
      <c r="AH419" s="37">
        <f>AH183</f>
        <v>0.1</v>
      </c>
      <c r="AI419" s="37">
        <f>AI183</f>
        <v>0.25</v>
      </c>
      <c r="AJ419" s="37">
        <f>AJ183</f>
        <v>0.35</v>
      </c>
      <c r="AK419" s="38">
        <f>AK183</f>
        <v>0.45</v>
      </c>
      <c r="AL419" s="37">
        <f>AL183</f>
        <v>0.45</v>
      </c>
      <c r="AM419" s="37">
        <f t="shared" ref="AM419:CG419" si="460">AM195</f>
        <v>0.4</v>
      </c>
      <c r="AN419" s="37">
        <f t="shared" si="460"/>
        <v>0.65</v>
      </c>
      <c r="AO419" s="37">
        <f t="shared" si="460"/>
        <v>0</v>
      </c>
      <c r="AP419" s="37">
        <f t="shared" si="460"/>
        <v>0.75</v>
      </c>
      <c r="AQ419" s="37">
        <f t="shared" si="460"/>
        <v>0.75</v>
      </c>
      <c r="AR419" s="37">
        <f t="shared" si="460"/>
        <v>0.75</v>
      </c>
      <c r="AS419" s="37">
        <f t="shared" si="460"/>
        <v>0.75</v>
      </c>
      <c r="AT419" s="37">
        <f t="shared" si="460"/>
        <v>0.75</v>
      </c>
      <c r="AU419" s="37">
        <f t="shared" si="460"/>
        <v>0.75</v>
      </c>
      <c r="AV419" s="37">
        <f t="shared" si="460"/>
        <v>0.75</v>
      </c>
      <c r="AW419" s="37">
        <f t="shared" si="460"/>
        <v>0.75</v>
      </c>
      <c r="AX419" s="37">
        <f t="shared" si="460"/>
        <v>0.75</v>
      </c>
      <c r="AY419" s="37">
        <f t="shared" si="460"/>
        <v>0.75</v>
      </c>
      <c r="AZ419" s="37">
        <f t="shared" si="460"/>
        <v>0.75</v>
      </c>
      <c r="BA419" s="37">
        <f t="shared" si="460"/>
        <v>0.75</v>
      </c>
      <c r="BB419" s="37">
        <f t="shared" si="460"/>
        <v>0.75</v>
      </c>
      <c r="BC419" s="37">
        <f t="shared" si="460"/>
        <v>0.75</v>
      </c>
      <c r="BD419" s="37">
        <f t="shared" si="460"/>
        <v>0.75</v>
      </c>
      <c r="BE419" s="37">
        <f t="shared" si="460"/>
        <v>0.75</v>
      </c>
      <c r="BF419" s="37">
        <f t="shared" si="460"/>
        <v>0.75</v>
      </c>
      <c r="BG419" s="38">
        <f t="shared" si="460"/>
        <v>0.75</v>
      </c>
      <c r="BH419" s="37">
        <f t="shared" si="460"/>
        <v>0.75</v>
      </c>
      <c r="BI419" s="37">
        <f t="shared" si="460"/>
        <v>0.75</v>
      </c>
      <c r="BJ419" s="37">
        <f t="shared" si="460"/>
        <v>0.75</v>
      </c>
      <c r="BK419" s="37">
        <f t="shared" si="460"/>
        <v>0.75</v>
      </c>
      <c r="BL419" s="37">
        <f t="shared" si="460"/>
        <v>0.75</v>
      </c>
      <c r="BM419" s="37">
        <f t="shared" si="460"/>
        <v>0.75</v>
      </c>
      <c r="BN419" s="37">
        <f t="shared" si="460"/>
        <v>0.75</v>
      </c>
      <c r="BO419" s="37">
        <f t="shared" si="460"/>
        <v>0.75</v>
      </c>
      <c r="BP419" s="37">
        <f t="shared" si="460"/>
        <v>0.75</v>
      </c>
      <c r="BQ419" s="37">
        <f t="shared" si="460"/>
        <v>0.75</v>
      </c>
      <c r="BR419" s="37">
        <f t="shared" si="460"/>
        <v>0.75</v>
      </c>
      <c r="BS419" s="37">
        <f t="shared" si="460"/>
        <v>0.75</v>
      </c>
      <c r="BT419" s="37">
        <f t="shared" si="460"/>
        <v>0.75</v>
      </c>
      <c r="BU419" s="37">
        <f t="shared" si="460"/>
        <v>0</v>
      </c>
      <c r="BV419" s="37">
        <f t="shared" si="460"/>
        <v>0</v>
      </c>
      <c r="BW419" s="37">
        <f t="shared" si="460"/>
        <v>0</v>
      </c>
      <c r="BX419" s="37">
        <f t="shared" si="460"/>
        <v>0</v>
      </c>
      <c r="BY419" s="37">
        <f t="shared" si="460"/>
        <v>0</v>
      </c>
      <c r="BZ419" s="38">
        <f t="shared" si="460"/>
        <v>0</v>
      </c>
      <c r="CA419" s="37">
        <f t="shared" si="460"/>
        <v>0</v>
      </c>
      <c r="CB419" s="37">
        <f t="shared" si="460"/>
        <v>0</v>
      </c>
      <c r="CC419" s="37">
        <f t="shared" si="460"/>
        <v>0</v>
      </c>
      <c r="CD419" s="37">
        <f t="shared" si="460"/>
        <v>0</v>
      </c>
      <c r="CE419" s="37">
        <f t="shared" si="460"/>
        <v>0</v>
      </c>
      <c r="CF419" s="37">
        <f t="shared" si="460"/>
        <v>0</v>
      </c>
      <c r="CG419" s="37">
        <f t="shared" si="460"/>
        <v>0</v>
      </c>
      <c r="CH419" s="37">
        <f>CH193</f>
        <v>0</v>
      </c>
      <c r="CI419" s="37">
        <f t="shared" ref="CI419:CR419" si="461">CI193</f>
        <v>0</v>
      </c>
      <c r="CJ419" s="37">
        <f t="shared" si="461"/>
        <v>0</v>
      </c>
      <c r="CK419" s="37">
        <f t="shared" si="461"/>
        <v>0</v>
      </c>
      <c r="CL419" s="37">
        <f t="shared" si="461"/>
        <v>0</v>
      </c>
      <c r="CM419" s="37">
        <f t="shared" si="461"/>
        <v>0</v>
      </c>
      <c r="CN419" s="37">
        <f t="shared" si="461"/>
        <v>0</v>
      </c>
      <c r="CO419" s="37">
        <f t="shared" si="461"/>
        <v>0</v>
      </c>
      <c r="CP419" s="37">
        <f t="shared" si="461"/>
        <v>0</v>
      </c>
      <c r="CQ419" s="37">
        <f t="shared" si="461"/>
        <v>0</v>
      </c>
      <c r="CR419" s="37">
        <f t="shared" si="461"/>
        <v>0</v>
      </c>
      <c r="CS419" s="37">
        <f t="shared" ref="CS419:DF419" si="462">CS195</f>
        <v>0</v>
      </c>
      <c r="CT419" s="37">
        <f t="shared" si="462"/>
        <v>0</v>
      </c>
      <c r="CU419" s="37">
        <f t="shared" si="462"/>
        <v>0</v>
      </c>
      <c r="CV419" s="37">
        <f t="shared" si="462"/>
        <v>0</v>
      </c>
      <c r="CW419" s="37">
        <f t="shared" si="462"/>
        <v>0</v>
      </c>
      <c r="CX419" s="38">
        <f t="shared" si="462"/>
        <v>0</v>
      </c>
      <c r="CY419" s="37">
        <f t="shared" si="462"/>
        <v>0</v>
      </c>
      <c r="CZ419" s="37">
        <f t="shared" si="462"/>
        <v>0</v>
      </c>
      <c r="DA419" s="37">
        <f t="shared" si="462"/>
        <v>0</v>
      </c>
      <c r="DB419" s="37">
        <f t="shared" si="462"/>
        <v>0</v>
      </c>
      <c r="DC419" s="37">
        <f t="shared" si="462"/>
        <v>0</v>
      </c>
      <c r="DD419" s="37">
        <f t="shared" si="462"/>
        <v>0</v>
      </c>
      <c r="DE419" s="37">
        <f t="shared" si="462"/>
        <v>0</v>
      </c>
      <c r="DF419" s="37">
        <f t="shared" si="462"/>
        <v>0.1</v>
      </c>
      <c r="DG419" s="37">
        <f t="shared" ref="DG419:DN419" si="463">DG195</f>
        <v>0.25</v>
      </c>
      <c r="DH419" s="37">
        <f t="shared" si="463"/>
        <v>0.4</v>
      </c>
      <c r="DI419" s="37">
        <f t="shared" si="463"/>
        <v>0.55000000000000004</v>
      </c>
      <c r="DJ419" s="37">
        <f t="shared" si="463"/>
        <v>0.65</v>
      </c>
      <c r="DK419" s="37">
        <f t="shared" si="463"/>
        <v>0.75</v>
      </c>
      <c r="DL419" s="37">
        <f t="shared" si="463"/>
        <v>0.75</v>
      </c>
      <c r="DM419" s="37">
        <f t="shared" si="463"/>
        <v>0.75</v>
      </c>
      <c r="DN419" s="37">
        <f t="shared" si="463"/>
        <v>0.75</v>
      </c>
      <c r="DO419" s="37">
        <f>DO195</f>
        <v>0</v>
      </c>
    </row>
    <row r="420" spans="1:119" ht="14.1" customHeight="1" x14ac:dyDescent="0.2">
      <c r="A420" s="112" t="s">
        <v>50</v>
      </c>
      <c r="B420" s="44"/>
      <c r="C420" s="1"/>
      <c r="D420" s="1"/>
      <c r="E420" s="1" t="s">
        <v>22</v>
      </c>
      <c r="F420" s="1"/>
      <c r="G420" s="1"/>
      <c r="H420" s="1"/>
      <c r="I420" s="1"/>
      <c r="J420" s="38">
        <f t="shared" ref="J420:BR420" si="464">J243</f>
        <v>0.9</v>
      </c>
      <c r="K420" s="37">
        <f t="shared" si="464"/>
        <v>0.9</v>
      </c>
      <c r="L420" s="37">
        <f t="shared" si="464"/>
        <v>0.9</v>
      </c>
      <c r="M420" s="37">
        <f t="shared" si="464"/>
        <v>0.9</v>
      </c>
      <c r="N420" s="37">
        <f t="shared" si="464"/>
        <v>0.9</v>
      </c>
      <c r="O420" s="37">
        <f t="shared" si="464"/>
        <v>0.9</v>
      </c>
      <c r="P420" s="37">
        <f t="shared" si="464"/>
        <v>0.9</v>
      </c>
      <c r="Q420" s="37">
        <f t="shared" si="464"/>
        <v>0.9</v>
      </c>
      <c r="R420" s="37">
        <f t="shared" si="464"/>
        <v>0.9</v>
      </c>
      <c r="S420" s="37">
        <f t="shared" si="464"/>
        <v>0.9</v>
      </c>
      <c r="T420" s="37">
        <f t="shared" si="464"/>
        <v>0.9</v>
      </c>
      <c r="U420" s="37">
        <f t="shared" si="464"/>
        <v>0.9</v>
      </c>
      <c r="V420" s="37">
        <f t="shared" si="464"/>
        <v>0.9</v>
      </c>
      <c r="W420" s="37">
        <f t="shared" si="464"/>
        <v>0.9</v>
      </c>
      <c r="X420" s="37">
        <f t="shared" si="464"/>
        <v>0.9</v>
      </c>
      <c r="Y420" s="37">
        <f t="shared" si="464"/>
        <v>0.9</v>
      </c>
      <c r="Z420" s="37">
        <f t="shared" si="464"/>
        <v>0.9</v>
      </c>
      <c r="AA420" s="37">
        <f t="shared" si="464"/>
        <v>0.9</v>
      </c>
      <c r="AB420" s="37">
        <f t="shared" si="464"/>
        <v>0.9</v>
      </c>
      <c r="AC420" s="37">
        <f t="shared" si="464"/>
        <v>0.9</v>
      </c>
      <c r="AD420" s="37">
        <f t="shared" si="464"/>
        <v>0.9</v>
      </c>
      <c r="AE420" s="37">
        <f t="shared" si="464"/>
        <v>0.9</v>
      </c>
      <c r="AF420" s="37">
        <f t="shared" si="464"/>
        <v>0.9</v>
      </c>
      <c r="AG420" s="37">
        <f t="shared" si="464"/>
        <v>0.9</v>
      </c>
      <c r="AH420" s="37">
        <f t="shared" si="464"/>
        <v>0.9</v>
      </c>
      <c r="AI420" s="37">
        <f t="shared" si="464"/>
        <v>0.9</v>
      </c>
      <c r="AJ420" s="37">
        <f t="shared" si="464"/>
        <v>0.9</v>
      </c>
      <c r="AK420" s="38">
        <f t="shared" si="464"/>
        <v>0.9</v>
      </c>
      <c r="AL420" s="37">
        <f t="shared" si="464"/>
        <v>0.9</v>
      </c>
      <c r="AM420" s="37">
        <f t="shared" si="464"/>
        <v>0.9</v>
      </c>
      <c r="AN420" s="37">
        <f t="shared" si="464"/>
        <v>0.9</v>
      </c>
      <c r="AO420" s="37">
        <f t="shared" si="464"/>
        <v>0</v>
      </c>
      <c r="AP420" s="37">
        <f t="shared" si="464"/>
        <v>0.9</v>
      </c>
      <c r="AQ420" s="37">
        <f t="shared" si="464"/>
        <v>0.9</v>
      </c>
      <c r="AR420" s="37">
        <f t="shared" si="464"/>
        <v>0.9</v>
      </c>
      <c r="AS420" s="37">
        <f t="shared" si="464"/>
        <v>0.9</v>
      </c>
      <c r="AT420" s="37">
        <f t="shared" si="464"/>
        <v>0.9</v>
      </c>
      <c r="AU420" s="37">
        <f t="shared" si="464"/>
        <v>0.9</v>
      </c>
      <c r="AV420" s="37">
        <f t="shared" si="464"/>
        <v>0.9</v>
      </c>
      <c r="AW420" s="37">
        <f t="shared" si="464"/>
        <v>0.9</v>
      </c>
      <c r="AX420" s="37">
        <f t="shared" si="464"/>
        <v>0.9</v>
      </c>
      <c r="AY420" s="37">
        <f t="shared" si="464"/>
        <v>0.9</v>
      </c>
      <c r="AZ420" s="37">
        <f t="shared" si="464"/>
        <v>0.9</v>
      </c>
      <c r="BA420" s="37">
        <f t="shared" si="464"/>
        <v>0.9</v>
      </c>
      <c r="BB420" s="37">
        <f t="shared" si="464"/>
        <v>0.9</v>
      </c>
      <c r="BC420" s="37">
        <f t="shared" si="464"/>
        <v>0.9</v>
      </c>
      <c r="BD420" s="37">
        <f t="shared" si="464"/>
        <v>0.9</v>
      </c>
      <c r="BE420" s="37">
        <f t="shared" si="464"/>
        <v>0.9</v>
      </c>
      <c r="BF420" s="37">
        <f t="shared" si="464"/>
        <v>0.9</v>
      </c>
      <c r="BG420" s="38">
        <f t="shared" si="464"/>
        <v>0.9</v>
      </c>
      <c r="BH420" s="37">
        <f t="shared" si="464"/>
        <v>0.9</v>
      </c>
      <c r="BI420" s="37">
        <f t="shared" si="464"/>
        <v>0.9</v>
      </c>
      <c r="BJ420" s="37">
        <f t="shared" si="464"/>
        <v>0.9</v>
      </c>
      <c r="BK420" s="37">
        <f t="shared" si="464"/>
        <v>0.9</v>
      </c>
      <c r="BL420" s="37">
        <f t="shared" si="464"/>
        <v>0.9</v>
      </c>
      <c r="BM420" s="37">
        <f t="shared" si="464"/>
        <v>0.9</v>
      </c>
      <c r="BN420" s="37">
        <f t="shared" si="464"/>
        <v>0.9</v>
      </c>
      <c r="BO420" s="37">
        <f t="shared" si="464"/>
        <v>0.9</v>
      </c>
      <c r="BP420" s="37">
        <f t="shared" si="464"/>
        <v>0.9</v>
      </c>
      <c r="BQ420" s="37">
        <f t="shared" si="464"/>
        <v>0.9</v>
      </c>
      <c r="BR420" s="37">
        <f t="shared" si="464"/>
        <v>0.9</v>
      </c>
      <c r="BS420" s="37">
        <f t="shared" ref="BS420:CW420" si="465">BS243</f>
        <v>0.9</v>
      </c>
      <c r="BT420" s="37">
        <f t="shared" si="465"/>
        <v>0.9</v>
      </c>
      <c r="BU420" s="37">
        <f t="shared" si="465"/>
        <v>0.9</v>
      </c>
      <c r="BV420" s="37">
        <f t="shared" si="465"/>
        <v>0.9</v>
      </c>
      <c r="BW420" s="37">
        <f t="shared" si="465"/>
        <v>0.9</v>
      </c>
      <c r="BX420" s="37">
        <f t="shared" si="465"/>
        <v>0.9</v>
      </c>
      <c r="BY420" s="37">
        <f t="shared" si="465"/>
        <v>0.9</v>
      </c>
      <c r="BZ420" s="38">
        <f t="shared" si="465"/>
        <v>0.9</v>
      </c>
      <c r="CA420" s="37">
        <f t="shared" si="465"/>
        <v>0.9</v>
      </c>
      <c r="CB420" s="37">
        <f t="shared" si="465"/>
        <v>0.9</v>
      </c>
      <c r="CC420" s="37">
        <f t="shared" si="465"/>
        <v>0</v>
      </c>
      <c r="CD420" s="37">
        <f t="shared" si="465"/>
        <v>0.9</v>
      </c>
      <c r="CE420" s="37">
        <f t="shared" si="465"/>
        <v>0.9</v>
      </c>
      <c r="CF420" s="37">
        <f t="shared" si="465"/>
        <v>0.9</v>
      </c>
      <c r="CG420" s="37">
        <f t="shared" si="465"/>
        <v>0.9</v>
      </c>
      <c r="CH420" s="37">
        <f t="shared" si="465"/>
        <v>0.9</v>
      </c>
      <c r="CI420" s="37">
        <f t="shared" si="465"/>
        <v>0.9</v>
      </c>
      <c r="CJ420" s="37">
        <f t="shared" si="465"/>
        <v>0.9</v>
      </c>
      <c r="CK420" s="37">
        <f t="shared" si="465"/>
        <v>0.9</v>
      </c>
      <c r="CL420" s="37">
        <f t="shared" si="465"/>
        <v>0.9</v>
      </c>
      <c r="CM420" s="37">
        <f t="shared" si="465"/>
        <v>0.9</v>
      </c>
      <c r="CN420" s="37">
        <f t="shared" si="465"/>
        <v>0.9</v>
      </c>
      <c r="CO420" s="37">
        <f t="shared" si="465"/>
        <v>0.9</v>
      </c>
      <c r="CP420" s="37">
        <f t="shared" si="465"/>
        <v>0.9</v>
      </c>
      <c r="CQ420" s="37">
        <f t="shared" si="465"/>
        <v>0.9</v>
      </c>
      <c r="CR420" s="37">
        <f t="shared" si="465"/>
        <v>0.9</v>
      </c>
      <c r="CS420" s="37">
        <f t="shared" si="465"/>
        <v>0.9</v>
      </c>
      <c r="CT420" s="37">
        <f t="shared" si="465"/>
        <v>0.9</v>
      </c>
      <c r="CU420" s="37">
        <f t="shared" si="465"/>
        <v>0.9</v>
      </c>
      <c r="CV420" s="37">
        <f t="shared" si="465"/>
        <v>0.9</v>
      </c>
      <c r="CW420" s="37">
        <f t="shared" si="465"/>
        <v>0.9</v>
      </c>
      <c r="CX420" s="38">
        <f t="shared" ref="CX420:DO420" si="466">CX243</f>
        <v>0.9</v>
      </c>
      <c r="CY420" s="37">
        <f t="shared" si="466"/>
        <v>0.9</v>
      </c>
      <c r="CZ420" s="37">
        <f>CZ243</f>
        <v>0.9</v>
      </c>
      <c r="DA420" s="37">
        <f t="shared" si="466"/>
        <v>0.9</v>
      </c>
      <c r="DB420" s="37">
        <f t="shared" si="466"/>
        <v>0.9</v>
      </c>
      <c r="DC420" s="37">
        <f t="shared" si="466"/>
        <v>0.9</v>
      </c>
      <c r="DD420" s="37">
        <f t="shared" si="466"/>
        <v>0.9</v>
      </c>
      <c r="DE420" s="37">
        <f t="shared" si="466"/>
        <v>0.9</v>
      </c>
      <c r="DF420" s="37">
        <f t="shared" si="466"/>
        <v>0.9</v>
      </c>
      <c r="DG420" s="37">
        <f t="shared" si="466"/>
        <v>0.9</v>
      </c>
      <c r="DH420" s="37">
        <f t="shared" si="466"/>
        <v>0.9</v>
      </c>
      <c r="DI420" s="37">
        <f t="shared" si="466"/>
        <v>0.9</v>
      </c>
      <c r="DJ420" s="37">
        <f t="shared" si="466"/>
        <v>0.9</v>
      </c>
      <c r="DK420" s="37">
        <f t="shared" si="466"/>
        <v>0.9</v>
      </c>
      <c r="DL420" s="37">
        <f t="shared" si="466"/>
        <v>0.9</v>
      </c>
      <c r="DM420" s="37">
        <f t="shared" si="466"/>
        <v>0</v>
      </c>
      <c r="DN420" s="37">
        <f t="shared" si="466"/>
        <v>0</v>
      </c>
      <c r="DO420" s="37">
        <f t="shared" si="466"/>
        <v>0</v>
      </c>
    </row>
    <row r="421" spans="1:119" ht="14.1" customHeight="1" x14ac:dyDescent="0.2">
      <c r="A421" s="94">
        <v>1107</v>
      </c>
      <c r="B421" s="44"/>
      <c r="C421" s="1"/>
      <c r="D421" s="1"/>
      <c r="E421" s="1" t="s">
        <v>22</v>
      </c>
      <c r="F421" s="1"/>
      <c r="G421" s="1"/>
      <c r="H421" s="1"/>
      <c r="I421" s="1"/>
      <c r="J421" s="38">
        <f t="shared" ref="J421:S421" si="467">J207</f>
        <v>0.7</v>
      </c>
      <c r="K421" s="37">
        <f t="shared" si="467"/>
        <v>0.7</v>
      </c>
      <c r="L421" s="37">
        <f t="shared" si="467"/>
        <v>0.7</v>
      </c>
      <c r="M421" s="37">
        <f t="shared" si="467"/>
        <v>0.7</v>
      </c>
      <c r="N421" s="37">
        <f t="shared" si="467"/>
        <v>0.7</v>
      </c>
      <c r="O421" s="37">
        <f t="shared" si="467"/>
        <v>0.7</v>
      </c>
      <c r="P421" s="37">
        <f t="shared" si="467"/>
        <v>0.7</v>
      </c>
      <c r="Q421" s="37">
        <f t="shared" si="467"/>
        <v>0.7</v>
      </c>
      <c r="R421" s="37">
        <f t="shared" si="467"/>
        <v>0.7</v>
      </c>
      <c r="S421" s="37">
        <f t="shared" si="467"/>
        <v>0.7</v>
      </c>
      <c r="T421" s="37">
        <f t="shared" ref="T421:AJ421" si="468">T209</f>
        <v>0.1</v>
      </c>
      <c r="U421" s="37">
        <f t="shared" si="468"/>
        <v>0.25</v>
      </c>
      <c r="V421" s="37">
        <f t="shared" si="468"/>
        <v>0.35</v>
      </c>
      <c r="W421" s="37">
        <f t="shared" si="468"/>
        <v>0.45</v>
      </c>
      <c r="X421" s="37">
        <f t="shared" si="468"/>
        <v>0.55000000000000004</v>
      </c>
      <c r="Y421" s="37">
        <f t="shared" si="468"/>
        <v>0.6</v>
      </c>
      <c r="Z421" s="37">
        <f t="shared" si="468"/>
        <v>0.65</v>
      </c>
      <c r="AA421" s="37">
        <f t="shared" si="468"/>
        <v>0.7</v>
      </c>
      <c r="AB421" s="37">
        <f t="shared" si="468"/>
        <v>0.7</v>
      </c>
      <c r="AC421" s="37">
        <f t="shared" si="468"/>
        <v>0.7</v>
      </c>
      <c r="AD421" s="37">
        <f t="shared" si="468"/>
        <v>0.7</v>
      </c>
      <c r="AE421" s="37">
        <f t="shared" si="468"/>
        <v>0.7</v>
      </c>
      <c r="AF421" s="37">
        <f t="shared" si="468"/>
        <v>0.7</v>
      </c>
      <c r="AG421" s="37">
        <f t="shared" si="468"/>
        <v>0.7</v>
      </c>
      <c r="AH421" s="37">
        <f t="shared" si="468"/>
        <v>0.7</v>
      </c>
      <c r="AI421" s="37">
        <f t="shared" si="468"/>
        <v>0.7</v>
      </c>
      <c r="AJ421" s="37">
        <f t="shared" si="468"/>
        <v>0.7</v>
      </c>
      <c r="AK421" s="38">
        <f>AK211</f>
        <v>0.1</v>
      </c>
      <c r="AL421" s="38">
        <f t="shared" ref="AL421:AT421" si="469">AL211</f>
        <v>0.25</v>
      </c>
      <c r="AM421" s="38">
        <f t="shared" si="469"/>
        <v>0.35</v>
      </c>
      <c r="AN421" s="38">
        <f t="shared" si="469"/>
        <v>0.45</v>
      </c>
      <c r="AO421" s="38">
        <f t="shared" si="469"/>
        <v>0</v>
      </c>
      <c r="AP421" s="38">
        <f t="shared" si="469"/>
        <v>0.55000000000000004</v>
      </c>
      <c r="AQ421" s="38">
        <f t="shared" si="469"/>
        <v>0.65</v>
      </c>
      <c r="AR421" s="38">
        <f t="shared" si="469"/>
        <v>0.7</v>
      </c>
      <c r="AS421" s="38">
        <f t="shared" si="469"/>
        <v>0.75</v>
      </c>
      <c r="AT421" s="38">
        <f t="shared" si="469"/>
        <v>0.8</v>
      </c>
      <c r="AU421" s="37">
        <f t="shared" ref="AU421:BA421" si="470">AU213</f>
        <v>0.05</v>
      </c>
      <c r="AV421" s="37">
        <f t="shared" si="470"/>
        <v>0.1</v>
      </c>
      <c r="AW421" s="37">
        <f t="shared" si="470"/>
        <v>0.2</v>
      </c>
      <c r="AX421" s="37">
        <f t="shared" si="470"/>
        <v>0.35</v>
      </c>
      <c r="AY421" s="37">
        <f t="shared" si="470"/>
        <v>0.45</v>
      </c>
      <c r="AZ421" s="37">
        <f t="shared" si="470"/>
        <v>0.55000000000000004</v>
      </c>
      <c r="BA421" s="37">
        <f t="shared" si="470"/>
        <v>0.6</v>
      </c>
      <c r="BB421" s="37">
        <f t="shared" ref="BB421:BH421" si="471">BB213</f>
        <v>0.65</v>
      </c>
      <c r="BC421" s="37">
        <f t="shared" si="471"/>
        <v>0.65</v>
      </c>
      <c r="BD421" s="37">
        <f t="shared" si="471"/>
        <v>0.7</v>
      </c>
      <c r="BE421" s="37">
        <f t="shared" si="471"/>
        <v>0.7</v>
      </c>
      <c r="BF421" s="37">
        <f t="shared" si="471"/>
        <v>0.7</v>
      </c>
      <c r="BG421" s="38">
        <f t="shared" si="471"/>
        <v>0.7</v>
      </c>
      <c r="BH421" s="37">
        <f t="shared" si="471"/>
        <v>0.7</v>
      </c>
      <c r="BI421" s="37">
        <f t="shared" ref="BI421:CC421" si="472">BI217</f>
        <v>0.1</v>
      </c>
      <c r="BJ421" s="37">
        <f t="shared" si="472"/>
        <v>0.25</v>
      </c>
      <c r="BK421" s="37">
        <f t="shared" si="472"/>
        <v>0.35</v>
      </c>
      <c r="BL421" s="37">
        <f t="shared" si="472"/>
        <v>0.45</v>
      </c>
      <c r="BM421" s="37">
        <f t="shared" si="472"/>
        <v>0.55000000000000004</v>
      </c>
      <c r="BN421" s="37">
        <f t="shared" si="472"/>
        <v>0.65</v>
      </c>
      <c r="BO421" s="37">
        <f t="shared" si="472"/>
        <v>0.7</v>
      </c>
      <c r="BP421" s="37">
        <f t="shared" si="472"/>
        <v>0.7</v>
      </c>
      <c r="BQ421" s="37">
        <f t="shared" si="472"/>
        <v>0.7</v>
      </c>
      <c r="BR421" s="37">
        <f t="shared" si="472"/>
        <v>0.75</v>
      </c>
      <c r="BS421" s="37">
        <f t="shared" si="472"/>
        <v>0.75</v>
      </c>
      <c r="BT421" s="37">
        <f t="shared" si="472"/>
        <v>0.75</v>
      </c>
      <c r="BU421" s="37">
        <f t="shared" si="472"/>
        <v>0.75</v>
      </c>
      <c r="BV421" s="37">
        <f t="shared" si="472"/>
        <v>0.75</v>
      </c>
      <c r="BW421" s="37">
        <f t="shared" si="472"/>
        <v>0.75</v>
      </c>
      <c r="BX421" s="37">
        <f t="shared" si="472"/>
        <v>0.75</v>
      </c>
      <c r="BY421" s="37">
        <f t="shared" si="472"/>
        <v>0.75</v>
      </c>
      <c r="BZ421" s="38">
        <f t="shared" si="472"/>
        <v>0.75</v>
      </c>
      <c r="CA421" s="37">
        <f t="shared" si="472"/>
        <v>0.75</v>
      </c>
      <c r="CB421" s="37">
        <f t="shared" si="472"/>
        <v>0.75</v>
      </c>
      <c r="CC421" s="37">
        <f t="shared" si="472"/>
        <v>0</v>
      </c>
      <c r="CD421" s="37">
        <f>CD215</f>
        <v>0.1</v>
      </c>
      <c r="CE421" s="37">
        <f>CE215</f>
        <v>0.25</v>
      </c>
      <c r="CF421" s="37">
        <f t="shared" ref="CF421:CW421" si="473">CF215</f>
        <v>0.35</v>
      </c>
      <c r="CG421" s="37">
        <f t="shared" si="473"/>
        <v>0.45</v>
      </c>
      <c r="CH421" s="37">
        <f t="shared" si="473"/>
        <v>0.55000000000000004</v>
      </c>
      <c r="CI421" s="37">
        <f t="shared" si="473"/>
        <v>0.65</v>
      </c>
      <c r="CJ421" s="37">
        <f t="shared" si="473"/>
        <v>0.7</v>
      </c>
      <c r="CK421" s="37">
        <f t="shared" si="473"/>
        <v>0.7</v>
      </c>
      <c r="CL421" s="37">
        <f t="shared" si="473"/>
        <v>0.75</v>
      </c>
      <c r="CM421" s="37">
        <f t="shared" si="473"/>
        <v>0.75</v>
      </c>
      <c r="CN421" s="37">
        <f t="shared" si="473"/>
        <v>0.75</v>
      </c>
      <c r="CO421" s="37">
        <f t="shared" si="473"/>
        <v>0.75</v>
      </c>
      <c r="CP421" s="37">
        <f t="shared" si="473"/>
        <v>0.75</v>
      </c>
      <c r="CQ421" s="37">
        <f t="shared" si="473"/>
        <v>0.75</v>
      </c>
      <c r="CR421" s="37">
        <f t="shared" si="473"/>
        <v>0.75</v>
      </c>
      <c r="CS421" s="37">
        <f t="shared" si="473"/>
        <v>0.75</v>
      </c>
      <c r="CT421" s="37">
        <f t="shared" si="473"/>
        <v>0.75</v>
      </c>
      <c r="CU421" s="37">
        <f t="shared" si="473"/>
        <v>0.75</v>
      </c>
      <c r="CV421" s="37">
        <f t="shared" si="473"/>
        <v>0</v>
      </c>
      <c r="CW421" s="37">
        <f t="shared" si="473"/>
        <v>0</v>
      </c>
      <c r="CX421" s="38">
        <f t="shared" ref="CX421:DO421" si="474">CX215</f>
        <v>0</v>
      </c>
      <c r="CY421" s="37">
        <f t="shared" si="474"/>
        <v>0</v>
      </c>
      <c r="CZ421" s="37">
        <f>CZ215</f>
        <v>0</v>
      </c>
      <c r="DA421" s="37">
        <f t="shared" si="474"/>
        <v>0</v>
      </c>
      <c r="DB421" s="37">
        <f t="shared" si="474"/>
        <v>0</v>
      </c>
      <c r="DC421" s="37">
        <f t="shared" si="474"/>
        <v>0</v>
      </c>
      <c r="DD421" s="37">
        <f t="shared" si="474"/>
        <v>0</v>
      </c>
      <c r="DE421" s="37">
        <f t="shared" si="474"/>
        <v>0</v>
      </c>
      <c r="DF421" s="37">
        <f t="shared" si="474"/>
        <v>0</v>
      </c>
      <c r="DG421" s="37">
        <f t="shared" si="474"/>
        <v>0</v>
      </c>
      <c r="DH421" s="37">
        <f t="shared" si="474"/>
        <v>0</v>
      </c>
      <c r="DI421" s="37">
        <f t="shared" si="474"/>
        <v>0</v>
      </c>
      <c r="DJ421" s="37">
        <f t="shared" si="474"/>
        <v>0</v>
      </c>
      <c r="DK421" s="37">
        <f t="shared" si="474"/>
        <v>0</v>
      </c>
      <c r="DL421" s="37">
        <f t="shared" si="474"/>
        <v>0</v>
      </c>
      <c r="DM421" s="37">
        <f t="shared" si="474"/>
        <v>0</v>
      </c>
      <c r="DN421" s="37">
        <f t="shared" si="474"/>
        <v>0</v>
      </c>
      <c r="DO421" s="37">
        <f t="shared" si="474"/>
        <v>0</v>
      </c>
    </row>
    <row r="422" spans="1:119" ht="14.1" customHeight="1" x14ac:dyDescent="0.2">
      <c r="A422" s="94">
        <v>1142</v>
      </c>
      <c r="B422" s="44"/>
      <c r="C422" s="1"/>
      <c r="D422" s="1"/>
      <c r="E422" s="1" t="s">
        <v>22</v>
      </c>
      <c r="F422" s="1"/>
      <c r="G422" s="1"/>
      <c r="H422" s="1"/>
      <c r="I422" s="1"/>
      <c r="J422" s="38">
        <f t="shared" ref="J422:V422" si="475">J139</f>
        <v>0.05</v>
      </c>
      <c r="K422" s="37">
        <f t="shared" si="475"/>
        <v>0.1</v>
      </c>
      <c r="L422" s="37">
        <f t="shared" si="475"/>
        <v>0.2</v>
      </c>
      <c r="M422" s="37">
        <f t="shared" si="475"/>
        <v>0.3</v>
      </c>
      <c r="N422" s="37">
        <f t="shared" si="475"/>
        <v>0.4</v>
      </c>
      <c r="O422" s="37">
        <f t="shared" si="475"/>
        <v>0.45</v>
      </c>
      <c r="P422" s="37">
        <f t="shared" si="475"/>
        <v>0.5</v>
      </c>
      <c r="Q422" s="37">
        <f t="shared" si="475"/>
        <v>0.55000000000000004</v>
      </c>
      <c r="R422" s="37">
        <f t="shared" si="475"/>
        <v>0.6</v>
      </c>
      <c r="S422" s="37">
        <f t="shared" si="475"/>
        <v>0.65</v>
      </c>
      <c r="T422" s="37">
        <f t="shared" si="475"/>
        <v>0.65</v>
      </c>
      <c r="U422" s="37">
        <f t="shared" si="475"/>
        <v>0.65</v>
      </c>
      <c r="V422" s="37">
        <f t="shared" si="475"/>
        <v>0.65</v>
      </c>
      <c r="W422" s="37">
        <f>W137</f>
        <v>0.05</v>
      </c>
      <c r="X422" s="37">
        <f>X137</f>
        <v>0.1</v>
      </c>
      <c r="Y422" s="37">
        <f>Y137</f>
        <v>0.2</v>
      </c>
      <c r="Z422" s="37">
        <f>Z137</f>
        <v>0.3</v>
      </c>
      <c r="AA422" s="37">
        <f t="shared" ref="AA422:AT422" si="476">AA137</f>
        <v>0.4</v>
      </c>
      <c r="AB422" s="37">
        <f t="shared" si="476"/>
        <v>0.45</v>
      </c>
      <c r="AC422" s="37">
        <f t="shared" si="476"/>
        <v>0.5</v>
      </c>
      <c r="AD422" s="37">
        <f t="shared" si="476"/>
        <v>0.55000000000000004</v>
      </c>
      <c r="AE422" s="37">
        <f t="shared" si="476"/>
        <v>0.6</v>
      </c>
      <c r="AF422" s="37">
        <f t="shared" si="476"/>
        <v>0.65</v>
      </c>
      <c r="AG422" s="37">
        <f t="shared" si="476"/>
        <v>0.65</v>
      </c>
      <c r="AH422" s="37">
        <f t="shared" si="476"/>
        <v>0.65</v>
      </c>
      <c r="AI422" s="37">
        <f t="shared" si="476"/>
        <v>0.7</v>
      </c>
      <c r="AJ422" s="37">
        <f t="shared" si="476"/>
        <v>0.7</v>
      </c>
      <c r="AK422" s="38">
        <f t="shared" si="476"/>
        <v>0.7</v>
      </c>
      <c r="AL422" s="37">
        <f t="shared" si="476"/>
        <v>0.7</v>
      </c>
      <c r="AM422" s="37">
        <f t="shared" si="476"/>
        <v>0.7</v>
      </c>
      <c r="AN422" s="37">
        <f t="shared" si="476"/>
        <v>0.7</v>
      </c>
      <c r="AO422" s="37">
        <f t="shared" si="476"/>
        <v>0</v>
      </c>
      <c r="AP422" s="37">
        <f t="shared" si="476"/>
        <v>0.7</v>
      </c>
      <c r="AQ422" s="37">
        <f t="shared" si="476"/>
        <v>0.7</v>
      </c>
      <c r="AR422" s="37">
        <f t="shared" si="476"/>
        <v>0.7</v>
      </c>
      <c r="AS422" s="37">
        <f t="shared" si="476"/>
        <v>0.7</v>
      </c>
      <c r="AT422" s="37">
        <f t="shared" si="476"/>
        <v>0.7</v>
      </c>
      <c r="AU422" s="37">
        <f t="shared" ref="AU422:BH422" si="477">AU135</f>
        <v>0.05</v>
      </c>
      <c r="AV422" s="37">
        <f t="shared" si="477"/>
        <v>0.15</v>
      </c>
      <c r="AW422" s="37">
        <f t="shared" si="477"/>
        <v>0.3</v>
      </c>
      <c r="AX422" s="37">
        <f t="shared" si="477"/>
        <v>0.45</v>
      </c>
      <c r="AY422" s="37">
        <f t="shared" si="477"/>
        <v>0.6</v>
      </c>
      <c r="AZ422" s="37">
        <f t="shared" si="477"/>
        <v>0.6</v>
      </c>
      <c r="BA422" s="37">
        <f t="shared" si="477"/>
        <v>0.65</v>
      </c>
      <c r="BB422" s="37">
        <f t="shared" si="477"/>
        <v>0.65</v>
      </c>
      <c r="BC422" s="37">
        <f t="shared" si="477"/>
        <v>0.65</v>
      </c>
      <c r="BD422" s="37">
        <f t="shared" si="477"/>
        <v>0.7</v>
      </c>
      <c r="BE422" s="37">
        <f t="shared" si="477"/>
        <v>0.7</v>
      </c>
      <c r="BF422" s="37">
        <f t="shared" si="477"/>
        <v>0.7</v>
      </c>
      <c r="BG422" s="38">
        <f t="shared" si="477"/>
        <v>0.75</v>
      </c>
      <c r="BH422" s="37">
        <f t="shared" si="477"/>
        <v>0.75</v>
      </c>
      <c r="BI422" s="38">
        <f t="shared" ref="BI422:CW422" si="478">BI131</f>
        <v>0.1</v>
      </c>
      <c r="BJ422" s="38">
        <f t="shared" si="478"/>
        <v>0.25</v>
      </c>
      <c r="BK422" s="38">
        <f t="shared" si="478"/>
        <v>0.35</v>
      </c>
      <c r="BL422" s="38">
        <f t="shared" si="478"/>
        <v>0.45</v>
      </c>
      <c r="BM422" s="38">
        <f t="shared" si="478"/>
        <v>0.55000000000000004</v>
      </c>
      <c r="BN422" s="38">
        <f t="shared" si="478"/>
        <v>0.6</v>
      </c>
      <c r="BO422" s="38">
        <f t="shared" si="478"/>
        <v>0.65</v>
      </c>
      <c r="BP422" s="38">
        <f t="shared" si="478"/>
        <v>0.7</v>
      </c>
      <c r="BQ422" s="38">
        <f t="shared" si="478"/>
        <v>0.75</v>
      </c>
      <c r="BR422" s="38">
        <f t="shared" si="478"/>
        <v>0.8</v>
      </c>
      <c r="BS422" s="38">
        <f t="shared" si="478"/>
        <v>0.8</v>
      </c>
      <c r="BT422" s="38">
        <f t="shared" si="478"/>
        <v>0.8</v>
      </c>
      <c r="BU422" s="38">
        <f t="shared" si="478"/>
        <v>0.8</v>
      </c>
      <c r="BV422" s="38">
        <f t="shared" si="478"/>
        <v>0.8</v>
      </c>
      <c r="BW422" s="38">
        <f t="shared" si="478"/>
        <v>0.8</v>
      </c>
      <c r="BX422" s="38">
        <f t="shared" si="478"/>
        <v>0.8</v>
      </c>
      <c r="BY422" s="38">
        <f t="shared" si="478"/>
        <v>0.8</v>
      </c>
      <c r="BZ422" s="38">
        <f t="shared" si="478"/>
        <v>0.8</v>
      </c>
      <c r="CA422" s="38">
        <f t="shared" si="478"/>
        <v>0.8</v>
      </c>
      <c r="CB422" s="38">
        <f t="shared" si="478"/>
        <v>0.8</v>
      </c>
      <c r="CC422" s="38">
        <f t="shared" si="478"/>
        <v>0</v>
      </c>
      <c r="CD422" s="38">
        <f t="shared" si="478"/>
        <v>0.8</v>
      </c>
      <c r="CE422" s="38">
        <f t="shared" si="478"/>
        <v>0.8</v>
      </c>
      <c r="CF422" s="38">
        <f t="shared" si="478"/>
        <v>0.8</v>
      </c>
      <c r="CG422" s="38">
        <f t="shared" si="478"/>
        <v>0.8</v>
      </c>
      <c r="CH422" s="38">
        <f t="shared" si="478"/>
        <v>0.8</v>
      </c>
      <c r="CI422" s="38">
        <f t="shared" si="478"/>
        <v>0.8</v>
      </c>
      <c r="CJ422" s="38">
        <f t="shared" si="478"/>
        <v>0.8</v>
      </c>
      <c r="CK422" s="38">
        <f t="shared" si="478"/>
        <v>0.8</v>
      </c>
      <c r="CL422" s="38">
        <f t="shared" si="478"/>
        <v>0.8</v>
      </c>
      <c r="CM422" s="38">
        <f t="shared" si="478"/>
        <v>0.8</v>
      </c>
      <c r="CN422" s="38">
        <f t="shared" si="478"/>
        <v>0.8</v>
      </c>
      <c r="CO422" s="38">
        <f t="shared" si="478"/>
        <v>0.8</v>
      </c>
      <c r="CP422" s="38">
        <f t="shared" si="478"/>
        <v>0.8</v>
      </c>
      <c r="CQ422" s="38">
        <f t="shared" si="478"/>
        <v>0.8</v>
      </c>
      <c r="CR422" s="38">
        <f t="shared" si="478"/>
        <v>0.8</v>
      </c>
      <c r="CS422" s="38">
        <f t="shared" si="478"/>
        <v>0.8</v>
      </c>
      <c r="CT422" s="38">
        <f t="shared" si="478"/>
        <v>0.8</v>
      </c>
      <c r="CU422" s="38">
        <f t="shared" si="478"/>
        <v>0.8</v>
      </c>
      <c r="CV422" s="38">
        <f t="shared" si="478"/>
        <v>0.8</v>
      </c>
      <c r="CW422" s="38">
        <f t="shared" si="478"/>
        <v>0.8</v>
      </c>
      <c r="CX422" s="38">
        <f t="shared" ref="CX422:DO422" si="479">CX131</f>
        <v>0.8</v>
      </c>
      <c r="CY422" s="38">
        <f t="shared" si="479"/>
        <v>0.8</v>
      </c>
      <c r="CZ422" s="38">
        <f>CZ131</f>
        <v>0.8</v>
      </c>
      <c r="DA422" s="38">
        <f t="shared" si="479"/>
        <v>0.8</v>
      </c>
      <c r="DB422" s="38">
        <f t="shared" si="479"/>
        <v>0.8</v>
      </c>
      <c r="DC422" s="38">
        <f t="shared" si="479"/>
        <v>0.8</v>
      </c>
      <c r="DD422" s="38">
        <f t="shared" si="479"/>
        <v>0.8</v>
      </c>
      <c r="DE422" s="38">
        <f t="shared" si="479"/>
        <v>0.8</v>
      </c>
      <c r="DF422" s="38">
        <f t="shared" si="479"/>
        <v>0.8</v>
      </c>
      <c r="DG422" s="38">
        <f t="shared" si="479"/>
        <v>0.8</v>
      </c>
      <c r="DH422" s="38">
        <f t="shared" si="479"/>
        <v>0.8</v>
      </c>
      <c r="DI422" s="38">
        <f t="shared" si="479"/>
        <v>0.8</v>
      </c>
      <c r="DJ422" s="38">
        <f t="shared" si="479"/>
        <v>0.8</v>
      </c>
      <c r="DK422" s="38">
        <f t="shared" si="479"/>
        <v>0.8</v>
      </c>
      <c r="DL422" s="38">
        <f t="shared" si="479"/>
        <v>0.8</v>
      </c>
      <c r="DM422" s="38">
        <f t="shared" si="479"/>
        <v>0.8</v>
      </c>
      <c r="DN422" s="38">
        <f t="shared" si="479"/>
        <v>0.8</v>
      </c>
      <c r="DO422" s="38">
        <f t="shared" si="479"/>
        <v>0.8</v>
      </c>
    </row>
    <row r="423" spans="1:119" ht="14.1" customHeight="1" x14ac:dyDescent="0.2">
      <c r="A423" s="94">
        <v>1140</v>
      </c>
      <c r="B423" s="44"/>
      <c r="C423" s="1"/>
      <c r="D423" s="1"/>
      <c r="E423" s="1" t="s">
        <v>22</v>
      </c>
      <c r="F423" s="1"/>
      <c r="G423" s="1"/>
      <c r="H423" s="1"/>
      <c r="I423" s="1"/>
      <c r="J423" s="36">
        <f>J303</f>
        <v>0.65</v>
      </c>
      <c r="K423" s="35">
        <f>K303</f>
        <v>0.65</v>
      </c>
      <c r="L423" s="35">
        <f>L299</f>
        <v>0.05</v>
      </c>
      <c r="M423" s="35">
        <f t="shared" ref="M423:S423" si="480">M299</f>
        <v>0.1</v>
      </c>
      <c r="N423" s="35">
        <f t="shared" si="480"/>
        <v>0.2</v>
      </c>
      <c r="O423" s="35">
        <f t="shared" si="480"/>
        <v>0.3</v>
      </c>
      <c r="P423" s="35">
        <f t="shared" si="480"/>
        <v>0.4</v>
      </c>
      <c r="Q423" s="35">
        <f t="shared" si="480"/>
        <v>0.45</v>
      </c>
      <c r="R423" s="35">
        <f t="shared" si="480"/>
        <v>0.5</v>
      </c>
      <c r="S423" s="35">
        <f t="shared" si="480"/>
        <v>0.55000000000000004</v>
      </c>
      <c r="T423" s="35">
        <f t="shared" ref="T423:AQ423" si="481">T295</f>
        <v>0.15</v>
      </c>
      <c r="U423" s="35">
        <f t="shared" si="481"/>
        <v>0.35</v>
      </c>
      <c r="V423" s="35">
        <f t="shared" si="481"/>
        <v>0.55000000000000004</v>
      </c>
      <c r="W423" s="35">
        <f t="shared" si="481"/>
        <v>0.65</v>
      </c>
      <c r="X423" s="35">
        <f t="shared" si="481"/>
        <v>0.65</v>
      </c>
      <c r="Y423" s="35">
        <f t="shared" si="481"/>
        <v>0.65</v>
      </c>
      <c r="Z423" s="35">
        <f t="shared" si="481"/>
        <v>0.65</v>
      </c>
      <c r="AA423" s="35">
        <f t="shared" si="481"/>
        <v>0.65</v>
      </c>
      <c r="AB423" s="35">
        <f t="shared" si="481"/>
        <v>0.65</v>
      </c>
      <c r="AC423" s="35">
        <f t="shared" si="481"/>
        <v>0.65</v>
      </c>
      <c r="AD423" s="35">
        <f t="shared" si="481"/>
        <v>0.65</v>
      </c>
      <c r="AE423" s="35">
        <f t="shared" si="481"/>
        <v>0.65</v>
      </c>
      <c r="AF423" s="35">
        <f t="shared" si="481"/>
        <v>0.65</v>
      </c>
      <c r="AG423" s="35">
        <f t="shared" si="481"/>
        <v>0.65</v>
      </c>
      <c r="AH423" s="35">
        <f t="shared" si="481"/>
        <v>0.65</v>
      </c>
      <c r="AI423" s="35">
        <f t="shared" si="481"/>
        <v>0.65</v>
      </c>
      <c r="AJ423" s="35">
        <f t="shared" si="481"/>
        <v>0.65</v>
      </c>
      <c r="AK423" s="36">
        <f t="shared" si="481"/>
        <v>0.65</v>
      </c>
      <c r="AL423" s="35">
        <f t="shared" si="481"/>
        <v>0.65</v>
      </c>
      <c r="AM423" s="35">
        <f t="shared" si="481"/>
        <v>0.65</v>
      </c>
      <c r="AN423" s="35">
        <f t="shared" si="481"/>
        <v>0.65</v>
      </c>
      <c r="AO423" s="35">
        <f t="shared" si="481"/>
        <v>0</v>
      </c>
      <c r="AP423" s="35">
        <f t="shared" si="481"/>
        <v>0.65</v>
      </c>
      <c r="AQ423" s="35">
        <f t="shared" si="481"/>
        <v>0</v>
      </c>
      <c r="AR423" s="35">
        <f>AR297</f>
        <v>0</v>
      </c>
      <c r="AS423" s="35">
        <f t="shared" ref="AS423:CW423" si="482">AS311</f>
        <v>0.1</v>
      </c>
      <c r="AT423" s="35">
        <f t="shared" si="482"/>
        <v>0.25</v>
      </c>
      <c r="AU423" s="35">
        <f t="shared" si="482"/>
        <v>0.35</v>
      </c>
      <c r="AV423" s="35">
        <f t="shared" si="482"/>
        <v>0.45</v>
      </c>
      <c r="AW423" s="35">
        <f t="shared" si="482"/>
        <v>0.55000000000000004</v>
      </c>
      <c r="AX423" s="35">
        <f t="shared" si="482"/>
        <v>0.65</v>
      </c>
      <c r="AY423" s="35">
        <f t="shared" si="482"/>
        <v>0.7</v>
      </c>
      <c r="AZ423" s="35">
        <f t="shared" si="482"/>
        <v>0.7</v>
      </c>
      <c r="BA423" s="35">
        <f t="shared" si="482"/>
        <v>0.7</v>
      </c>
      <c r="BB423" s="35">
        <f t="shared" si="482"/>
        <v>0.7</v>
      </c>
      <c r="BC423" s="35">
        <f t="shared" si="482"/>
        <v>0.7</v>
      </c>
      <c r="BD423" s="35">
        <f t="shared" si="482"/>
        <v>0.7</v>
      </c>
      <c r="BE423" s="35">
        <f t="shared" si="482"/>
        <v>0.7</v>
      </c>
      <c r="BF423" s="35">
        <f t="shared" si="482"/>
        <v>0.7</v>
      </c>
      <c r="BG423" s="36">
        <f t="shared" si="482"/>
        <v>0.75</v>
      </c>
      <c r="BH423" s="35">
        <f t="shared" si="482"/>
        <v>0.75</v>
      </c>
      <c r="BI423" s="35">
        <f t="shared" si="482"/>
        <v>0.75</v>
      </c>
      <c r="BJ423" s="35">
        <f t="shared" si="482"/>
        <v>0.75</v>
      </c>
      <c r="BK423" s="35">
        <f t="shared" si="482"/>
        <v>0.75</v>
      </c>
      <c r="BL423" s="35">
        <f t="shared" si="482"/>
        <v>0.75</v>
      </c>
      <c r="BM423" s="35">
        <f t="shared" si="482"/>
        <v>0.75</v>
      </c>
      <c r="BN423" s="35">
        <f t="shared" si="482"/>
        <v>0.75</v>
      </c>
      <c r="BO423" s="35">
        <f t="shared" si="482"/>
        <v>0.75</v>
      </c>
      <c r="BP423" s="35">
        <f t="shared" si="482"/>
        <v>0.75</v>
      </c>
      <c r="BQ423" s="35">
        <f t="shared" si="482"/>
        <v>0.75</v>
      </c>
      <c r="BR423" s="35">
        <f t="shared" si="482"/>
        <v>0.75</v>
      </c>
      <c r="BS423" s="35">
        <f t="shared" si="482"/>
        <v>0.75</v>
      </c>
      <c r="BT423" s="35">
        <f t="shared" si="482"/>
        <v>0.75</v>
      </c>
      <c r="BU423" s="35">
        <f t="shared" si="482"/>
        <v>0.75</v>
      </c>
      <c r="BV423" s="35">
        <f t="shared" si="482"/>
        <v>0.75</v>
      </c>
      <c r="BW423" s="35">
        <f t="shared" si="482"/>
        <v>0.75</v>
      </c>
      <c r="BX423" s="35">
        <f t="shared" si="482"/>
        <v>0.75</v>
      </c>
      <c r="BY423" s="35">
        <f t="shared" si="482"/>
        <v>0.75</v>
      </c>
      <c r="BZ423" s="36">
        <f>BZ307</f>
        <v>0.1</v>
      </c>
      <c r="CA423" s="285">
        <f t="shared" ref="CA423:CH423" si="483">CA307</f>
        <v>0.25</v>
      </c>
      <c r="CB423" s="285">
        <f t="shared" si="483"/>
        <v>0.35</v>
      </c>
      <c r="CC423" s="285">
        <f t="shared" si="483"/>
        <v>0</v>
      </c>
      <c r="CD423" s="285">
        <f t="shared" si="483"/>
        <v>0.45</v>
      </c>
      <c r="CE423" s="285">
        <f t="shared" si="483"/>
        <v>0.55000000000000004</v>
      </c>
      <c r="CF423" s="285">
        <f t="shared" si="483"/>
        <v>0.65</v>
      </c>
      <c r="CG423" s="285">
        <f t="shared" si="483"/>
        <v>0.7</v>
      </c>
      <c r="CH423" s="285">
        <f t="shared" si="483"/>
        <v>0.7</v>
      </c>
      <c r="CI423" s="35">
        <f t="shared" ref="CI423:CR423" si="484">CI309</f>
        <v>0.1</v>
      </c>
      <c r="CJ423" s="35">
        <f t="shared" si="484"/>
        <v>0.4</v>
      </c>
      <c r="CK423" s="35">
        <f t="shared" si="484"/>
        <v>0.55000000000000004</v>
      </c>
      <c r="CL423" s="35">
        <f t="shared" si="484"/>
        <v>0.7</v>
      </c>
      <c r="CM423" s="35">
        <f t="shared" si="484"/>
        <v>0.7</v>
      </c>
      <c r="CN423" s="35">
        <f t="shared" si="484"/>
        <v>0.75</v>
      </c>
      <c r="CO423" s="35">
        <f t="shared" si="484"/>
        <v>0</v>
      </c>
      <c r="CP423" s="35">
        <f t="shared" si="484"/>
        <v>0</v>
      </c>
      <c r="CQ423" s="35">
        <f t="shared" si="484"/>
        <v>0</v>
      </c>
      <c r="CR423" s="35">
        <f t="shared" si="484"/>
        <v>0</v>
      </c>
      <c r="CS423" s="35">
        <f t="shared" si="482"/>
        <v>0</v>
      </c>
      <c r="CT423" s="35">
        <f t="shared" si="482"/>
        <v>0</v>
      </c>
      <c r="CU423" s="35">
        <f t="shared" si="482"/>
        <v>0</v>
      </c>
      <c r="CV423" s="35">
        <f t="shared" si="482"/>
        <v>0</v>
      </c>
      <c r="CW423" s="35">
        <f t="shared" si="482"/>
        <v>0</v>
      </c>
      <c r="CX423" s="36">
        <f t="shared" ref="CX423:DO423" si="485">CX311</f>
        <v>0</v>
      </c>
      <c r="CY423" s="35">
        <f t="shared" si="485"/>
        <v>0</v>
      </c>
      <c r="CZ423" s="35">
        <f>CZ311</f>
        <v>0</v>
      </c>
      <c r="DA423" s="35">
        <f t="shared" si="485"/>
        <v>0</v>
      </c>
      <c r="DB423" s="35">
        <f t="shared" si="485"/>
        <v>0</v>
      </c>
      <c r="DC423" s="35">
        <f t="shared" si="485"/>
        <v>0</v>
      </c>
      <c r="DD423" s="35">
        <f t="shared" si="485"/>
        <v>0</v>
      </c>
      <c r="DE423" s="35">
        <f t="shared" si="485"/>
        <v>0</v>
      </c>
      <c r="DF423" s="35">
        <f t="shared" si="485"/>
        <v>0</v>
      </c>
      <c r="DG423" s="35">
        <f t="shared" si="485"/>
        <v>0</v>
      </c>
      <c r="DH423" s="35">
        <f t="shared" si="485"/>
        <v>0</v>
      </c>
      <c r="DI423" s="35">
        <f t="shared" si="485"/>
        <v>0</v>
      </c>
      <c r="DJ423" s="35">
        <f t="shared" si="485"/>
        <v>0</v>
      </c>
      <c r="DK423" s="35">
        <f t="shared" si="485"/>
        <v>0</v>
      </c>
      <c r="DL423" s="35">
        <f t="shared" si="485"/>
        <v>0</v>
      </c>
      <c r="DM423" s="35">
        <f t="shared" si="485"/>
        <v>0</v>
      </c>
      <c r="DN423" s="35">
        <f t="shared" si="485"/>
        <v>0</v>
      </c>
      <c r="DO423" s="35">
        <f t="shared" si="485"/>
        <v>0</v>
      </c>
    </row>
    <row r="424" spans="1:119" ht="14.1" customHeight="1" x14ac:dyDescent="0.2">
      <c r="A424" s="95">
        <v>1115</v>
      </c>
      <c r="B424" s="44"/>
      <c r="C424" s="1"/>
      <c r="D424" s="1"/>
      <c r="E424" s="1" t="s">
        <v>22</v>
      </c>
      <c r="F424" s="1"/>
      <c r="G424" s="1"/>
      <c r="H424" s="1"/>
      <c r="I424" s="1"/>
      <c r="J424" s="36">
        <f t="shared" ref="J424:AI424" si="486">J57</f>
        <v>0.65</v>
      </c>
      <c r="K424" s="35">
        <f t="shared" si="486"/>
        <v>0.65</v>
      </c>
      <c r="L424" s="35">
        <f t="shared" si="486"/>
        <v>0.65</v>
      </c>
      <c r="M424" s="35">
        <f t="shared" si="486"/>
        <v>0.7</v>
      </c>
      <c r="N424" s="35">
        <f t="shared" si="486"/>
        <v>0.7</v>
      </c>
      <c r="O424" s="35">
        <f t="shared" si="486"/>
        <v>0.7</v>
      </c>
      <c r="P424" s="35">
        <f t="shared" si="486"/>
        <v>0.7</v>
      </c>
      <c r="Q424" s="35">
        <f t="shared" si="486"/>
        <v>0.7</v>
      </c>
      <c r="R424" s="35">
        <f t="shared" si="486"/>
        <v>0.7</v>
      </c>
      <c r="S424" s="35">
        <f t="shared" si="486"/>
        <v>0.7</v>
      </c>
      <c r="T424" s="35">
        <f t="shared" si="486"/>
        <v>0.7</v>
      </c>
      <c r="U424" s="35">
        <f t="shared" si="486"/>
        <v>0.7</v>
      </c>
      <c r="V424" s="35">
        <f t="shared" si="486"/>
        <v>0.7</v>
      </c>
      <c r="W424" s="35">
        <f t="shared" si="486"/>
        <v>0.7</v>
      </c>
      <c r="X424" s="35">
        <f t="shared" si="486"/>
        <v>0.7</v>
      </c>
      <c r="Y424" s="35">
        <f t="shared" si="486"/>
        <v>0.7</v>
      </c>
      <c r="Z424" s="35">
        <f t="shared" si="486"/>
        <v>0.7</v>
      </c>
      <c r="AA424" s="35">
        <f t="shared" si="486"/>
        <v>0.7</v>
      </c>
      <c r="AB424" s="35">
        <f t="shared" si="486"/>
        <v>0.7</v>
      </c>
      <c r="AC424" s="35">
        <f t="shared" si="486"/>
        <v>0.7</v>
      </c>
      <c r="AD424" s="35">
        <f t="shared" si="486"/>
        <v>0.7</v>
      </c>
      <c r="AE424" s="35">
        <f t="shared" si="486"/>
        <v>0.7</v>
      </c>
      <c r="AF424" s="35">
        <f t="shared" si="486"/>
        <v>0.7</v>
      </c>
      <c r="AG424" s="35">
        <f t="shared" si="486"/>
        <v>0.7</v>
      </c>
      <c r="AH424" s="35">
        <f t="shared" si="486"/>
        <v>0.7</v>
      </c>
      <c r="AI424" s="35">
        <f t="shared" si="486"/>
        <v>0.7</v>
      </c>
      <c r="AJ424" s="35">
        <f t="shared" ref="AJ424:AS424" si="487">AJ61</f>
        <v>0.1</v>
      </c>
      <c r="AK424" s="36">
        <f t="shared" si="487"/>
        <v>0.25</v>
      </c>
      <c r="AL424" s="35">
        <f t="shared" si="487"/>
        <v>0.35</v>
      </c>
      <c r="AM424" s="35">
        <f t="shared" si="487"/>
        <v>0.45</v>
      </c>
      <c r="AN424" s="35">
        <f t="shared" si="487"/>
        <v>0.55000000000000004</v>
      </c>
      <c r="AO424" s="35">
        <f t="shared" si="487"/>
        <v>0.55000000000000004</v>
      </c>
      <c r="AP424" s="35">
        <f t="shared" si="487"/>
        <v>0.55000000000000004</v>
      </c>
      <c r="AQ424" s="35">
        <f t="shared" si="487"/>
        <v>0.55000000000000004</v>
      </c>
      <c r="AR424" s="35">
        <f t="shared" si="487"/>
        <v>0.55000000000000004</v>
      </c>
      <c r="AS424" s="35">
        <f t="shared" si="487"/>
        <v>0.55000000000000004</v>
      </c>
      <c r="AT424" s="35">
        <f t="shared" ref="AT424:BH424" si="488">AT67</f>
        <v>0.05</v>
      </c>
      <c r="AU424" s="35">
        <f t="shared" si="488"/>
        <v>0.15</v>
      </c>
      <c r="AV424" s="35">
        <f t="shared" si="488"/>
        <v>0.3</v>
      </c>
      <c r="AW424" s="35">
        <f t="shared" si="488"/>
        <v>0.45</v>
      </c>
      <c r="AX424" s="35">
        <f t="shared" si="488"/>
        <v>0.6</v>
      </c>
      <c r="AY424" s="35">
        <f t="shared" si="488"/>
        <v>0.6</v>
      </c>
      <c r="AZ424" s="35">
        <f t="shared" si="488"/>
        <v>0.65</v>
      </c>
      <c r="BA424" s="35">
        <f t="shared" si="488"/>
        <v>0.65</v>
      </c>
      <c r="BB424" s="35">
        <f t="shared" si="488"/>
        <v>0.65</v>
      </c>
      <c r="BC424" s="35">
        <f t="shared" si="488"/>
        <v>0.7</v>
      </c>
      <c r="BD424" s="35">
        <f t="shared" si="488"/>
        <v>0.7</v>
      </c>
      <c r="BE424" s="35">
        <f t="shared" si="488"/>
        <v>0.7</v>
      </c>
      <c r="BF424" s="35">
        <f t="shared" si="488"/>
        <v>0.75</v>
      </c>
      <c r="BG424" s="36">
        <f t="shared" si="488"/>
        <v>0.75</v>
      </c>
      <c r="BH424" s="35">
        <f t="shared" si="488"/>
        <v>0.75</v>
      </c>
      <c r="BI424" s="35">
        <f t="shared" ref="BI424:BN424" si="489">BI63</f>
        <v>0.1</v>
      </c>
      <c r="BJ424" s="35">
        <f t="shared" si="489"/>
        <v>0.25</v>
      </c>
      <c r="BK424" s="35">
        <f t="shared" si="489"/>
        <v>0.35</v>
      </c>
      <c r="BL424" s="35">
        <f t="shared" si="489"/>
        <v>0.45</v>
      </c>
      <c r="BM424" s="35">
        <f t="shared" si="489"/>
        <v>0.55000000000000004</v>
      </c>
      <c r="BN424" s="35">
        <f t="shared" si="489"/>
        <v>0.65</v>
      </c>
      <c r="BO424" s="35">
        <f>BO63</f>
        <v>0.65</v>
      </c>
      <c r="BP424" s="35">
        <f>BP63</f>
        <v>0.65</v>
      </c>
      <c r="BQ424" s="35">
        <f t="shared" ref="BQ424:BX424" si="490">BQ65</f>
        <v>0.1</v>
      </c>
      <c r="BR424" s="35">
        <f t="shared" si="490"/>
        <v>0.25</v>
      </c>
      <c r="BS424" s="35">
        <f t="shared" si="490"/>
        <v>0.35</v>
      </c>
      <c r="BT424" s="35">
        <f t="shared" si="490"/>
        <v>0.45</v>
      </c>
      <c r="BU424" s="35">
        <f t="shared" si="490"/>
        <v>0.55000000000000004</v>
      </c>
      <c r="BV424" s="35">
        <f t="shared" si="490"/>
        <v>0.65</v>
      </c>
      <c r="BW424" s="35">
        <f t="shared" si="490"/>
        <v>0.7</v>
      </c>
      <c r="BX424" s="35">
        <f t="shared" si="490"/>
        <v>0.7</v>
      </c>
      <c r="BY424" s="35">
        <f t="shared" ref="BY424:CM424" si="491">BY65</f>
        <v>0.7</v>
      </c>
      <c r="BZ424" s="36">
        <f t="shared" si="491"/>
        <v>0.75</v>
      </c>
      <c r="CA424" s="35">
        <f t="shared" si="491"/>
        <v>0.75</v>
      </c>
      <c r="CB424" s="35">
        <f t="shared" si="491"/>
        <v>0.75</v>
      </c>
      <c r="CC424" s="35">
        <f t="shared" si="491"/>
        <v>0</v>
      </c>
      <c r="CD424" s="35">
        <f t="shared" si="491"/>
        <v>0.75</v>
      </c>
      <c r="CE424" s="35">
        <f t="shared" si="491"/>
        <v>0.75</v>
      </c>
      <c r="CF424" s="35">
        <f t="shared" si="491"/>
        <v>0.75</v>
      </c>
      <c r="CG424" s="35">
        <f t="shared" si="491"/>
        <v>0.75</v>
      </c>
      <c r="CH424" s="35">
        <f t="shared" si="491"/>
        <v>0.75</v>
      </c>
      <c r="CI424" s="35">
        <f t="shared" si="491"/>
        <v>0.75</v>
      </c>
      <c r="CJ424" s="35">
        <f t="shared" si="491"/>
        <v>0.75</v>
      </c>
      <c r="CK424" s="35">
        <f t="shared" si="491"/>
        <v>0.75</v>
      </c>
      <c r="CL424" s="35">
        <f t="shared" si="491"/>
        <v>0.75</v>
      </c>
      <c r="CM424" s="35">
        <f t="shared" si="491"/>
        <v>0.75</v>
      </c>
      <c r="CN424" s="35">
        <f>CN63</f>
        <v>0.1</v>
      </c>
      <c r="CO424" s="35">
        <f t="shared" ref="CO424:DI424" si="492">CO63</f>
        <v>0.25</v>
      </c>
      <c r="CP424" s="35">
        <f t="shared" si="492"/>
        <v>0.35</v>
      </c>
      <c r="CQ424" s="35">
        <f t="shared" si="492"/>
        <v>0.45</v>
      </c>
      <c r="CR424" s="35">
        <f t="shared" si="492"/>
        <v>0.55000000000000004</v>
      </c>
      <c r="CS424" s="35">
        <f t="shared" si="492"/>
        <v>0.6</v>
      </c>
      <c r="CT424" s="35">
        <f t="shared" si="492"/>
        <v>0.65</v>
      </c>
      <c r="CU424" s="35">
        <f t="shared" si="492"/>
        <v>0.65</v>
      </c>
      <c r="CV424" s="35">
        <f t="shared" si="492"/>
        <v>0.65</v>
      </c>
      <c r="CW424" s="35">
        <f t="shared" si="492"/>
        <v>0.65</v>
      </c>
      <c r="CX424" s="35">
        <f t="shared" si="492"/>
        <v>0.65</v>
      </c>
      <c r="CY424" s="35">
        <f t="shared" si="492"/>
        <v>0.65</v>
      </c>
      <c r="CZ424" s="35">
        <f t="shared" si="492"/>
        <v>0.65</v>
      </c>
      <c r="DA424" s="35">
        <f t="shared" si="492"/>
        <v>0.65</v>
      </c>
      <c r="DB424" s="35">
        <f t="shared" si="492"/>
        <v>0.65</v>
      </c>
      <c r="DC424" s="35">
        <f t="shared" si="492"/>
        <v>0.65</v>
      </c>
      <c r="DD424" s="35">
        <f t="shared" si="492"/>
        <v>0.65</v>
      </c>
      <c r="DE424" s="35">
        <f t="shared" si="492"/>
        <v>0.65</v>
      </c>
      <c r="DF424" s="35">
        <f t="shared" si="492"/>
        <v>0.65</v>
      </c>
      <c r="DG424" s="35">
        <f t="shared" si="492"/>
        <v>0.65</v>
      </c>
      <c r="DH424" s="35">
        <f t="shared" si="492"/>
        <v>0.65</v>
      </c>
      <c r="DI424" s="35">
        <f t="shared" si="492"/>
        <v>0.65</v>
      </c>
      <c r="DJ424" s="35">
        <f t="shared" ref="DJ424:DO424" si="493">DJ63</f>
        <v>0</v>
      </c>
      <c r="DK424" s="35">
        <f t="shared" si="493"/>
        <v>0</v>
      </c>
      <c r="DL424" s="35">
        <f t="shared" si="493"/>
        <v>0</v>
      </c>
      <c r="DM424" s="35">
        <f t="shared" si="493"/>
        <v>0</v>
      </c>
      <c r="DN424" s="35">
        <f t="shared" si="493"/>
        <v>0</v>
      </c>
      <c r="DO424" s="35">
        <f t="shared" si="493"/>
        <v>0</v>
      </c>
    </row>
    <row r="425" spans="1:119" ht="14.1" customHeight="1" x14ac:dyDescent="0.2">
      <c r="A425" s="94">
        <v>1119</v>
      </c>
      <c r="B425" s="44"/>
      <c r="C425" s="1"/>
      <c r="D425" s="1"/>
      <c r="E425" s="1" t="s">
        <v>22</v>
      </c>
      <c r="F425" s="1"/>
      <c r="G425" s="1"/>
      <c r="H425" s="1"/>
      <c r="I425" s="1"/>
      <c r="J425" s="36">
        <f t="shared" ref="J425:AJ425" si="494">J199</f>
        <v>0.65</v>
      </c>
      <c r="K425" s="35">
        <f t="shared" si="494"/>
        <v>0.65</v>
      </c>
      <c r="L425" s="35">
        <f t="shared" si="494"/>
        <v>0.65</v>
      </c>
      <c r="M425" s="35">
        <f t="shared" si="494"/>
        <v>0.65</v>
      </c>
      <c r="N425" s="35">
        <f t="shared" si="494"/>
        <v>0.65</v>
      </c>
      <c r="O425" s="35">
        <f t="shared" si="494"/>
        <v>0.65</v>
      </c>
      <c r="P425" s="35">
        <f t="shared" si="494"/>
        <v>0.65</v>
      </c>
      <c r="Q425" s="35">
        <f t="shared" si="494"/>
        <v>0.65</v>
      </c>
      <c r="R425" s="35">
        <f t="shared" si="494"/>
        <v>0.65</v>
      </c>
      <c r="S425" s="35">
        <f t="shared" si="494"/>
        <v>0.65</v>
      </c>
      <c r="T425" s="35">
        <f t="shared" si="494"/>
        <v>0.65</v>
      </c>
      <c r="U425" s="35">
        <f t="shared" si="494"/>
        <v>0.65</v>
      </c>
      <c r="V425" s="35">
        <f t="shared" si="494"/>
        <v>0.65</v>
      </c>
      <c r="W425" s="35">
        <f t="shared" si="494"/>
        <v>0.65</v>
      </c>
      <c r="X425" s="35">
        <f t="shared" si="494"/>
        <v>0.65</v>
      </c>
      <c r="Y425" s="35">
        <f t="shared" si="494"/>
        <v>0.65</v>
      </c>
      <c r="Z425" s="35">
        <f t="shared" si="494"/>
        <v>0.65</v>
      </c>
      <c r="AA425" s="35">
        <f t="shared" si="494"/>
        <v>0.65</v>
      </c>
      <c r="AB425" s="35">
        <f t="shared" si="494"/>
        <v>0.65</v>
      </c>
      <c r="AC425" s="35">
        <f t="shared" si="494"/>
        <v>0.65</v>
      </c>
      <c r="AD425" s="35">
        <f t="shared" si="494"/>
        <v>0.65</v>
      </c>
      <c r="AE425" s="35">
        <f t="shared" si="494"/>
        <v>0.65</v>
      </c>
      <c r="AF425" s="35">
        <f t="shared" si="494"/>
        <v>0.65</v>
      </c>
      <c r="AG425" s="35">
        <f t="shared" si="494"/>
        <v>0.65</v>
      </c>
      <c r="AH425" s="35">
        <f t="shared" si="494"/>
        <v>0.65</v>
      </c>
      <c r="AI425" s="35">
        <f t="shared" si="494"/>
        <v>0.65</v>
      </c>
      <c r="AJ425" s="35">
        <f t="shared" si="494"/>
        <v>0.65</v>
      </c>
      <c r="AK425" s="36">
        <f t="shared" ref="AK425:AS425" si="495">AK201</f>
        <v>0.1</v>
      </c>
      <c r="AL425" s="35">
        <f t="shared" si="495"/>
        <v>0.3</v>
      </c>
      <c r="AM425" s="35">
        <f t="shared" si="495"/>
        <v>0.45</v>
      </c>
      <c r="AN425" s="35">
        <f t="shared" si="495"/>
        <v>0.55000000000000004</v>
      </c>
      <c r="AO425" s="35">
        <f t="shared" si="495"/>
        <v>0.55000000000000004</v>
      </c>
      <c r="AP425" s="35">
        <f t="shared" si="495"/>
        <v>0.55000000000000004</v>
      </c>
      <c r="AQ425" s="35">
        <f t="shared" si="495"/>
        <v>0.55000000000000004</v>
      </c>
      <c r="AR425" s="35">
        <f t="shared" si="495"/>
        <v>0.55000000000000004</v>
      </c>
      <c r="AS425" s="35">
        <f t="shared" si="495"/>
        <v>0.55000000000000004</v>
      </c>
      <c r="AT425" s="35">
        <f t="shared" ref="AT425:BH425" si="496">AT205</f>
        <v>0.05</v>
      </c>
      <c r="AU425" s="35">
        <f t="shared" si="496"/>
        <v>0.1</v>
      </c>
      <c r="AV425" s="35">
        <f t="shared" si="496"/>
        <v>0.2</v>
      </c>
      <c r="AW425" s="35">
        <f t="shared" si="496"/>
        <v>0.35</v>
      </c>
      <c r="AX425" s="35">
        <f t="shared" si="496"/>
        <v>0.45</v>
      </c>
      <c r="AY425" s="35">
        <f t="shared" si="496"/>
        <v>0.55000000000000004</v>
      </c>
      <c r="AZ425" s="35">
        <f t="shared" si="496"/>
        <v>0.6</v>
      </c>
      <c r="BA425" s="35">
        <f t="shared" si="496"/>
        <v>0.65</v>
      </c>
      <c r="BB425" s="35">
        <f t="shared" si="496"/>
        <v>0.65</v>
      </c>
      <c r="BC425" s="35">
        <f t="shared" si="496"/>
        <v>0.7</v>
      </c>
      <c r="BD425" s="35">
        <f t="shared" si="496"/>
        <v>0.7</v>
      </c>
      <c r="BE425" s="35">
        <f t="shared" si="496"/>
        <v>0.7</v>
      </c>
      <c r="BF425" s="35">
        <f t="shared" si="496"/>
        <v>0.7</v>
      </c>
      <c r="BG425" s="36">
        <f t="shared" si="496"/>
        <v>0.7</v>
      </c>
      <c r="BH425" s="35">
        <f t="shared" si="496"/>
        <v>0.7</v>
      </c>
      <c r="BI425" s="35"/>
      <c r="BJ425" s="35"/>
      <c r="BK425" s="35"/>
      <c r="BL425" s="35"/>
      <c r="BM425" s="35"/>
      <c r="BN425" s="35"/>
      <c r="BO425" s="35"/>
      <c r="BP425" s="35"/>
      <c r="BQ425" s="35"/>
      <c r="BR425" s="35"/>
      <c r="BS425" s="35"/>
      <c r="BT425" s="35"/>
      <c r="BU425" s="35">
        <f>BU203</f>
        <v>0.1</v>
      </c>
      <c r="BV425" s="35">
        <f>BV203</f>
        <v>0.25</v>
      </c>
      <c r="BW425" s="35">
        <f>BW203</f>
        <v>0.35</v>
      </c>
      <c r="BX425" s="35">
        <f>BX203</f>
        <v>0.45</v>
      </c>
      <c r="BY425" s="35">
        <f>BY203</f>
        <v>0.55000000000000004</v>
      </c>
      <c r="BZ425" s="36">
        <f t="shared" ref="BZ425:CV425" si="497">BZ203</f>
        <v>0.65</v>
      </c>
      <c r="CA425" s="35">
        <f t="shared" si="497"/>
        <v>0.7</v>
      </c>
      <c r="CB425" s="35">
        <f t="shared" si="497"/>
        <v>0.7</v>
      </c>
      <c r="CC425" s="35">
        <f t="shared" si="497"/>
        <v>0</v>
      </c>
      <c r="CD425" s="35">
        <f t="shared" si="497"/>
        <v>0.75</v>
      </c>
      <c r="CE425" s="35">
        <f t="shared" si="497"/>
        <v>0.75</v>
      </c>
      <c r="CF425" s="35">
        <f t="shared" si="497"/>
        <v>0.75</v>
      </c>
      <c r="CG425" s="35">
        <f t="shared" si="497"/>
        <v>0.75</v>
      </c>
      <c r="CH425" s="35">
        <f t="shared" si="497"/>
        <v>0.75</v>
      </c>
      <c r="CI425" s="35">
        <f t="shared" si="497"/>
        <v>0.75</v>
      </c>
      <c r="CJ425" s="35">
        <f t="shared" si="497"/>
        <v>0.75</v>
      </c>
      <c r="CK425" s="35">
        <f t="shared" si="497"/>
        <v>0.75</v>
      </c>
      <c r="CL425" s="35">
        <f t="shared" si="497"/>
        <v>0.75</v>
      </c>
      <c r="CM425" s="35">
        <f t="shared" si="497"/>
        <v>0.75</v>
      </c>
      <c r="CN425" s="35">
        <f t="shared" si="497"/>
        <v>0.75</v>
      </c>
      <c r="CO425" s="35">
        <f t="shared" si="497"/>
        <v>0.75</v>
      </c>
      <c r="CP425" s="35">
        <f t="shared" si="497"/>
        <v>0.75</v>
      </c>
      <c r="CQ425" s="35">
        <f t="shared" si="497"/>
        <v>0.75</v>
      </c>
      <c r="CR425" s="35">
        <f t="shared" si="497"/>
        <v>0.75</v>
      </c>
      <c r="CS425" s="35">
        <f t="shared" si="497"/>
        <v>0</v>
      </c>
      <c r="CT425" s="35">
        <f t="shared" si="497"/>
        <v>0</v>
      </c>
      <c r="CU425" s="35">
        <f t="shared" si="497"/>
        <v>0</v>
      </c>
      <c r="CV425" s="35">
        <f t="shared" si="497"/>
        <v>0</v>
      </c>
      <c r="CW425" s="35"/>
      <c r="CX425" s="36">
        <f>CX203</f>
        <v>0</v>
      </c>
      <c r="CY425" s="35"/>
      <c r="CZ425" s="35"/>
      <c r="DA425" s="35">
        <f>DA203</f>
        <v>0</v>
      </c>
      <c r="DB425" s="35">
        <f>DB203</f>
        <v>0</v>
      </c>
      <c r="DC425" s="35">
        <f>DC203</f>
        <v>0</v>
      </c>
      <c r="DD425" s="35">
        <f>DD203</f>
        <v>0</v>
      </c>
      <c r="DE425" s="35"/>
      <c r="DF425" s="35">
        <f>DF203</f>
        <v>0</v>
      </c>
      <c r="DG425" s="35">
        <f>DG203</f>
        <v>0</v>
      </c>
      <c r="DH425" s="35">
        <f>DH203</f>
        <v>0</v>
      </c>
      <c r="DI425" s="35">
        <f>DI203</f>
        <v>0</v>
      </c>
      <c r="DJ425" s="35"/>
      <c r="DK425" s="35">
        <f>DK203</f>
        <v>0</v>
      </c>
      <c r="DL425" s="35">
        <f>DL203</f>
        <v>0</v>
      </c>
      <c r="DM425" s="35">
        <f>DM203</f>
        <v>0</v>
      </c>
      <c r="DN425" s="35">
        <f>DN203</f>
        <v>0</v>
      </c>
      <c r="DO425" s="35"/>
    </row>
    <row r="426" spans="1:119" ht="14.1" customHeight="1" x14ac:dyDescent="0.2">
      <c r="A426" s="94">
        <v>1156</v>
      </c>
      <c r="B426" s="44"/>
      <c r="C426" s="1"/>
      <c r="D426" s="1"/>
      <c r="E426" s="1" t="s">
        <v>22</v>
      </c>
      <c r="F426" s="1"/>
      <c r="G426" s="1"/>
      <c r="H426" s="1"/>
      <c r="I426" s="1"/>
      <c r="J426" s="36">
        <f t="shared" ref="J426:U426" si="498">J237</f>
        <v>0.7</v>
      </c>
      <c r="K426" s="35">
        <f t="shared" si="498"/>
        <v>0.7</v>
      </c>
      <c r="L426" s="35">
        <f t="shared" si="498"/>
        <v>0.7</v>
      </c>
      <c r="M426" s="35">
        <f t="shared" si="498"/>
        <v>0.7</v>
      </c>
      <c r="N426" s="35">
        <f t="shared" si="498"/>
        <v>0.7</v>
      </c>
      <c r="O426" s="35">
        <f t="shared" si="498"/>
        <v>0.7</v>
      </c>
      <c r="P426" s="35">
        <f t="shared" si="498"/>
        <v>0.7</v>
      </c>
      <c r="Q426" s="35">
        <f t="shared" si="498"/>
        <v>0.7</v>
      </c>
      <c r="R426" s="35">
        <f t="shared" si="498"/>
        <v>0.7</v>
      </c>
      <c r="S426" s="35">
        <f t="shared" si="498"/>
        <v>0.7</v>
      </c>
      <c r="T426" s="35">
        <f t="shared" si="498"/>
        <v>0.7</v>
      </c>
      <c r="U426" s="35">
        <f t="shared" si="498"/>
        <v>0.7</v>
      </c>
      <c r="V426" s="35">
        <f t="shared" ref="V426:AD426" si="499">V239</f>
        <v>0.1</v>
      </c>
      <c r="W426" s="35">
        <f t="shared" si="499"/>
        <v>0.25</v>
      </c>
      <c r="X426" s="35">
        <f t="shared" si="499"/>
        <v>0.35</v>
      </c>
      <c r="Y426" s="35">
        <f t="shared" si="499"/>
        <v>0.45</v>
      </c>
      <c r="Z426" s="35">
        <f t="shared" si="499"/>
        <v>0.55000000000000004</v>
      </c>
      <c r="AA426" s="35">
        <f t="shared" si="499"/>
        <v>0.6</v>
      </c>
      <c r="AB426" s="35">
        <f t="shared" si="499"/>
        <v>0.65</v>
      </c>
      <c r="AC426" s="35">
        <f t="shared" si="499"/>
        <v>0.7</v>
      </c>
      <c r="AD426" s="35">
        <f t="shared" si="499"/>
        <v>0.7</v>
      </c>
      <c r="AE426" s="35">
        <f t="shared" ref="AE426:AQ426" si="500">AE239</f>
        <v>0.7</v>
      </c>
      <c r="AF426" s="35">
        <f t="shared" si="500"/>
        <v>0.7</v>
      </c>
      <c r="AG426" s="35">
        <f t="shared" si="500"/>
        <v>0.7</v>
      </c>
      <c r="AH426" s="35">
        <f t="shared" si="500"/>
        <v>0.7</v>
      </c>
      <c r="AI426" s="35">
        <f t="shared" si="500"/>
        <v>0.7</v>
      </c>
      <c r="AJ426" s="35">
        <f t="shared" si="500"/>
        <v>0.7</v>
      </c>
      <c r="AK426" s="36">
        <f t="shared" si="500"/>
        <v>0.7</v>
      </c>
      <c r="AL426" s="35">
        <f t="shared" si="500"/>
        <v>0.7</v>
      </c>
      <c r="AM426" s="35">
        <f t="shared" si="500"/>
        <v>0.7</v>
      </c>
      <c r="AN426" s="35">
        <f t="shared" si="500"/>
        <v>0.7</v>
      </c>
      <c r="AO426" s="35">
        <f t="shared" si="500"/>
        <v>0</v>
      </c>
      <c r="AP426" s="35">
        <f t="shared" si="500"/>
        <v>0.7</v>
      </c>
      <c r="AQ426" s="35">
        <f t="shared" si="500"/>
        <v>0.7</v>
      </c>
      <c r="AR426" s="35">
        <f t="shared" ref="AR426:CD426" si="501">AR233</f>
        <v>0</v>
      </c>
      <c r="AS426" s="35">
        <f t="shared" si="501"/>
        <v>0</v>
      </c>
      <c r="AT426" s="35">
        <f t="shared" si="501"/>
        <v>0</v>
      </c>
      <c r="AU426" s="35">
        <f t="shared" si="501"/>
        <v>0</v>
      </c>
      <c r="AV426" s="35">
        <f t="shared" si="501"/>
        <v>0</v>
      </c>
      <c r="AW426" s="35">
        <f t="shared" si="501"/>
        <v>0.1</v>
      </c>
      <c r="AX426" s="35">
        <f t="shared" si="501"/>
        <v>0.4</v>
      </c>
      <c r="AY426" s="35">
        <f t="shared" si="501"/>
        <v>0.65</v>
      </c>
      <c r="AZ426" s="35">
        <f t="shared" si="501"/>
        <v>0.7</v>
      </c>
      <c r="BA426" s="35">
        <f t="shared" si="501"/>
        <v>0.7</v>
      </c>
      <c r="BB426" s="35">
        <f t="shared" si="501"/>
        <v>0.75</v>
      </c>
      <c r="BC426" s="35">
        <f t="shared" si="501"/>
        <v>0.75</v>
      </c>
      <c r="BD426" s="35">
        <f t="shared" si="501"/>
        <v>0.75</v>
      </c>
      <c r="BE426" s="35">
        <f t="shared" si="501"/>
        <v>0.75</v>
      </c>
      <c r="BF426" s="35">
        <f t="shared" si="501"/>
        <v>0.75</v>
      </c>
      <c r="BG426" s="36">
        <f t="shared" si="501"/>
        <v>0.8</v>
      </c>
      <c r="BH426" s="35">
        <f t="shared" si="501"/>
        <v>0.8</v>
      </c>
      <c r="BI426" s="35">
        <f t="shared" si="501"/>
        <v>0.8</v>
      </c>
      <c r="BJ426" s="35">
        <f t="shared" si="501"/>
        <v>0.8</v>
      </c>
      <c r="BK426" s="35">
        <f t="shared" si="501"/>
        <v>0.8</v>
      </c>
      <c r="BL426" s="35">
        <f t="shared" si="501"/>
        <v>0.8</v>
      </c>
      <c r="BM426" s="35">
        <f t="shared" si="501"/>
        <v>0.85</v>
      </c>
      <c r="BN426" s="35">
        <f t="shared" si="501"/>
        <v>0.85</v>
      </c>
      <c r="BO426" s="35">
        <f t="shared" si="501"/>
        <v>0.85</v>
      </c>
      <c r="BP426" s="35">
        <f t="shared" si="501"/>
        <v>0.85</v>
      </c>
      <c r="BQ426" s="35">
        <f t="shared" si="501"/>
        <v>0.85</v>
      </c>
      <c r="BR426" s="35">
        <f t="shared" si="501"/>
        <v>0.85</v>
      </c>
      <c r="BS426" s="35">
        <f t="shared" si="501"/>
        <v>0.85</v>
      </c>
      <c r="BT426" s="35">
        <f t="shared" si="501"/>
        <v>0.85</v>
      </c>
      <c r="BU426" s="35">
        <f t="shared" si="501"/>
        <v>0.85</v>
      </c>
      <c r="BV426" s="35">
        <f t="shared" si="501"/>
        <v>0.85</v>
      </c>
      <c r="BW426" s="35">
        <f t="shared" si="501"/>
        <v>0.85</v>
      </c>
      <c r="BX426" s="35">
        <f t="shared" si="501"/>
        <v>0.85</v>
      </c>
      <c r="BY426" s="35">
        <f t="shared" si="501"/>
        <v>0.85</v>
      </c>
      <c r="BZ426" s="36">
        <f t="shared" si="501"/>
        <v>0.85</v>
      </c>
      <c r="CA426" s="35">
        <f t="shared" si="501"/>
        <v>0.85</v>
      </c>
      <c r="CB426" s="35">
        <f t="shared" si="501"/>
        <v>0.85</v>
      </c>
      <c r="CC426" s="35">
        <f t="shared" si="501"/>
        <v>0</v>
      </c>
      <c r="CD426" s="35">
        <f t="shared" si="501"/>
        <v>0.85</v>
      </c>
      <c r="CE426" s="35">
        <f>CE235</f>
        <v>0.1</v>
      </c>
      <c r="CF426" s="35">
        <f t="shared" ref="CF426:CM426" si="502">CF235</f>
        <v>0.25</v>
      </c>
      <c r="CG426" s="35">
        <f t="shared" si="502"/>
        <v>0.35</v>
      </c>
      <c r="CH426" s="35">
        <f t="shared" si="502"/>
        <v>0.45</v>
      </c>
      <c r="CI426" s="35">
        <f t="shared" si="502"/>
        <v>0.55000000000000004</v>
      </c>
      <c r="CJ426" s="35">
        <f t="shared" si="502"/>
        <v>0.65</v>
      </c>
      <c r="CK426" s="35">
        <f t="shared" si="502"/>
        <v>0.7</v>
      </c>
      <c r="CL426" s="35">
        <f t="shared" si="502"/>
        <v>0.75</v>
      </c>
      <c r="CM426" s="35">
        <f t="shared" si="502"/>
        <v>0.75</v>
      </c>
      <c r="CN426" s="35">
        <f t="shared" ref="CN426:CW426" si="503">CN233</f>
        <v>0</v>
      </c>
      <c r="CO426" s="35">
        <f t="shared" si="503"/>
        <v>0</v>
      </c>
      <c r="CP426" s="35">
        <f t="shared" si="503"/>
        <v>0</v>
      </c>
      <c r="CQ426" s="35">
        <f t="shared" si="503"/>
        <v>0</v>
      </c>
      <c r="CR426" s="35">
        <f t="shared" si="503"/>
        <v>0</v>
      </c>
      <c r="CS426" s="35">
        <f t="shared" si="503"/>
        <v>0</v>
      </c>
      <c r="CT426" s="35">
        <f t="shared" si="503"/>
        <v>0</v>
      </c>
      <c r="CU426" s="35">
        <f t="shared" si="503"/>
        <v>0</v>
      </c>
      <c r="CV426" s="35">
        <f t="shared" si="503"/>
        <v>0</v>
      </c>
      <c r="CW426" s="35">
        <f t="shared" si="503"/>
        <v>0</v>
      </c>
      <c r="CX426" s="36">
        <f t="shared" ref="CX426:DO426" si="504">CX233</f>
        <v>0</v>
      </c>
      <c r="CY426" s="35">
        <f t="shared" si="504"/>
        <v>0</v>
      </c>
      <c r="CZ426" s="35">
        <f>CZ233</f>
        <v>0</v>
      </c>
      <c r="DA426" s="35">
        <f t="shared" si="504"/>
        <v>0</v>
      </c>
      <c r="DB426" s="35">
        <f t="shared" si="504"/>
        <v>0</v>
      </c>
      <c r="DC426" s="35">
        <f t="shared" si="504"/>
        <v>0</v>
      </c>
      <c r="DD426" s="35">
        <f t="shared" si="504"/>
        <v>0</v>
      </c>
      <c r="DE426" s="35">
        <f t="shared" si="504"/>
        <v>0</v>
      </c>
      <c r="DF426" s="35">
        <f t="shared" si="504"/>
        <v>0</v>
      </c>
      <c r="DG426" s="35">
        <f t="shared" si="504"/>
        <v>0</v>
      </c>
      <c r="DH426" s="35">
        <f t="shared" si="504"/>
        <v>0</v>
      </c>
      <c r="DI426" s="35">
        <f t="shared" si="504"/>
        <v>0</v>
      </c>
      <c r="DJ426" s="35">
        <f t="shared" si="504"/>
        <v>0</v>
      </c>
      <c r="DK426" s="35">
        <f t="shared" si="504"/>
        <v>0</v>
      </c>
      <c r="DL426" s="35">
        <f t="shared" si="504"/>
        <v>0</v>
      </c>
      <c r="DM426" s="35">
        <f t="shared" si="504"/>
        <v>0</v>
      </c>
      <c r="DN426" s="35">
        <f t="shared" si="504"/>
        <v>0</v>
      </c>
      <c r="DO426" s="35">
        <f t="shared" si="504"/>
        <v>0</v>
      </c>
    </row>
    <row r="427" spans="1:119" s="32" customFormat="1" ht="14.1" customHeight="1" x14ac:dyDescent="0.2">
      <c r="A427" s="43" t="s">
        <v>23</v>
      </c>
      <c r="B427" s="43"/>
      <c r="C427" s="18"/>
      <c r="D427" s="18"/>
      <c r="E427" s="18"/>
      <c r="F427" s="18"/>
      <c r="G427" s="18"/>
      <c r="H427" s="18"/>
      <c r="I427" s="18"/>
      <c r="J427" s="33"/>
      <c r="AK427" s="33"/>
      <c r="BG427" s="33"/>
      <c r="BZ427" s="33"/>
      <c r="CX427" s="33"/>
    </row>
    <row r="428" spans="1:119" ht="14.1" customHeight="1" x14ac:dyDescent="0.2">
      <c r="A428" s="44" t="s">
        <v>0</v>
      </c>
      <c r="B428" s="44"/>
      <c r="C428" s="5" t="s">
        <v>1</v>
      </c>
      <c r="D428" s="5" t="s">
        <v>2</v>
      </c>
      <c r="E428" s="5" t="s">
        <v>17</v>
      </c>
      <c r="F428" s="5"/>
      <c r="G428" s="5" t="s">
        <v>3</v>
      </c>
      <c r="H428" s="5" t="s">
        <v>10</v>
      </c>
      <c r="I428" s="5" t="s">
        <v>11</v>
      </c>
    </row>
    <row r="429" spans="1:119" ht="14.1" customHeight="1" x14ac:dyDescent="0.2">
      <c r="A429" s="94">
        <v>1169</v>
      </c>
      <c r="B429" s="44"/>
      <c r="C429" s="1"/>
      <c r="D429" s="1"/>
      <c r="E429" s="1" t="s">
        <v>24</v>
      </c>
      <c r="F429" s="1"/>
      <c r="G429" s="1"/>
      <c r="H429" s="1"/>
      <c r="I429" s="1"/>
      <c r="J429" s="49">
        <v>9.25</v>
      </c>
      <c r="K429" s="50">
        <v>9.25</v>
      </c>
      <c r="L429" s="50">
        <v>9.25</v>
      </c>
      <c r="M429" s="50">
        <v>9.25</v>
      </c>
      <c r="N429" s="50">
        <v>8.5</v>
      </c>
      <c r="O429" s="50">
        <v>9.25</v>
      </c>
      <c r="P429" s="50">
        <v>9.25</v>
      </c>
      <c r="Q429" s="50">
        <v>9.25</v>
      </c>
      <c r="R429" s="50">
        <v>8.5</v>
      </c>
      <c r="S429" s="171">
        <v>6</v>
      </c>
      <c r="T429" s="50">
        <v>9.25</v>
      </c>
      <c r="U429" s="214">
        <v>10.75</v>
      </c>
      <c r="V429" s="214">
        <v>10.75</v>
      </c>
      <c r="W429" s="214">
        <v>10.75</v>
      </c>
      <c r="X429" s="50">
        <v>8.5</v>
      </c>
      <c r="Y429" s="171">
        <v>6</v>
      </c>
      <c r="Z429" s="50">
        <v>9.25</v>
      </c>
      <c r="AA429" s="214">
        <v>10.75</v>
      </c>
      <c r="AB429" s="214">
        <v>10.75</v>
      </c>
      <c r="AC429" s="214">
        <v>10.75</v>
      </c>
      <c r="AD429" s="50">
        <v>8.5</v>
      </c>
      <c r="AE429" s="171">
        <v>6</v>
      </c>
      <c r="AF429" s="50">
        <v>9.25</v>
      </c>
      <c r="AG429" s="214">
        <v>10.75</v>
      </c>
      <c r="AH429" s="214">
        <v>10.75</v>
      </c>
      <c r="AI429" s="214">
        <v>10.75</v>
      </c>
      <c r="AJ429" s="50">
        <v>8.5</v>
      </c>
      <c r="AK429" s="223">
        <v>6</v>
      </c>
      <c r="AL429" s="50">
        <v>9.25</v>
      </c>
      <c r="AM429" s="214">
        <v>10.75</v>
      </c>
      <c r="AN429" s="214">
        <v>10.75</v>
      </c>
      <c r="AO429" s="223"/>
      <c r="AP429" s="50">
        <v>8.5</v>
      </c>
      <c r="AQ429" s="223">
        <v>6</v>
      </c>
      <c r="AR429" s="50">
        <v>9.25</v>
      </c>
      <c r="AS429" s="214">
        <v>10.75</v>
      </c>
      <c r="AT429" s="214">
        <v>10.75</v>
      </c>
      <c r="AU429" s="214">
        <v>10.75</v>
      </c>
      <c r="AV429" s="50">
        <v>8.5</v>
      </c>
      <c r="AW429" s="50">
        <v>9.25</v>
      </c>
      <c r="AX429" s="214">
        <v>10.75</v>
      </c>
      <c r="AY429" s="214">
        <v>10.75</v>
      </c>
      <c r="AZ429" s="50">
        <v>9.25</v>
      </c>
      <c r="BA429" s="50">
        <v>8.5</v>
      </c>
      <c r="BB429" s="50">
        <v>9.25</v>
      </c>
      <c r="BC429" s="214">
        <v>10.75</v>
      </c>
      <c r="BD429" s="214">
        <v>10.75</v>
      </c>
      <c r="BE429" s="214">
        <v>10.75</v>
      </c>
      <c r="BF429" s="50">
        <v>9.25</v>
      </c>
      <c r="BG429" s="218">
        <v>8.5</v>
      </c>
      <c r="BH429" s="50">
        <v>9.25</v>
      </c>
      <c r="BI429" s="50">
        <v>9.25</v>
      </c>
      <c r="BJ429" s="50">
        <v>9.25</v>
      </c>
      <c r="BK429" s="50">
        <v>9.25</v>
      </c>
      <c r="BL429" s="50">
        <v>8.5</v>
      </c>
      <c r="BM429" s="50">
        <v>9.25</v>
      </c>
      <c r="BN429" s="50">
        <v>9.25</v>
      </c>
      <c r="BO429" s="50">
        <v>9.25</v>
      </c>
      <c r="BP429" s="50">
        <v>9.25</v>
      </c>
      <c r="BQ429" s="50">
        <v>8.5</v>
      </c>
      <c r="BR429" s="50">
        <v>9.25</v>
      </c>
      <c r="BS429" s="50">
        <v>9.25</v>
      </c>
      <c r="BT429" s="50">
        <v>9.25</v>
      </c>
      <c r="BU429" s="50">
        <v>9.25</v>
      </c>
      <c r="BV429" s="50">
        <v>8.5</v>
      </c>
      <c r="BW429" s="213">
        <v>8.5</v>
      </c>
      <c r="BX429" s="50">
        <v>9.25</v>
      </c>
      <c r="BY429" s="50">
        <v>9.25</v>
      </c>
      <c r="BZ429" s="49">
        <v>9.25</v>
      </c>
      <c r="CA429" s="50">
        <v>9.25</v>
      </c>
      <c r="CB429" s="50">
        <v>9.25</v>
      </c>
      <c r="CC429" s="213"/>
      <c r="CD429" s="50">
        <v>8.5</v>
      </c>
      <c r="CE429" s="50">
        <v>9.25</v>
      </c>
      <c r="CF429" s="50">
        <v>9.25</v>
      </c>
      <c r="CG429" s="50">
        <v>9.25</v>
      </c>
      <c r="CH429" s="50">
        <v>9.25</v>
      </c>
      <c r="CI429" s="50">
        <v>8.5</v>
      </c>
      <c r="CJ429" s="50">
        <v>9.25</v>
      </c>
      <c r="CK429" s="50">
        <v>9.25</v>
      </c>
      <c r="CL429" s="50">
        <v>9.25</v>
      </c>
      <c r="CM429" s="50">
        <v>8.5</v>
      </c>
      <c r="CN429" s="50">
        <v>9.25</v>
      </c>
      <c r="CO429" s="50">
        <v>9.25</v>
      </c>
      <c r="CP429" s="50">
        <v>9.25</v>
      </c>
      <c r="CQ429" s="50">
        <v>9.25</v>
      </c>
      <c r="CR429" s="50">
        <v>8.5</v>
      </c>
      <c r="CS429" s="50">
        <v>9.25</v>
      </c>
      <c r="CT429" s="50">
        <v>9.25</v>
      </c>
      <c r="CU429" s="50">
        <v>9.25</v>
      </c>
      <c r="CV429" s="50">
        <v>9.25</v>
      </c>
      <c r="CW429" s="50">
        <v>8.5</v>
      </c>
      <c r="CX429" s="49">
        <v>9.25</v>
      </c>
      <c r="CY429" s="49">
        <v>9.25</v>
      </c>
      <c r="CZ429" s="171">
        <v>8.5</v>
      </c>
      <c r="DA429" s="50">
        <v>9.25</v>
      </c>
      <c r="DB429" s="50">
        <v>9.25</v>
      </c>
      <c r="DC429" s="50">
        <v>9.25</v>
      </c>
      <c r="DD429" s="50">
        <v>9.25</v>
      </c>
      <c r="DE429" s="50">
        <v>8.5</v>
      </c>
      <c r="DF429" s="50">
        <v>9.25</v>
      </c>
      <c r="DG429" s="50">
        <v>9.25</v>
      </c>
      <c r="DH429" s="50">
        <v>9.25</v>
      </c>
      <c r="DI429" s="50">
        <v>9.25</v>
      </c>
      <c r="DJ429" s="50">
        <v>8.5</v>
      </c>
      <c r="DK429" s="50">
        <v>9.25</v>
      </c>
      <c r="DL429" s="50">
        <v>9.25</v>
      </c>
      <c r="DM429" s="50">
        <v>9.25</v>
      </c>
      <c r="DN429" s="50">
        <v>9.25</v>
      </c>
      <c r="DO429" s="50">
        <v>8.5</v>
      </c>
    </row>
    <row r="430" spans="1:119" ht="14.1" customHeight="1" x14ac:dyDescent="0.2">
      <c r="A430" s="44">
        <v>1106</v>
      </c>
      <c r="B430" s="44"/>
      <c r="C430" s="1"/>
      <c r="D430" s="1"/>
      <c r="E430" s="1" t="s">
        <v>24</v>
      </c>
      <c r="F430" s="1"/>
      <c r="G430" s="1"/>
      <c r="H430" s="1"/>
      <c r="I430" s="1"/>
      <c r="J430" s="49">
        <v>9.25</v>
      </c>
      <c r="K430" s="50">
        <v>9.25</v>
      </c>
      <c r="L430" s="50">
        <v>9.25</v>
      </c>
      <c r="M430" s="50">
        <v>9.25</v>
      </c>
      <c r="N430" s="50">
        <v>8.5</v>
      </c>
      <c r="O430" s="50">
        <v>9.25</v>
      </c>
      <c r="P430" s="50">
        <v>9.25</v>
      </c>
      <c r="Q430" s="50">
        <v>9.25</v>
      </c>
      <c r="R430" s="50">
        <v>8.5</v>
      </c>
      <c r="S430" s="171">
        <v>6</v>
      </c>
      <c r="T430" s="50">
        <v>9.25</v>
      </c>
      <c r="U430" s="214">
        <v>10.75</v>
      </c>
      <c r="V430" s="214">
        <v>10.75</v>
      </c>
      <c r="W430" s="214">
        <v>10.75</v>
      </c>
      <c r="X430" s="50">
        <v>8.5</v>
      </c>
      <c r="Y430" s="171">
        <v>6</v>
      </c>
      <c r="Z430" s="50">
        <v>9.25</v>
      </c>
      <c r="AA430" s="214">
        <v>10.75</v>
      </c>
      <c r="AB430" s="214">
        <v>10.75</v>
      </c>
      <c r="AC430" s="214">
        <v>10.75</v>
      </c>
      <c r="AD430" s="50">
        <v>8.5</v>
      </c>
      <c r="AE430" s="171">
        <v>6</v>
      </c>
      <c r="AF430" s="50">
        <v>9.25</v>
      </c>
      <c r="AG430" s="214">
        <v>10.75</v>
      </c>
      <c r="AH430" s="214">
        <v>10.75</v>
      </c>
      <c r="AI430" s="214">
        <v>10.75</v>
      </c>
      <c r="AJ430" s="50">
        <v>8.5</v>
      </c>
      <c r="AK430" s="223">
        <v>6</v>
      </c>
      <c r="AL430" s="50">
        <v>9.25</v>
      </c>
      <c r="AM430" s="214">
        <v>10.75</v>
      </c>
      <c r="AN430" s="214">
        <v>10.75</v>
      </c>
      <c r="AO430" s="223"/>
      <c r="AP430" s="50">
        <v>8.5</v>
      </c>
      <c r="AQ430" s="223">
        <v>6</v>
      </c>
      <c r="AR430" s="50">
        <v>9.25</v>
      </c>
      <c r="AS430" s="214">
        <v>10.75</v>
      </c>
      <c r="AT430" s="214">
        <v>10.75</v>
      </c>
      <c r="AU430" s="214">
        <v>10.75</v>
      </c>
      <c r="AV430" s="50">
        <v>8.5</v>
      </c>
      <c r="AW430" s="50">
        <v>9.25</v>
      </c>
      <c r="AX430" s="214">
        <v>10.75</v>
      </c>
      <c r="AY430" s="214">
        <v>10.75</v>
      </c>
      <c r="AZ430" s="50">
        <v>9.25</v>
      </c>
      <c r="BA430" s="50">
        <v>8.5</v>
      </c>
      <c r="BB430" s="50">
        <v>9.25</v>
      </c>
      <c r="BC430" s="214">
        <v>10.75</v>
      </c>
      <c r="BD430" s="214">
        <v>10.75</v>
      </c>
      <c r="BE430" s="214">
        <v>10.75</v>
      </c>
      <c r="BF430" s="50">
        <v>9.25</v>
      </c>
      <c r="BG430" s="218">
        <v>8.5</v>
      </c>
      <c r="BH430" s="50">
        <v>9.25</v>
      </c>
      <c r="BI430" s="50">
        <v>9.25</v>
      </c>
      <c r="BJ430" s="50">
        <v>9.25</v>
      </c>
      <c r="BK430" s="50">
        <v>9.25</v>
      </c>
      <c r="BL430" s="50">
        <v>8.5</v>
      </c>
      <c r="BM430" s="50">
        <v>9.25</v>
      </c>
      <c r="BN430" s="50">
        <v>9.25</v>
      </c>
      <c r="BO430" s="50">
        <v>9.25</v>
      </c>
      <c r="BP430" s="50">
        <v>9.25</v>
      </c>
      <c r="BQ430" s="50">
        <v>8.5</v>
      </c>
      <c r="BR430" s="50">
        <v>9.25</v>
      </c>
      <c r="BS430" s="50">
        <v>9.25</v>
      </c>
      <c r="BT430" s="50">
        <v>9.25</v>
      </c>
      <c r="BU430" s="50">
        <v>9.25</v>
      </c>
      <c r="BV430" s="50">
        <v>8.5</v>
      </c>
      <c r="BW430" s="213">
        <v>8.5</v>
      </c>
      <c r="BX430" s="50">
        <v>9.25</v>
      </c>
      <c r="BY430" s="50">
        <v>9.25</v>
      </c>
      <c r="BZ430" s="49">
        <v>9.25</v>
      </c>
      <c r="CA430" s="50">
        <v>9.25</v>
      </c>
      <c r="CB430" s="50">
        <v>9.25</v>
      </c>
      <c r="CC430" s="213"/>
      <c r="CD430" s="50">
        <v>8.5</v>
      </c>
      <c r="CE430" s="50">
        <v>9.25</v>
      </c>
      <c r="CF430" s="50">
        <v>9.25</v>
      </c>
      <c r="CG430" s="50">
        <v>9.25</v>
      </c>
      <c r="CH430" s="50">
        <v>9.25</v>
      </c>
      <c r="CI430" s="50">
        <v>8.5</v>
      </c>
      <c r="CJ430" s="50">
        <v>9.25</v>
      </c>
      <c r="CK430" s="50">
        <v>9.25</v>
      </c>
      <c r="CL430" s="50">
        <v>9.25</v>
      </c>
      <c r="CM430" s="50">
        <v>8.5</v>
      </c>
      <c r="CN430" s="50">
        <v>9.25</v>
      </c>
      <c r="CO430" s="50">
        <v>9.25</v>
      </c>
      <c r="CP430" s="50">
        <v>9.25</v>
      </c>
      <c r="CQ430" s="50">
        <v>9.25</v>
      </c>
      <c r="CR430" s="50">
        <v>8.5</v>
      </c>
      <c r="CS430" s="50">
        <v>9.25</v>
      </c>
      <c r="CT430" s="50">
        <v>9.25</v>
      </c>
      <c r="CU430" s="50">
        <v>9.25</v>
      </c>
      <c r="CV430" s="50">
        <v>9.25</v>
      </c>
      <c r="CW430" s="50">
        <v>8.5</v>
      </c>
      <c r="CX430" s="49">
        <v>9.25</v>
      </c>
      <c r="CY430" s="49">
        <v>9.25</v>
      </c>
      <c r="CZ430" s="171">
        <v>8.5</v>
      </c>
      <c r="DA430" s="50">
        <v>9.25</v>
      </c>
      <c r="DB430" s="50">
        <v>9.25</v>
      </c>
      <c r="DC430" s="50">
        <v>9.25</v>
      </c>
      <c r="DD430" s="50">
        <v>9.25</v>
      </c>
      <c r="DE430" s="50">
        <v>8.5</v>
      </c>
      <c r="DF430" s="50">
        <v>9.25</v>
      </c>
      <c r="DG430" s="50">
        <v>9.25</v>
      </c>
      <c r="DH430" s="50">
        <v>9.25</v>
      </c>
      <c r="DI430" s="50">
        <v>9.25</v>
      </c>
      <c r="DJ430" s="50">
        <v>8.5</v>
      </c>
      <c r="DK430" s="50">
        <v>9.25</v>
      </c>
      <c r="DL430" s="50">
        <v>9.25</v>
      </c>
      <c r="DM430" s="50">
        <v>9.25</v>
      </c>
      <c r="DN430" s="50">
        <v>9.25</v>
      </c>
      <c r="DO430" s="50">
        <v>8.5</v>
      </c>
    </row>
    <row r="431" spans="1:119" ht="14.1" customHeight="1" thickBot="1" x14ac:dyDescent="0.25">
      <c r="A431" s="94">
        <v>1170</v>
      </c>
      <c r="B431" s="44"/>
      <c r="C431" s="1"/>
      <c r="D431" s="1"/>
      <c r="E431" s="1" t="s">
        <v>24</v>
      </c>
      <c r="F431" s="1"/>
      <c r="G431" s="1"/>
      <c r="H431" s="1"/>
      <c r="I431" s="1"/>
      <c r="J431" s="49">
        <v>9.25</v>
      </c>
      <c r="K431" s="50">
        <v>9.25</v>
      </c>
      <c r="L431" s="50">
        <v>9.25</v>
      </c>
      <c r="M431" s="50">
        <v>9.25</v>
      </c>
      <c r="N431" s="50">
        <v>8.5</v>
      </c>
      <c r="O431" s="50">
        <v>9.25</v>
      </c>
      <c r="P431" s="50">
        <v>9.25</v>
      </c>
      <c r="Q431" s="50">
        <v>9.25</v>
      </c>
      <c r="R431" s="50">
        <v>8.5</v>
      </c>
      <c r="S431" s="171">
        <v>6</v>
      </c>
      <c r="T431" s="50">
        <v>9.25</v>
      </c>
      <c r="U431" s="214">
        <v>10.75</v>
      </c>
      <c r="V431" s="214">
        <v>10.75</v>
      </c>
      <c r="W431" s="214">
        <v>10.75</v>
      </c>
      <c r="X431" s="50">
        <v>8.5</v>
      </c>
      <c r="Y431" s="171">
        <v>6</v>
      </c>
      <c r="Z431" s="50">
        <v>9.25</v>
      </c>
      <c r="AA431" s="214">
        <v>10.75</v>
      </c>
      <c r="AB431" s="214">
        <v>10.75</v>
      </c>
      <c r="AC431" s="214">
        <v>10.75</v>
      </c>
      <c r="AD431" s="50">
        <v>8.5</v>
      </c>
      <c r="AE431" s="171">
        <v>6</v>
      </c>
      <c r="AF431" s="50">
        <v>9.25</v>
      </c>
      <c r="AG431" s="214">
        <v>10.75</v>
      </c>
      <c r="AH431" s="214">
        <v>10.75</v>
      </c>
      <c r="AI431" s="214">
        <v>10.75</v>
      </c>
      <c r="AJ431" s="50">
        <v>8.5</v>
      </c>
      <c r="AK431" s="223">
        <v>6</v>
      </c>
      <c r="AL431" s="50">
        <v>9.25</v>
      </c>
      <c r="AM431" s="214">
        <v>10.75</v>
      </c>
      <c r="AN431" s="214">
        <v>10.75</v>
      </c>
      <c r="AO431" s="223"/>
      <c r="AP431" s="50">
        <v>8.5</v>
      </c>
      <c r="AQ431" s="223">
        <v>6</v>
      </c>
      <c r="AR431" s="50">
        <v>9.25</v>
      </c>
      <c r="AS431" s="214">
        <v>10.75</v>
      </c>
      <c r="AT431" s="214">
        <v>10.75</v>
      </c>
      <c r="AU431" s="214">
        <v>10.75</v>
      </c>
      <c r="AV431" s="50">
        <v>8.5</v>
      </c>
      <c r="AW431" s="50">
        <v>9.25</v>
      </c>
      <c r="AX431" s="214">
        <v>10.75</v>
      </c>
      <c r="AY431" s="214">
        <v>10.75</v>
      </c>
      <c r="AZ431" s="50">
        <v>9.25</v>
      </c>
      <c r="BA431" s="50">
        <v>8.5</v>
      </c>
      <c r="BB431" s="50">
        <v>9.25</v>
      </c>
      <c r="BC431" s="214">
        <v>10.75</v>
      </c>
      <c r="BD431" s="214">
        <v>10.75</v>
      </c>
      <c r="BE431" s="214">
        <v>10.75</v>
      </c>
      <c r="BF431" s="50">
        <v>9.25</v>
      </c>
      <c r="BG431" s="218">
        <v>8.5</v>
      </c>
      <c r="BH431" s="50">
        <v>9.25</v>
      </c>
      <c r="BI431" s="50">
        <v>9.25</v>
      </c>
      <c r="BJ431" s="50">
        <v>9.25</v>
      </c>
      <c r="BK431" s="50">
        <v>9.25</v>
      </c>
      <c r="BL431" s="50">
        <v>8.5</v>
      </c>
      <c r="BM431" s="50">
        <v>9.25</v>
      </c>
      <c r="BN431" s="50">
        <v>9.25</v>
      </c>
      <c r="BO431" s="50">
        <v>9.25</v>
      </c>
      <c r="BP431" s="50">
        <v>9.25</v>
      </c>
      <c r="BQ431" s="50">
        <v>8.5</v>
      </c>
      <c r="BR431" s="50">
        <v>9.25</v>
      </c>
      <c r="BS431" s="50">
        <v>9.25</v>
      </c>
      <c r="BT431" s="50">
        <v>9.25</v>
      </c>
      <c r="BU431" s="50">
        <v>9.25</v>
      </c>
      <c r="BV431" s="50">
        <v>8.5</v>
      </c>
      <c r="BW431" s="213">
        <v>8.5</v>
      </c>
      <c r="BX431" s="50">
        <v>9.25</v>
      </c>
      <c r="BY431" s="50">
        <v>9.25</v>
      </c>
      <c r="BZ431" s="49">
        <v>9.25</v>
      </c>
      <c r="CA431" s="50">
        <v>9.25</v>
      </c>
      <c r="CB431" s="50">
        <v>9.25</v>
      </c>
      <c r="CC431" s="213"/>
      <c r="CD431" s="50">
        <v>8.5</v>
      </c>
      <c r="CE431" s="50">
        <v>9.25</v>
      </c>
      <c r="CF431" s="50">
        <v>9.25</v>
      </c>
      <c r="CG431" s="50">
        <v>9.25</v>
      </c>
      <c r="CH431" s="50">
        <v>9.25</v>
      </c>
      <c r="CI431" s="50">
        <v>8.5</v>
      </c>
      <c r="CJ431" s="50">
        <v>9.25</v>
      </c>
      <c r="CK431" s="50">
        <v>9.25</v>
      </c>
      <c r="CL431" s="50">
        <v>9.25</v>
      </c>
      <c r="CM431" s="50">
        <v>8.5</v>
      </c>
      <c r="CN431" s="50">
        <v>9.25</v>
      </c>
      <c r="CO431" s="50">
        <v>9.25</v>
      </c>
      <c r="CP431" s="50">
        <v>9.25</v>
      </c>
      <c r="CQ431" s="50">
        <v>9.25</v>
      </c>
      <c r="CR431" s="50">
        <v>8.5</v>
      </c>
      <c r="CS431" s="50">
        <v>9.25</v>
      </c>
      <c r="CT431" s="50">
        <v>9.25</v>
      </c>
      <c r="CU431" s="50">
        <v>9.25</v>
      </c>
      <c r="CV431" s="50">
        <v>9.25</v>
      </c>
      <c r="CW431" s="50">
        <v>8.5</v>
      </c>
      <c r="CX431" s="49">
        <v>9.25</v>
      </c>
      <c r="CY431" s="49">
        <v>9.25</v>
      </c>
      <c r="CZ431" s="171">
        <v>8.5</v>
      </c>
      <c r="DA431" s="50">
        <v>9.25</v>
      </c>
      <c r="DB431" s="50">
        <v>9.25</v>
      </c>
      <c r="DC431" s="50">
        <v>9.25</v>
      </c>
      <c r="DD431" s="50">
        <v>9.25</v>
      </c>
      <c r="DE431" s="50">
        <v>8.5</v>
      </c>
      <c r="DF431" s="50">
        <v>9.25</v>
      </c>
      <c r="DG431" s="50">
        <v>9.25</v>
      </c>
      <c r="DH431" s="50">
        <v>9.25</v>
      </c>
      <c r="DI431" s="50">
        <v>9.25</v>
      </c>
      <c r="DJ431" s="50">
        <v>8.5</v>
      </c>
      <c r="DK431" s="50">
        <v>9.25</v>
      </c>
      <c r="DL431" s="50">
        <v>9.25</v>
      </c>
      <c r="DM431" s="50">
        <v>9.25</v>
      </c>
      <c r="DN431" s="50">
        <v>9.25</v>
      </c>
      <c r="DO431" s="50">
        <v>8.5</v>
      </c>
    </row>
    <row r="432" spans="1:119" ht="14.1" customHeight="1" x14ac:dyDescent="0.2">
      <c r="A432" s="112">
        <v>1116</v>
      </c>
      <c r="B432" s="44"/>
      <c r="C432" s="1"/>
      <c r="D432" s="1"/>
      <c r="E432" s="1" t="s">
        <v>24</v>
      </c>
      <c r="F432" s="1"/>
      <c r="G432" s="1"/>
      <c r="H432" s="1"/>
      <c r="I432" s="1"/>
      <c r="J432" s="49">
        <v>9.25</v>
      </c>
      <c r="K432" s="50">
        <v>9.25</v>
      </c>
      <c r="L432" s="50">
        <v>9.25</v>
      </c>
      <c r="M432" s="50">
        <v>9.25</v>
      </c>
      <c r="N432" s="50">
        <v>8.5</v>
      </c>
      <c r="O432" s="50">
        <v>9.25</v>
      </c>
      <c r="P432" s="50">
        <v>9.25</v>
      </c>
      <c r="Q432" s="50">
        <v>9.25</v>
      </c>
      <c r="R432" s="50">
        <v>8.5</v>
      </c>
      <c r="S432" s="171">
        <v>6</v>
      </c>
      <c r="T432" s="50">
        <v>9.25</v>
      </c>
      <c r="U432" s="214">
        <v>10.75</v>
      </c>
      <c r="V432" s="214">
        <v>10.75</v>
      </c>
      <c r="W432" s="214">
        <v>10.75</v>
      </c>
      <c r="X432" s="50">
        <v>8.5</v>
      </c>
      <c r="Y432" s="171">
        <v>6</v>
      </c>
      <c r="Z432" s="50">
        <v>9.25</v>
      </c>
      <c r="AA432" s="214">
        <v>10.75</v>
      </c>
      <c r="AB432" s="214">
        <v>10.75</v>
      </c>
      <c r="AC432" s="214">
        <v>10.75</v>
      </c>
      <c r="AD432" s="50">
        <v>8.5</v>
      </c>
      <c r="AE432" s="171">
        <v>6</v>
      </c>
      <c r="AF432" s="50">
        <v>9.25</v>
      </c>
      <c r="AG432" s="214">
        <v>10.75</v>
      </c>
      <c r="AH432" s="214">
        <v>10.75</v>
      </c>
      <c r="AI432" s="214">
        <v>10.75</v>
      </c>
      <c r="AJ432" s="50">
        <v>8.5</v>
      </c>
      <c r="AK432" s="223">
        <v>6</v>
      </c>
      <c r="AL432" s="50">
        <v>9.25</v>
      </c>
      <c r="AM432" s="214">
        <v>10.75</v>
      </c>
      <c r="AN432" s="214">
        <v>10.75</v>
      </c>
      <c r="AO432" s="223"/>
      <c r="AP432" s="50">
        <v>8.5</v>
      </c>
      <c r="AQ432" s="223">
        <v>6</v>
      </c>
      <c r="AR432" s="50">
        <v>9.25</v>
      </c>
      <c r="AS432" s="214">
        <v>10.75</v>
      </c>
      <c r="AT432" s="214">
        <v>10.75</v>
      </c>
      <c r="AU432" s="214">
        <v>10.75</v>
      </c>
      <c r="AV432" s="50">
        <v>8.5</v>
      </c>
      <c r="AW432" s="50">
        <v>9.25</v>
      </c>
      <c r="AX432" s="214">
        <v>10.75</v>
      </c>
      <c r="AY432" s="214">
        <v>10.75</v>
      </c>
      <c r="AZ432" s="50">
        <v>9.25</v>
      </c>
      <c r="BA432" s="50">
        <v>8.5</v>
      </c>
      <c r="BB432" s="50">
        <v>9.25</v>
      </c>
      <c r="BC432" s="214">
        <v>10.75</v>
      </c>
      <c r="BD432" s="214">
        <v>10.75</v>
      </c>
      <c r="BE432" s="214">
        <v>10.75</v>
      </c>
      <c r="BF432" s="50">
        <v>9.25</v>
      </c>
      <c r="BG432" s="218">
        <v>8.5</v>
      </c>
      <c r="BH432" s="50">
        <v>9.25</v>
      </c>
      <c r="BI432" s="50">
        <v>9.25</v>
      </c>
      <c r="BJ432" s="50">
        <v>9.25</v>
      </c>
      <c r="BK432" s="50">
        <v>9.25</v>
      </c>
      <c r="BL432" s="50">
        <v>8.5</v>
      </c>
      <c r="BM432" s="50">
        <v>9.25</v>
      </c>
      <c r="BN432" s="50">
        <v>9.25</v>
      </c>
      <c r="BO432" s="50">
        <v>9.25</v>
      </c>
      <c r="BP432" s="50">
        <v>9.25</v>
      </c>
      <c r="BQ432" s="50">
        <v>8.5</v>
      </c>
      <c r="BR432" s="50">
        <v>9.25</v>
      </c>
      <c r="BS432" s="50">
        <v>9.25</v>
      </c>
      <c r="BT432" s="50">
        <v>9.25</v>
      </c>
      <c r="BU432" s="50">
        <v>9.25</v>
      </c>
      <c r="BV432" s="50">
        <v>8.5</v>
      </c>
      <c r="BW432" s="213">
        <v>8.5</v>
      </c>
      <c r="BX432" s="50">
        <v>9.25</v>
      </c>
      <c r="BY432" s="50">
        <v>9.25</v>
      </c>
      <c r="BZ432" s="49">
        <v>9.25</v>
      </c>
      <c r="CA432" s="50">
        <v>9.25</v>
      </c>
      <c r="CB432" s="50">
        <v>9.25</v>
      </c>
      <c r="CC432" s="213"/>
      <c r="CD432" s="50">
        <v>8.5</v>
      </c>
      <c r="CE432" s="50">
        <v>9.25</v>
      </c>
      <c r="CF432" s="50">
        <v>9.25</v>
      </c>
      <c r="CG432" s="50">
        <v>9.25</v>
      </c>
      <c r="CH432" s="50">
        <v>9.25</v>
      </c>
      <c r="CI432" s="50">
        <v>8.5</v>
      </c>
      <c r="CJ432" s="50">
        <v>9.25</v>
      </c>
      <c r="CK432" s="50">
        <v>9.25</v>
      </c>
      <c r="CL432" s="50">
        <v>9.25</v>
      </c>
      <c r="CM432" s="50">
        <v>8.5</v>
      </c>
      <c r="CN432" s="50">
        <v>9.25</v>
      </c>
      <c r="CO432" s="50">
        <v>9.25</v>
      </c>
      <c r="CP432" s="50">
        <v>9.25</v>
      </c>
      <c r="CQ432" s="50">
        <v>9.25</v>
      </c>
      <c r="CR432" s="50">
        <v>8.5</v>
      </c>
      <c r="CS432" s="50">
        <v>9.25</v>
      </c>
      <c r="CT432" s="50">
        <v>9.25</v>
      </c>
      <c r="CU432" s="50">
        <v>9.25</v>
      </c>
      <c r="CV432" s="50">
        <v>9.25</v>
      </c>
      <c r="CW432" s="50">
        <v>8.5</v>
      </c>
      <c r="CX432" s="49">
        <v>9.25</v>
      </c>
      <c r="CY432" s="49">
        <v>9.25</v>
      </c>
      <c r="CZ432" s="171">
        <v>8.5</v>
      </c>
      <c r="DA432" s="50">
        <v>9.25</v>
      </c>
      <c r="DB432" s="50">
        <v>9.25</v>
      </c>
      <c r="DC432" s="50">
        <v>9.25</v>
      </c>
      <c r="DD432" s="50">
        <v>9.25</v>
      </c>
      <c r="DE432" s="50">
        <v>8.5</v>
      </c>
      <c r="DF432" s="50">
        <v>9.25</v>
      </c>
      <c r="DG432" s="50">
        <v>9.25</v>
      </c>
      <c r="DH432" s="50">
        <v>9.25</v>
      </c>
      <c r="DI432" s="50">
        <v>9.25</v>
      </c>
      <c r="DJ432" s="50">
        <v>8.5</v>
      </c>
      <c r="DK432" s="50">
        <v>9.25</v>
      </c>
      <c r="DL432" s="50">
        <v>9.25</v>
      </c>
      <c r="DM432" s="50">
        <v>9.25</v>
      </c>
      <c r="DN432" s="50">
        <v>9.25</v>
      </c>
      <c r="DO432" s="50">
        <v>8.5</v>
      </c>
    </row>
    <row r="433" spans="1:119" ht="14.1" customHeight="1" x14ac:dyDescent="0.2">
      <c r="A433" s="44">
        <v>1163</v>
      </c>
      <c r="B433" s="44"/>
      <c r="C433" s="25"/>
      <c r="D433" s="25"/>
      <c r="E433" s="25" t="s">
        <v>24</v>
      </c>
      <c r="F433" s="25"/>
      <c r="G433" s="25"/>
      <c r="H433" s="25"/>
      <c r="I433" s="25"/>
      <c r="J433" s="49">
        <v>9.25</v>
      </c>
      <c r="K433" s="50">
        <v>9.25</v>
      </c>
      <c r="L433" s="50">
        <v>9.25</v>
      </c>
      <c r="M433" s="50">
        <v>9.25</v>
      </c>
      <c r="N433" s="50">
        <v>8.5</v>
      </c>
      <c r="O433" s="50">
        <v>9.25</v>
      </c>
      <c r="P433" s="50">
        <v>9.25</v>
      </c>
      <c r="Q433" s="50">
        <v>9.25</v>
      </c>
      <c r="R433" s="50">
        <v>8.5</v>
      </c>
      <c r="S433" s="171">
        <v>6</v>
      </c>
      <c r="T433" s="50">
        <v>9.25</v>
      </c>
      <c r="U433" s="214">
        <v>10.75</v>
      </c>
      <c r="V433" s="214">
        <v>10.75</v>
      </c>
      <c r="W433" s="214">
        <v>10.75</v>
      </c>
      <c r="X433" s="50">
        <v>8.5</v>
      </c>
      <c r="Y433" s="171">
        <v>6</v>
      </c>
      <c r="Z433" s="50">
        <v>9.25</v>
      </c>
      <c r="AA433" s="214">
        <v>10.75</v>
      </c>
      <c r="AB433" s="214">
        <v>10.75</v>
      </c>
      <c r="AC433" s="214">
        <v>10.75</v>
      </c>
      <c r="AD433" s="50">
        <v>8.5</v>
      </c>
      <c r="AE433" s="171">
        <v>6</v>
      </c>
      <c r="AF433" s="50">
        <v>9.25</v>
      </c>
      <c r="AG433" s="214">
        <v>10.75</v>
      </c>
      <c r="AH433" s="214">
        <v>10.75</v>
      </c>
      <c r="AI433" s="214">
        <v>10.75</v>
      </c>
      <c r="AJ433" s="50">
        <v>8.5</v>
      </c>
      <c r="AK433" s="223">
        <v>6</v>
      </c>
      <c r="AL433" s="50">
        <v>9.25</v>
      </c>
      <c r="AM433" s="214">
        <v>10.75</v>
      </c>
      <c r="AN433" s="214">
        <v>10.75</v>
      </c>
      <c r="AO433" s="223">
        <v>6</v>
      </c>
      <c r="AP433" s="50">
        <v>8.5</v>
      </c>
      <c r="AQ433" s="223">
        <v>6</v>
      </c>
      <c r="AR433" s="50">
        <v>9.25</v>
      </c>
      <c r="AS433" s="214">
        <v>10.75</v>
      </c>
      <c r="AT433" s="214">
        <v>10.75</v>
      </c>
      <c r="AU433" s="214">
        <v>10.75</v>
      </c>
      <c r="AV433" s="50">
        <v>8.5</v>
      </c>
      <c r="AW433" s="50">
        <v>9.25</v>
      </c>
      <c r="AX433" s="214">
        <v>10.75</v>
      </c>
      <c r="AY433" s="214">
        <v>10.75</v>
      </c>
      <c r="AZ433" s="50">
        <v>9.25</v>
      </c>
      <c r="BA433" s="50">
        <v>8.5</v>
      </c>
      <c r="BB433" s="50">
        <v>9.25</v>
      </c>
      <c r="BC433" s="214">
        <v>10.75</v>
      </c>
      <c r="BD433" s="214">
        <v>10.75</v>
      </c>
      <c r="BE433" s="214">
        <v>10.75</v>
      </c>
      <c r="BF433" s="50">
        <v>9.25</v>
      </c>
      <c r="BG433" s="218">
        <v>8.5</v>
      </c>
      <c r="BH433" s="50">
        <v>9.25</v>
      </c>
      <c r="BI433" s="50">
        <v>9.25</v>
      </c>
      <c r="BJ433" s="50">
        <v>9.25</v>
      </c>
      <c r="BK433" s="50">
        <v>9.25</v>
      </c>
      <c r="BL433" s="50">
        <v>8.5</v>
      </c>
      <c r="BM433" s="50">
        <v>9.25</v>
      </c>
      <c r="BN433" s="50">
        <v>9.25</v>
      </c>
      <c r="BO433" s="50">
        <v>9.25</v>
      </c>
      <c r="BP433" s="50">
        <v>9.25</v>
      </c>
      <c r="BQ433" s="50">
        <v>8.5</v>
      </c>
      <c r="BR433" s="50">
        <v>9.25</v>
      </c>
      <c r="BS433" s="50">
        <v>9.25</v>
      </c>
      <c r="BT433" s="50">
        <v>9.25</v>
      </c>
      <c r="BU433" s="50">
        <v>9.25</v>
      </c>
      <c r="BV433" s="50">
        <v>8.5</v>
      </c>
      <c r="BW433" s="213">
        <v>8.5</v>
      </c>
      <c r="BX433" s="50">
        <v>9.25</v>
      </c>
      <c r="BY433" s="50">
        <v>9.25</v>
      </c>
      <c r="BZ433" s="49">
        <v>9.25</v>
      </c>
      <c r="CA433" s="50">
        <v>9.25</v>
      </c>
      <c r="CB433" s="50">
        <v>9.25</v>
      </c>
      <c r="CC433" s="213"/>
      <c r="CD433" s="50">
        <v>8.5</v>
      </c>
      <c r="CE433" s="50">
        <v>9.25</v>
      </c>
      <c r="CF433" s="50">
        <v>9.25</v>
      </c>
      <c r="CG433" s="50">
        <v>9.25</v>
      </c>
      <c r="CH433" s="50">
        <v>9.25</v>
      </c>
      <c r="CI433" s="50">
        <v>8.5</v>
      </c>
      <c r="CJ433" s="50">
        <v>9.25</v>
      </c>
      <c r="CK433" s="50">
        <v>9.25</v>
      </c>
      <c r="CL433" s="50">
        <v>9.25</v>
      </c>
      <c r="CM433" s="50">
        <v>8.5</v>
      </c>
      <c r="CN433" s="50">
        <v>9.25</v>
      </c>
      <c r="CO433" s="50">
        <v>9.25</v>
      </c>
      <c r="CP433" s="50">
        <v>9.25</v>
      </c>
      <c r="CQ433" s="50">
        <v>9.25</v>
      </c>
      <c r="CR433" s="50">
        <v>8.5</v>
      </c>
      <c r="CS433" s="50">
        <v>9.25</v>
      </c>
      <c r="CT433" s="50">
        <v>9.25</v>
      </c>
      <c r="CU433" s="50">
        <v>9.25</v>
      </c>
      <c r="CV433" s="50">
        <v>9.25</v>
      </c>
      <c r="CW433" s="50">
        <v>8.5</v>
      </c>
      <c r="CX433" s="49">
        <v>9.25</v>
      </c>
      <c r="CY433" s="49">
        <v>9.25</v>
      </c>
      <c r="CZ433" s="171">
        <v>8.5</v>
      </c>
      <c r="DA433" s="50">
        <v>9.25</v>
      </c>
      <c r="DB433" s="50">
        <v>9.25</v>
      </c>
      <c r="DC433" s="50">
        <v>9.25</v>
      </c>
      <c r="DD433" s="50">
        <v>9.25</v>
      </c>
      <c r="DE433" s="50">
        <v>8.5</v>
      </c>
      <c r="DF433" s="50">
        <v>9.25</v>
      </c>
      <c r="DG433" s="50">
        <v>9.25</v>
      </c>
      <c r="DH433" s="50">
        <v>9.25</v>
      </c>
      <c r="DI433" s="50">
        <v>9.25</v>
      </c>
      <c r="DJ433" s="50">
        <v>8.5</v>
      </c>
      <c r="DK433" s="50">
        <v>9.25</v>
      </c>
      <c r="DL433" s="50">
        <v>9.25</v>
      </c>
      <c r="DM433" s="50">
        <v>9.25</v>
      </c>
      <c r="DN433" s="50">
        <v>9.25</v>
      </c>
      <c r="DO433" s="50">
        <v>8.5</v>
      </c>
    </row>
    <row r="434" spans="1:119" ht="13.5" customHeight="1" x14ac:dyDescent="0.2">
      <c r="A434" s="44"/>
      <c r="B434" s="44"/>
      <c r="C434" s="25"/>
      <c r="D434" s="25"/>
      <c r="E434" s="25"/>
      <c r="F434" s="25"/>
      <c r="G434" s="25"/>
      <c r="H434" s="25"/>
      <c r="I434" s="25"/>
      <c r="J434" s="49"/>
      <c r="K434" s="50"/>
      <c r="L434" s="50"/>
      <c r="M434" s="50"/>
      <c r="N434" s="50"/>
      <c r="O434" s="50"/>
      <c r="P434" s="50"/>
      <c r="Q434" s="50"/>
      <c r="R434" s="50"/>
      <c r="S434" s="171"/>
      <c r="T434" s="50"/>
      <c r="U434" s="50"/>
      <c r="V434" s="50"/>
      <c r="W434" s="50"/>
      <c r="X434" s="50"/>
      <c r="Y434" s="171"/>
      <c r="Z434" s="50"/>
      <c r="AA434" s="50"/>
      <c r="AB434" s="50"/>
      <c r="AC434" s="50"/>
      <c r="AD434" s="50"/>
      <c r="AE434" s="171"/>
      <c r="AF434" s="50"/>
      <c r="AG434" s="50"/>
      <c r="AH434" s="50"/>
      <c r="AI434" s="50"/>
      <c r="AJ434" s="50"/>
      <c r="AK434" s="223"/>
      <c r="AL434" s="50"/>
      <c r="AM434" s="50"/>
      <c r="AN434" s="50"/>
      <c r="AO434" s="223"/>
      <c r="AP434" s="50"/>
      <c r="AQ434" s="223"/>
      <c r="AR434" s="50"/>
      <c r="AS434" s="50"/>
      <c r="AT434" s="50"/>
      <c r="AU434" s="50"/>
      <c r="AV434" s="50"/>
      <c r="AW434" s="50"/>
      <c r="AX434" s="50"/>
      <c r="AY434" s="50"/>
      <c r="AZ434" s="50"/>
      <c r="BA434" s="50"/>
      <c r="BB434" s="50"/>
      <c r="BC434" s="50"/>
      <c r="BD434" s="50"/>
      <c r="BE434" s="50"/>
      <c r="BF434" s="50"/>
      <c r="BG434" s="218"/>
      <c r="BH434" s="50"/>
      <c r="BI434" s="50"/>
      <c r="BJ434" s="50"/>
      <c r="BK434" s="50"/>
      <c r="BL434" s="50"/>
      <c r="BM434" s="50"/>
      <c r="BN434" s="50"/>
      <c r="BO434" s="50"/>
      <c r="BP434" s="50"/>
      <c r="BQ434" s="50"/>
      <c r="BR434" s="50"/>
      <c r="BS434" s="50"/>
      <c r="BT434" s="50"/>
      <c r="BU434" s="50"/>
      <c r="BV434" s="50"/>
      <c r="BW434" s="213"/>
      <c r="BX434" s="50"/>
      <c r="BY434" s="50"/>
      <c r="BZ434" s="49"/>
      <c r="CA434" s="50"/>
      <c r="CB434" s="50"/>
      <c r="CC434" s="213"/>
      <c r="CD434" s="50"/>
      <c r="CE434" s="50"/>
      <c r="CF434" s="50"/>
      <c r="CG434" s="50"/>
      <c r="CH434" s="50"/>
      <c r="CI434" s="50"/>
      <c r="CJ434" s="50"/>
      <c r="CK434" s="50"/>
      <c r="CL434" s="50"/>
      <c r="CM434" s="50"/>
      <c r="CN434" s="50"/>
      <c r="CO434" s="50"/>
      <c r="CP434" s="50"/>
      <c r="CQ434" s="50"/>
      <c r="CR434" s="50"/>
      <c r="CS434" s="50"/>
      <c r="CT434" s="50"/>
      <c r="CU434" s="50"/>
      <c r="CV434" s="50"/>
      <c r="CW434" s="50"/>
      <c r="CX434" s="49"/>
      <c r="CY434" s="49"/>
      <c r="CZ434" s="171"/>
      <c r="DA434" s="50"/>
      <c r="DB434" s="50"/>
      <c r="DC434" s="50"/>
      <c r="DD434" s="50"/>
      <c r="DE434" s="50"/>
      <c r="DF434" s="50"/>
      <c r="DG434" s="50"/>
      <c r="DH434" s="50"/>
      <c r="DI434" s="50"/>
      <c r="DJ434" s="50"/>
      <c r="DK434" s="50"/>
      <c r="DL434" s="50"/>
      <c r="DM434" s="50"/>
      <c r="DN434" s="50"/>
      <c r="DO434" s="50"/>
    </row>
    <row r="435" spans="1:119" ht="14.1" customHeight="1" x14ac:dyDescent="0.2">
      <c r="A435" s="44"/>
      <c r="B435" s="44"/>
      <c r="C435" s="1"/>
      <c r="D435" s="1"/>
      <c r="E435" s="1"/>
      <c r="F435" s="1"/>
      <c r="G435" s="1"/>
      <c r="H435" s="1"/>
      <c r="I435" s="1"/>
      <c r="J435" s="49"/>
      <c r="K435" s="50"/>
      <c r="L435" s="50"/>
      <c r="M435" s="50"/>
      <c r="N435" s="50"/>
      <c r="O435" s="50"/>
      <c r="P435" s="50"/>
      <c r="Q435" s="50"/>
      <c r="R435" s="50"/>
      <c r="S435" s="171"/>
      <c r="T435" s="50"/>
      <c r="U435" s="50"/>
      <c r="V435" s="50"/>
      <c r="W435" s="50"/>
      <c r="X435" s="50"/>
      <c r="Y435" s="171"/>
      <c r="Z435" s="50"/>
      <c r="AA435" s="50"/>
      <c r="AB435" s="50"/>
      <c r="AC435" s="50"/>
      <c r="AD435" s="50"/>
      <c r="AE435" s="171"/>
      <c r="AF435" s="50"/>
      <c r="AG435" s="50"/>
      <c r="AH435" s="50"/>
      <c r="AI435" s="50"/>
      <c r="AJ435" s="50"/>
      <c r="AK435" s="223"/>
      <c r="AL435" s="50"/>
      <c r="AM435" s="50"/>
      <c r="AN435" s="50"/>
      <c r="AO435" s="223"/>
      <c r="AP435" s="50"/>
      <c r="AQ435" s="223"/>
      <c r="AR435" s="50"/>
      <c r="AS435" s="50"/>
      <c r="AT435" s="50"/>
      <c r="AU435" s="50"/>
      <c r="AV435" s="50"/>
      <c r="AW435" s="50"/>
      <c r="AX435" s="50"/>
      <c r="AY435" s="50"/>
      <c r="AZ435" s="50"/>
      <c r="BA435" s="50"/>
      <c r="BB435" s="50"/>
      <c r="BC435" s="50"/>
      <c r="BD435" s="50"/>
      <c r="BE435" s="50"/>
      <c r="BF435" s="50"/>
      <c r="BG435" s="218"/>
      <c r="BH435" s="50"/>
      <c r="BI435" s="50"/>
      <c r="BJ435" s="50"/>
      <c r="BK435" s="50"/>
      <c r="BL435" s="50"/>
      <c r="BM435" s="50"/>
      <c r="BN435" s="50"/>
      <c r="BO435" s="50"/>
      <c r="BP435" s="50"/>
      <c r="BQ435" s="50"/>
      <c r="BR435" s="50"/>
      <c r="BS435" s="50"/>
      <c r="BT435" s="50"/>
      <c r="BU435" s="50"/>
      <c r="BV435" s="50"/>
      <c r="BW435" s="213"/>
      <c r="BX435" s="50"/>
      <c r="BY435" s="50"/>
      <c r="BZ435" s="49"/>
      <c r="CA435" s="50"/>
      <c r="CB435" s="50"/>
      <c r="CC435" s="213"/>
      <c r="CD435" s="50"/>
      <c r="CE435" s="50"/>
      <c r="CF435" s="50"/>
      <c r="CG435" s="50"/>
      <c r="CH435" s="50"/>
      <c r="CI435" s="50"/>
      <c r="CJ435" s="50"/>
      <c r="CK435" s="50"/>
      <c r="CL435" s="50"/>
      <c r="CM435" s="50"/>
      <c r="CN435" s="50"/>
      <c r="CO435" s="50"/>
      <c r="CP435" s="50"/>
      <c r="CQ435" s="50"/>
      <c r="CR435" s="50"/>
      <c r="CS435" s="50"/>
      <c r="CT435" s="50"/>
      <c r="CU435" s="50"/>
      <c r="CV435" s="50"/>
      <c r="CW435" s="50"/>
      <c r="CX435" s="49"/>
      <c r="CY435" s="49"/>
      <c r="CZ435" s="171"/>
      <c r="DA435" s="50"/>
      <c r="DB435" s="50"/>
      <c r="DC435" s="50"/>
      <c r="DD435" s="50"/>
      <c r="DE435" s="50"/>
      <c r="DF435" s="50"/>
      <c r="DG435" s="50"/>
      <c r="DH435" s="50"/>
      <c r="DI435" s="50"/>
      <c r="DJ435" s="50"/>
      <c r="DK435" s="50"/>
      <c r="DL435" s="50"/>
      <c r="DM435" s="50"/>
      <c r="DN435" s="50"/>
      <c r="DO435" s="50"/>
    </row>
    <row r="436" spans="1:119" ht="14.1" customHeight="1" x14ac:dyDescent="0.2">
      <c r="A436" s="94">
        <v>1121</v>
      </c>
      <c r="B436" s="44"/>
      <c r="C436" s="1"/>
      <c r="D436" s="1"/>
      <c r="E436" s="1" t="s">
        <v>24</v>
      </c>
      <c r="F436" s="1"/>
      <c r="G436" s="1"/>
      <c r="H436" s="1"/>
      <c r="I436" s="1"/>
      <c r="J436" s="49">
        <v>9.25</v>
      </c>
      <c r="K436" s="50">
        <v>9.25</v>
      </c>
      <c r="L436" s="50">
        <v>9.25</v>
      </c>
      <c r="M436" s="50">
        <v>9.25</v>
      </c>
      <c r="N436" s="50">
        <v>8.5</v>
      </c>
      <c r="O436" s="50">
        <v>9.25</v>
      </c>
      <c r="P436" s="50">
        <v>9.25</v>
      </c>
      <c r="Q436" s="50">
        <v>9.25</v>
      </c>
      <c r="R436" s="50">
        <v>8.5</v>
      </c>
      <c r="S436" s="171">
        <v>6</v>
      </c>
      <c r="T436" s="50">
        <v>9.25</v>
      </c>
      <c r="U436" s="214">
        <v>10.75</v>
      </c>
      <c r="V436" s="214">
        <v>10.75</v>
      </c>
      <c r="W436" s="214">
        <v>10.75</v>
      </c>
      <c r="X436" s="50">
        <v>8.5</v>
      </c>
      <c r="Y436" s="171">
        <v>6</v>
      </c>
      <c r="Z436" s="50">
        <v>9.25</v>
      </c>
      <c r="AA436" s="214">
        <v>10.75</v>
      </c>
      <c r="AB436" s="214">
        <v>10.75</v>
      </c>
      <c r="AC436" s="214">
        <v>10.75</v>
      </c>
      <c r="AD436" s="50">
        <v>8.5</v>
      </c>
      <c r="AE436" s="171">
        <v>6</v>
      </c>
      <c r="AF436" s="50">
        <v>9.25</v>
      </c>
      <c r="AG436" s="214">
        <v>10.75</v>
      </c>
      <c r="AH436" s="214">
        <v>10.75</v>
      </c>
      <c r="AI436" s="214">
        <v>10.75</v>
      </c>
      <c r="AJ436" s="50">
        <v>8.5</v>
      </c>
      <c r="AK436" s="223">
        <v>6</v>
      </c>
      <c r="AL436" s="50">
        <v>9.25</v>
      </c>
      <c r="AM436" s="214">
        <v>10.75</v>
      </c>
      <c r="AN436" s="214">
        <v>10.75</v>
      </c>
      <c r="AO436" s="223"/>
      <c r="AP436" s="50">
        <v>8.5</v>
      </c>
      <c r="AQ436" s="223">
        <v>6</v>
      </c>
      <c r="AR436" s="50">
        <v>9.25</v>
      </c>
      <c r="AS436" s="214">
        <v>10.75</v>
      </c>
      <c r="AT436" s="214">
        <v>10.75</v>
      </c>
      <c r="AU436" s="214">
        <v>10.75</v>
      </c>
      <c r="AV436" s="50">
        <v>8.5</v>
      </c>
      <c r="AW436" s="50">
        <v>9.25</v>
      </c>
      <c r="AX436" s="214">
        <v>10.75</v>
      </c>
      <c r="AY436" s="214">
        <v>10.75</v>
      </c>
      <c r="AZ436" s="50">
        <v>9.25</v>
      </c>
      <c r="BA436" s="50">
        <v>8.5</v>
      </c>
      <c r="BB436" s="50">
        <v>9.25</v>
      </c>
      <c r="BC436" s="214">
        <v>10.75</v>
      </c>
      <c r="BD436" s="214">
        <v>10.75</v>
      </c>
      <c r="BE436" s="214">
        <v>10.75</v>
      </c>
      <c r="BF436" s="50">
        <v>9.25</v>
      </c>
      <c r="BG436" s="218">
        <v>8.5</v>
      </c>
      <c r="BH436" s="50">
        <v>9.25</v>
      </c>
      <c r="BI436" s="50">
        <v>9.25</v>
      </c>
      <c r="BJ436" s="50">
        <v>9.25</v>
      </c>
      <c r="BK436" s="50">
        <v>9.25</v>
      </c>
      <c r="BL436" s="50">
        <v>8.5</v>
      </c>
      <c r="BM436" s="50">
        <v>9.25</v>
      </c>
      <c r="BN436" s="50">
        <v>9.25</v>
      </c>
      <c r="BO436" s="50">
        <v>9.25</v>
      </c>
      <c r="BP436" s="50">
        <v>9.25</v>
      </c>
      <c r="BQ436" s="50">
        <v>8.5</v>
      </c>
      <c r="BR436" s="50">
        <v>9.25</v>
      </c>
      <c r="BS436" s="50">
        <v>9.25</v>
      </c>
      <c r="BT436" s="50">
        <v>9.25</v>
      </c>
      <c r="BU436" s="50">
        <v>9.25</v>
      </c>
      <c r="BV436" s="50">
        <v>8.5</v>
      </c>
      <c r="BW436" s="213">
        <v>8.5</v>
      </c>
      <c r="BX436" s="50">
        <v>9.25</v>
      </c>
      <c r="BY436" s="50">
        <v>9.25</v>
      </c>
      <c r="BZ436" s="49">
        <v>9.25</v>
      </c>
      <c r="CA436" s="50">
        <v>9.25</v>
      </c>
      <c r="CB436" s="50">
        <v>9.25</v>
      </c>
      <c r="CC436" s="213"/>
      <c r="CD436" s="50">
        <v>8.5</v>
      </c>
      <c r="CE436" s="50">
        <v>9.25</v>
      </c>
      <c r="CF436" s="50">
        <v>9.25</v>
      </c>
      <c r="CG436" s="50">
        <v>9.25</v>
      </c>
      <c r="CH436" s="50">
        <v>9.25</v>
      </c>
      <c r="CI436" s="50">
        <v>8.5</v>
      </c>
      <c r="CJ436" s="50">
        <v>9.25</v>
      </c>
      <c r="CK436" s="50">
        <v>9.25</v>
      </c>
      <c r="CL436" s="50">
        <v>9.25</v>
      </c>
      <c r="CM436" s="50">
        <v>8.5</v>
      </c>
      <c r="CN436" s="50">
        <v>9.25</v>
      </c>
      <c r="CO436" s="50">
        <v>9.25</v>
      </c>
      <c r="CP436" s="50">
        <v>9.25</v>
      </c>
      <c r="CQ436" s="50">
        <v>9.25</v>
      </c>
      <c r="CR436" s="50">
        <v>8.5</v>
      </c>
      <c r="CS436" s="50">
        <v>9.25</v>
      </c>
      <c r="CT436" s="50">
        <v>9.25</v>
      </c>
      <c r="CU436" s="50">
        <v>9.25</v>
      </c>
      <c r="CV436" s="50">
        <v>9.25</v>
      </c>
      <c r="CW436" s="50">
        <v>8.5</v>
      </c>
      <c r="CX436" s="49">
        <v>9.25</v>
      </c>
      <c r="CY436" s="49">
        <v>9.25</v>
      </c>
      <c r="CZ436" s="171">
        <v>8.5</v>
      </c>
      <c r="DA436" s="50">
        <v>9.25</v>
      </c>
      <c r="DB436" s="50">
        <v>9.25</v>
      </c>
      <c r="DC436" s="50">
        <v>9.25</v>
      </c>
      <c r="DD436" s="50">
        <v>9.25</v>
      </c>
      <c r="DE436" s="50">
        <v>8.5</v>
      </c>
      <c r="DF436" s="50">
        <v>9.25</v>
      </c>
      <c r="DG436" s="50">
        <v>9.25</v>
      </c>
      <c r="DH436" s="50">
        <v>9.25</v>
      </c>
      <c r="DI436" s="50">
        <v>9.25</v>
      </c>
      <c r="DJ436" s="50">
        <v>8.5</v>
      </c>
      <c r="DK436" s="50">
        <v>9.25</v>
      </c>
      <c r="DL436" s="50">
        <v>9.25</v>
      </c>
      <c r="DM436" s="50">
        <v>9.25</v>
      </c>
      <c r="DN436" s="50">
        <v>9.25</v>
      </c>
      <c r="DO436" s="50">
        <v>8.5</v>
      </c>
    </row>
    <row r="437" spans="1:119" ht="14.1" customHeight="1" x14ac:dyDescent="0.2">
      <c r="A437" s="45">
        <v>1101</v>
      </c>
      <c r="B437" s="44"/>
      <c r="C437" s="1"/>
      <c r="D437" s="1"/>
      <c r="E437" s="1" t="s">
        <v>24</v>
      </c>
      <c r="F437" s="1"/>
      <c r="G437" s="1"/>
      <c r="H437" s="1"/>
      <c r="I437" s="1"/>
      <c r="J437" s="49">
        <v>9.25</v>
      </c>
      <c r="K437" s="50">
        <v>9.25</v>
      </c>
      <c r="L437" s="50">
        <v>9.25</v>
      </c>
      <c r="M437" s="50">
        <v>9.25</v>
      </c>
      <c r="N437" s="50">
        <v>8.5</v>
      </c>
      <c r="O437" s="50">
        <v>9.25</v>
      </c>
      <c r="P437" s="50">
        <v>9.25</v>
      </c>
      <c r="Q437" s="50">
        <v>9.25</v>
      </c>
      <c r="R437" s="50">
        <v>8.5</v>
      </c>
      <c r="S437" s="171">
        <v>6</v>
      </c>
      <c r="T437" s="50">
        <v>9.25</v>
      </c>
      <c r="U437" s="214">
        <v>10.75</v>
      </c>
      <c r="V437" s="214">
        <v>10.75</v>
      </c>
      <c r="W437" s="214">
        <v>10.75</v>
      </c>
      <c r="X437" s="50">
        <v>8.5</v>
      </c>
      <c r="Y437" s="171">
        <v>6</v>
      </c>
      <c r="Z437" s="50">
        <v>9.25</v>
      </c>
      <c r="AA437" s="214">
        <v>10.75</v>
      </c>
      <c r="AB437" s="214">
        <v>10.75</v>
      </c>
      <c r="AC437" s="214">
        <v>10.75</v>
      </c>
      <c r="AD437" s="50">
        <v>8.5</v>
      </c>
      <c r="AE437" s="171">
        <v>6</v>
      </c>
      <c r="AF437" s="50">
        <v>9.25</v>
      </c>
      <c r="AG437" s="214">
        <v>10.75</v>
      </c>
      <c r="AH437" s="214">
        <v>10.75</v>
      </c>
      <c r="AI437" s="214">
        <v>10.75</v>
      </c>
      <c r="AJ437" s="50">
        <v>8.5</v>
      </c>
      <c r="AK437" s="223">
        <v>6</v>
      </c>
      <c r="AL437" s="50">
        <v>9.25</v>
      </c>
      <c r="AM437" s="214">
        <v>10.75</v>
      </c>
      <c r="AN437" s="214">
        <v>10.75</v>
      </c>
      <c r="AO437" s="223">
        <v>6</v>
      </c>
      <c r="AP437" s="50">
        <v>8.5</v>
      </c>
      <c r="AQ437" s="223">
        <v>6</v>
      </c>
      <c r="AR437" s="50">
        <v>9.25</v>
      </c>
      <c r="AS437" s="214">
        <v>10.75</v>
      </c>
      <c r="AT437" s="214">
        <v>10.75</v>
      </c>
      <c r="AU437" s="214">
        <v>10.75</v>
      </c>
      <c r="AV437" s="50">
        <v>8.5</v>
      </c>
      <c r="AW437" s="50">
        <v>9.25</v>
      </c>
      <c r="AX437" s="214">
        <v>10.75</v>
      </c>
      <c r="AY437" s="214">
        <v>10.75</v>
      </c>
      <c r="AZ437" s="50">
        <v>9.25</v>
      </c>
      <c r="BA437" s="50">
        <v>8.5</v>
      </c>
      <c r="BB437" s="50">
        <v>9.25</v>
      </c>
      <c r="BC437" s="214">
        <v>10.75</v>
      </c>
      <c r="BD437" s="214">
        <v>10.75</v>
      </c>
      <c r="BE437" s="214">
        <v>10.75</v>
      </c>
      <c r="BF437" s="50">
        <v>9.25</v>
      </c>
      <c r="BG437" s="218">
        <v>8.5</v>
      </c>
      <c r="BH437" s="50">
        <v>9.25</v>
      </c>
      <c r="BI437" s="50">
        <v>9.25</v>
      </c>
      <c r="BJ437" s="50">
        <v>9.25</v>
      </c>
      <c r="BK437" s="50">
        <v>9.25</v>
      </c>
      <c r="BL437" s="50">
        <v>8.5</v>
      </c>
      <c r="BM437" s="50">
        <v>9.25</v>
      </c>
      <c r="BN437" s="50">
        <v>9.25</v>
      </c>
      <c r="BO437" s="50">
        <v>9.25</v>
      </c>
      <c r="BP437" s="50">
        <v>9.25</v>
      </c>
      <c r="BQ437" s="50">
        <v>8.5</v>
      </c>
      <c r="BR437" s="50">
        <v>9.25</v>
      </c>
      <c r="BS437" s="50">
        <v>9.25</v>
      </c>
      <c r="BT437" s="50">
        <v>9.25</v>
      </c>
      <c r="BU437" s="50">
        <v>9.25</v>
      </c>
      <c r="BV437" s="50">
        <v>8.5</v>
      </c>
      <c r="BW437" s="213">
        <v>8.5</v>
      </c>
      <c r="BX437" s="50">
        <v>9.25</v>
      </c>
      <c r="BY437" s="50">
        <v>9.25</v>
      </c>
      <c r="BZ437" s="49">
        <v>9.25</v>
      </c>
      <c r="CA437" s="50">
        <v>9.25</v>
      </c>
      <c r="CB437" s="50">
        <v>9.25</v>
      </c>
      <c r="CC437" s="213"/>
      <c r="CD437" s="50">
        <v>8.5</v>
      </c>
      <c r="CE437" s="50">
        <v>9.25</v>
      </c>
      <c r="CF437" s="50">
        <v>9.25</v>
      </c>
      <c r="CG437" s="50">
        <v>9.25</v>
      </c>
      <c r="CH437" s="50">
        <v>9.25</v>
      </c>
      <c r="CI437" s="50">
        <v>8.5</v>
      </c>
      <c r="CJ437" s="50">
        <v>9.25</v>
      </c>
      <c r="CK437" s="50">
        <v>9.25</v>
      </c>
      <c r="CL437" s="50">
        <v>9.25</v>
      </c>
      <c r="CM437" s="50">
        <v>8.5</v>
      </c>
      <c r="CN437" s="50">
        <v>9.25</v>
      </c>
      <c r="CO437" s="50">
        <v>9.25</v>
      </c>
      <c r="CP437" s="50">
        <v>9.25</v>
      </c>
      <c r="CQ437" s="50">
        <v>9.25</v>
      </c>
      <c r="CR437" s="50">
        <v>8.5</v>
      </c>
      <c r="CS437" s="50">
        <v>9.25</v>
      </c>
      <c r="CT437" s="50">
        <v>9.25</v>
      </c>
      <c r="CU437" s="50">
        <v>9.25</v>
      </c>
      <c r="CV437" s="50">
        <v>9.25</v>
      </c>
      <c r="CW437" s="50">
        <v>8.5</v>
      </c>
      <c r="CX437" s="49">
        <v>9.25</v>
      </c>
      <c r="CY437" s="49">
        <v>9.25</v>
      </c>
      <c r="CZ437" s="171">
        <v>8.5</v>
      </c>
      <c r="DA437" s="50">
        <v>9.25</v>
      </c>
      <c r="DB437" s="50">
        <v>9.25</v>
      </c>
      <c r="DC437" s="50">
        <v>9.25</v>
      </c>
      <c r="DD437" s="50">
        <v>9.25</v>
      </c>
      <c r="DE437" s="50">
        <v>8.5</v>
      </c>
      <c r="DF437" s="50">
        <v>9.25</v>
      </c>
      <c r="DG437" s="50">
        <v>9.25</v>
      </c>
      <c r="DH437" s="50">
        <v>9.25</v>
      </c>
      <c r="DI437" s="50">
        <v>9.25</v>
      </c>
      <c r="DJ437" s="50">
        <v>8.5</v>
      </c>
      <c r="DK437" s="50">
        <v>9.25</v>
      </c>
      <c r="DL437" s="50">
        <v>9.25</v>
      </c>
      <c r="DM437" s="50">
        <v>9.25</v>
      </c>
      <c r="DN437" s="50">
        <v>9.25</v>
      </c>
      <c r="DO437" s="50">
        <v>8.5</v>
      </c>
    </row>
    <row r="438" spans="1:119" ht="14.1" customHeight="1" x14ac:dyDescent="0.2">
      <c r="A438" s="94" t="s">
        <v>90</v>
      </c>
      <c r="B438" s="44"/>
      <c r="C438" s="1"/>
      <c r="D438" s="1"/>
      <c r="E438" s="1" t="s">
        <v>24</v>
      </c>
      <c r="F438" s="1"/>
      <c r="G438" s="1"/>
      <c r="H438" s="1"/>
      <c r="I438" s="1"/>
      <c r="J438" s="49">
        <v>9.25</v>
      </c>
      <c r="K438" s="50">
        <v>9.25</v>
      </c>
      <c r="L438" s="50">
        <v>9.25</v>
      </c>
      <c r="M438" s="50">
        <v>9.25</v>
      </c>
      <c r="N438" s="50">
        <v>8.5</v>
      </c>
      <c r="O438" s="50">
        <v>9.25</v>
      </c>
      <c r="P438" s="50">
        <v>9.25</v>
      </c>
      <c r="Q438" s="50">
        <v>9.25</v>
      </c>
      <c r="R438" s="50">
        <v>8.5</v>
      </c>
      <c r="S438" s="171">
        <v>6</v>
      </c>
      <c r="T438" s="50">
        <v>9.25</v>
      </c>
      <c r="U438" s="214">
        <v>10.75</v>
      </c>
      <c r="V438" s="214">
        <v>10.75</v>
      </c>
      <c r="W438" s="214">
        <v>10.75</v>
      </c>
      <c r="X438" s="50">
        <v>8.5</v>
      </c>
      <c r="Y438" s="171">
        <v>6</v>
      </c>
      <c r="Z438" s="50">
        <v>9.25</v>
      </c>
      <c r="AA438" s="214">
        <v>10.75</v>
      </c>
      <c r="AB438" s="214">
        <v>10.75</v>
      </c>
      <c r="AC438" s="214">
        <v>10.75</v>
      </c>
      <c r="AD438" s="50">
        <v>8.5</v>
      </c>
      <c r="AE438" s="171">
        <v>6</v>
      </c>
      <c r="AF438" s="50">
        <v>9.25</v>
      </c>
      <c r="AG438" s="214">
        <v>10.75</v>
      </c>
      <c r="AH438" s="214">
        <v>10.75</v>
      </c>
      <c r="AI438" s="214">
        <v>10.75</v>
      </c>
      <c r="AJ438" s="50">
        <v>8.5</v>
      </c>
      <c r="AK438" s="223">
        <v>6</v>
      </c>
      <c r="AL438" s="50">
        <v>9.25</v>
      </c>
      <c r="AM438" s="214">
        <v>10.75</v>
      </c>
      <c r="AN438" s="214">
        <v>10.75</v>
      </c>
      <c r="AO438" s="223"/>
      <c r="AP438" s="50">
        <v>8.5</v>
      </c>
      <c r="AQ438" s="223">
        <v>6</v>
      </c>
      <c r="AR438" s="50">
        <v>9.25</v>
      </c>
      <c r="AS438" s="214">
        <v>10.75</v>
      </c>
      <c r="AT438" s="214">
        <v>10.75</v>
      </c>
      <c r="AU438" s="214">
        <v>10.75</v>
      </c>
      <c r="AV438" s="50">
        <v>8.5</v>
      </c>
      <c r="AW438" s="50">
        <v>9.25</v>
      </c>
      <c r="AX438" s="214">
        <v>10.75</v>
      </c>
      <c r="AY438" s="214">
        <v>10.75</v>
      </c>
      <c r="AZ438" s="50">
        <v>9.25</v>
      </c>
      <c r="BA438" s="50">
        <v>8.5</v>
      </c>
      <c r="BB438" s="50">
        <v>9.25</v>
      </c>
      <c r="BC438" s="214">
        <v>10.75</v>
      </c>
      <c r="BD438" s="214">
        <v>10.75</v>
      </c>
      <c r="BE438" s="214">
        <v>10.75</v>
      </c>
      <c r="BF438" s="50">
        <v>9.25</v>
      </c>
      <c r="BG438" s="218">
        <v>8.5</v>
      </c>
      <c r="BH438" s="50">
        <v>9.25</v>
      </c>
      <c r="BI438" s="50">
        <v>9.25</v>
      </c>
      <c r="BJ438" s="50">
        <v>9.25</v>
      </c>
      <c r="BK438" s="50">
        <v>9.25</v>
      </c>
      <c r="BL438" s="50">
        <v>8.5</v>
      </c>
      <c r="BM438" s="50">
        <v>9.25</v>
      </c>
      <c r="BN438" s="50">
        <v>9.25</v>
      </c>
      <c r="BO438" s="50">
        <v>9.25</v>
      </c>
      <c r="BP438" s="50">
        <v>9.25</v>
      </c>
      <c r="BQ438" s="50">
        <v>8.5</v>
      </c>
      <c r="BR438" s="50">
        <v>9.25</v>
      </c>
      <c r="BS438" s="50">
        <v>9.25</v>
      </c>
      <c r="BT438" s="50">
        <v>9.25</v>
      </c>
      <c r="BU438" s="50">
        <v>9.25</v>
      </c>
      <c r="BV438" s="50">
        <v>8.5</v>
      </c>
      <c r="BW438" s="213">
        <v>8.5</v>
      </c>
      <c r="BX438" s="50">
        <v>9.25</v>
      </c>
      <c r="BY438" s="50">
        <v>9.25</v>
      </c>
      <c r="BZ438" s="49">
        <v>9.25</v>
      </c>
      <c r="CA438" s="50">
        <v>9.25</v>
      </c>
      <c r="CB438" s="50">
        <v>9.25</v>
      </c>
      <c r="CC438" s="213"/>
      <c r="CD438" s="50">
        <v>8.5</v>
      </c>
      <c r="CE438" s="50">
        <v>9.25</v>
      </c>
      <c r="CF438" s="50">
        <v>9.25</v>
      </c>
      <c r="CG438" s="50">
        <v>9.25</v>
      </c>
      <c r="CH438" s="50">
        <v>9.25</v>
      </c>
      <c r="CI438" s="50">
        <v>8.5</v>
      </c>
      <c r="CJ438" s="50">
        <v>9.25</v>
      </c>
      <c r="CK438" s="50">
        <v>9.25</v>
      </c>
      <c r="CL438" s="50">
        <v>9.25</v>
      </c>
      <c r="CM438" s="50">
        <v>8.5</v>
      </c>
      <c r="CN438" s="50">
        <v>9.25</v>
      </c>
      <c r="CO438" s="50">
        <v>9.25</v>
      </c>
      <c r="CP438" s="50">
        <v>9.25</v>
      </c>
      <c r="CQ438" s="50">
        <v>9.25</v>
      </c>
      <c r="CR438" s="50">
        <v>8.5</v>
      </c>
      <c r="CS438" s="50">
        <v>9.25</v>
      </c>
      <c r="CT438" s="50">
        <v>9.25</v>
      </c>
      <c r="CU438" s="50">
        <v>9.25</v>
      </c>
      <c r="CV438" s="50">
        <v>9.25</v>
      </c>
      <c r="CW438" s="50">
        <v>8.5</v>
      </c>
      <c r="CX438" s="49">
        <v>9.25</v>
      </c>
      <c r="CY438" s="49">
        <v>9.25</v>
      </c>
      <c r="CZ438" s="171">
        <v>8.5</v>
      </c>
      <c r="DA438" s="50">
        <v>9.25</v>
      </c>
      <c r="DB438" s="50">
        <v>9.25</v>
      </c>
      <c r="DC438" s="50">
        <v>9.25</v>
      </c>
      <c r="DD438" s="50">
        <v>9.25</v>
      </c>
      <c r="DE438" s="50">
        <v>8.5</v>
      </c>
      <c r="DF438" s="50">
        <v>9.25</v>
      </c>
      <c r="DG438" s="50">
        <v>9.25</v>
      </c>
      <c r="DH438" s="50">
        <v>9.25</v>
      </c>
      <c r="DI438" s="50">
        <v>9.25</v>
      </c>
      <c r="DJ438" s="50">
        <v>8.5</v>
      </c>
      <c r="DK438" s="50">
        <v>9.25</v>
      </c>
      <c r="DL438" s="50">
        <v>9.25</v>
      </c>
      <c r="DM438" s="50">
        <v>9.25</v>
      </c>
      <c r="DN438" s="50">
        <v>9.25</v>
      </c>
      <c r="DO438" s="50">
        <v>8.5</v>
      </c>
    </row>
    <row r="439" spans="1:119" ht="14.1" customHeight="1" x14ac:dyDescent="0.2">
      <c r="A439" s="44" t="s">
        <v>42</v>
      </c>
      <c r="B439" s="44"/>
      <c r="C439" s="1"/>
      <c r="D439" s="1"/>
      <c r="E439" s="1" t="s">
        <v>24</v>
      </c>
      <c r="F439" s="1"/>
      <c r="G439" s="1"/>
      <c r="H439" s="1"/>
      <c r="I439" s="1"/>
      <c r="J439" s="49">
        <v>9.25</v>
      </c>
      <c r="K439" s="50">
        <v>9.25</v>
      </c>
      <c r="L439" s="50">
        <v>9.25</v>
      </c>
      <c r="M439" s="50">
        <v>9.25</v>
      </c>
      <c r="N439" s="50">
        <v>8.5</v>
      </c>
      <c r="O439" s="50">
        <v>9.25</v>
      </c>
      <c r="P439" s="50">
        <v>9.25</v>
      </c>
      <c r="Q439" s="50">
        <v>9.25</v>
      </c>
      <c r="R439" s="50">
        <v>8.5</v>
      </c>
      <c r="S439" s="171">
        <v>6</v>
      </c>
      <c r="T439" s="50">
        <v>9.25</v>
      </c>
      <c r="U439" s="214">
        <v>10.75</v>
      </c>
      <c r="V439" s="214">
        <v>10.75</v>
      </c>
      <c r="W439" s="214">
        <v>10.75</v>
      </c>
      <c r="X439" s="50">
        <v>8.5</v>
      </c>
      <c r="Y439" s="171">
        <v>6</v>
      </c>
      <c r="Z439" s="50">
        <v>9.25</v>
      </c>
      <c r="AA439" s="214">
        <v>10.75</v>
      </c>
      <c r="AB439" s="214">
        <v>10.75</v>
      </c>
      <c r="AC439" s="214">
        <v>10.75</v>
      </c>
      <c r="AD439" s="50">
        <v>8.5</v>
      </c>
      <c r="AE439" s="171">
        <v>6</v>
      </c>
      <c r="AF439" s="50">
        <v>9.25</v>
      </c>
      <c r="AG439" s="214">
        <v>10.75</v>
      </c>
      <c r="AH439" s="214">
        <v>10.75</v>
      </c>
      <c r="AI439" s="214">
        <v>10.75</v>
      </c>
      <c r="AJ439" s="50">
        <v>8.5</v>
      </c>
      <c r="AK439" s="223">
        <v>6</v>
      </c>
      <c r="AL439" s="50">
        <v>9.25</v>
      </c>
      <c r="AM439" s="214">
        <v>10.75</v>
      </c>
      <c r="AN439" s="214">
        <v>10.75</v>
      </c>
      <c r="AO439" s="223"/>
      <c r="AP439" s="50">
        <v>8.5</v>
      </c>
      <c r="AQ439" s="223">
        <v>6</v>
      </c>
      <c r="AR439" s="50">
        <v>9.25</v>
      </c>
      <c r="AS439" s="214">
        <v>10.75</v>
      </c>
      <c r="AT439" s="214">
        <v>10.75</v>
      </c>
      <c r="AU439" s="214">
        <v>10.75</v>
      </c>
      <c r="AV439" s="50">
        <v>8.5</v>
      </c>
      <c r="AW439" s="50">
        <v>9.25</v>
      </c>
      <c r="AX439" s="214">
        <v>10.75</v>
      </c>
      <c r="AY439" s="214">
        <v>10.75</v>
      </c>
      <c r="AZ439" s="50">
        <v>9.25</v>
      </c>
      <c r="BA439" s="50">
        <v>8.5</v>
      </c>
      <c r="BB439" s="50">
        <v>9.25</v>
      </c>
      <c r="BC439" s="214">
        <v>10.75</v>
      </c>
      <c r="BD439" s="214">
        <v>10.75</v>
      </c>
      <c r="BE439" s="214">
        <v>10.75</v>
      </c>
      <c r="BF439" s="50">
        <v>9.25</v>
      </c>
      <c r="BG439" s="218">
        <v>8.5</v>
      </c>
      <c r="BH439" s="50">
        <v>9.25</v>
      </c>
      <c r="BI439" s="50">
        <v>9.25</v>
      </c>
      <c r="BJ439" s="50">
        <v>9.25</v>
      </c>
      <c r="BK439" s="50">
        <v>9.25</v>
      </c>
      <c r="BL439" s="50">
        <v>8.5</v>
      </c>
      <c r="BM439" s="50">
        <v>9.25</v>
      </c>
      <c r="BN439" s="50">
        <v>9.25</v>
      </c>
      <c r="BO439" s="50">
        <v>9.25</v>
      </c>
      <c r="BP439" s="50">
        <v>9.25</v>
      </c>
      <c r="BQ439" s="50">
        <v>8.5</v>
      </c>
      <c r="BR439" s="50">
        <v>9.25</v>
      </c>
      <c r="BS439" s="50">
        <v>9.25</v>
      </c>
      <c r="BT439" s="50">
        <v>9.25</v>
      </c>
      <c r="BU439" s="50">
        <v>9.25</v>
      </c>
      <c r="BV439" s="50">
        <v>8.5</v>
      </c>
      <c r="BW439" s="213">
        <v>8.5</v>
      </c>
      <c r="BX439" s="50">
        <v>9.25</v>
      </c>
      <c r="BY439" s="50">
        <v>9.25</v>
      </c>
      <c r="BZ439" s="49">
        <v>9.25</v>
      </c>
      <c r="CA439" s="50">
        <v>9.25</v>
      </c>
      <c r="CB439" s="50">
        <v>9.25</v>
      </c>
      <c r="CC439" s="213"/>
      <c r="CD439" s="50">
        <v>8.5</v>
      </c>
      <c r="CE439" s="50">
        <v>9.25</v>
      </c>
      <c r="CF439" s="50">
        <v>9.25</v>
      </c>
      <c r="CG439" s="50">
        <v>9.25</v>
      </c>
      <c r="CH439" s="50">
        <v>9.25</v>
      </c>
      <c r="CI439" s="50">
        <v>8.5</v>
      </c>
      <c r="CJ439" s="50">
        <v>9.25</v>
      </c>
      <c r="CK439" s="50">
        <v>9.25</v>
      </c>
      <c r="CL439" s="50">
        <v>9.25</v>
      </c>
      <c r="CM439" s="50">
        <v>8.5</v>
      </c>
      <c r="CN439" s="50">
        <v>9.25</v>
      </c>
      <c r="CO439" s="50">
        <v>9.25</v>
      </c>
      <c r="CP439" s="50">
        <v>9.25</v>
      </c>
      <c r="CQ439" s="50">
        <v>9.25</v>
      </c>
      <c r="CR439" s="50">
        <v>8.5</v>
      </c>
      <c r="CS439" s="50">
        <v>9.25</v>
      </c>
      <c r="CT439" s="50">
        <v>9.25</v>
      </c>
      <c r="CU439" s="50">
        <v>9.25</v>
      </c>
      <c r="CV439" s="50">
        <v>9.25</v>
      </c>
      <c r="CW439" s="50">
        <v>8.5</v>
      </c>
      <c r="CX439" s="49">
        <v>9.25</v>
      </c>
      <c r="CY439" s="49">
        <v>9.25</v>
      </c>
      <c r="CZ439" s="171">
        <v>8.5</v>
      </c>
      <c r="DA439" s="50">
        <v>9.25</v>
      </c>
      <c r="DB439" s="50">
        <v>9.25</v>
      </c>
      <c r="DC439" s="50">
        <v>9.25</v>
      </c>
      <c r="DD439" s="50">
        <v>9.25</v>
      </c>
      <c r="DE439" s="50">
        <v>8.5</v>
      </c>
      <c r="DF439" s="50">
        <v>9.25</v>
      </c>
      <c r="DG439" s="50">
        <v>9.25</v>
      </c>
      <c r="DH439" s="50">
        <v>9.25</v>
      </c>
      <c r="DI439" s="50">
        <v>9.25</v>
      </c>
      <c r="DJ439" s="50">
        <v>8.5</v>
      </c>
      <c r="DK439" s="50">
        <v>9.25</v>
      </c>
      <c r="DL439" s="50">
        <v>9.25</v>
      </c>
      <c r="DM439" s="50">
        <v>9.25</v>
      </c>
      <c r="DN439" s="50">
        <v>9.25</v>
      </c>
      <c r="DO439" s="50">
        <v>8.5</v>
      </c>
    </row>
    <row r="440" spans="1:119" ht="14.1" customHeight="1" x14ac:dyDescent="0.2">
      <c r="A440" s="98">
        <v>1118</v>
      </c>
      <c r="B440" s="44"/>
      <c r="C440" s="1"/>
      <c r="D440" s="1"/>
      <c r="E440" s="1" t="s">
        <v>24</v>
      </c>
      <c r="F440" s="1"/>
      <c r="G440" s="1"/>
      <c r="H440" s="1"/>
      <c r="I440" s="1"/>
      <c r="J440" s="49">
        <v>9.25</v>
      </c>
      <c r="K440" s="50">
        <v>9.25</v>
      </c>
      <c r="L440" s="50">
        <v>9.25</v>
      </c>
      <c r="M440" s="50">
        <v>9.25</v>
      </c>
      <c r="N440" s="50">
        <v>8.5</v>
      </c>
      <c r="O440" s="50">
        <v>9.25</v>
      </c>
      <c r="P440" s="50">
        <v>9.25</v>
      </c>
      <c r="Q440" s="50">
        <v>9.25</v>
      </c>
      <c r="R440" s="50">
        <v>8.5</v>
      </c>
      <c r="S440" s="171">
        <v>6</v>
      </c>
      <c r="T440" s="50">
        <v>9.25</v>
      </c>
      <c r="U440" s="214">
        <v>10.75</v>
      </c>
      <c r="V440" s="214">
        <v>10.75</v>
      </c>
      <c r="W440" s="214">
        <v>10.75</v>
      </c>
      <c r="X440" s="50">
        <v>8.5</v>
      </c>
      <c r="Y440" s="171">
        <v>6</v>
      </c>
      <c r="Z440" s="50">
        <v>9.25</v>
      </c>
      <c r="AA440" s="214">
        <v>10.75</v>
      </c>
      <c r="AB440" s="214">
        <v>10.75</v>
      </c>
      <c r="AC440" s="214">
        <v>10.75</v>
      </c>
      <c r="AD440" s="50">
        <v>8.5</v>
      </c>
      <c r="AE440" s="171">
        <v>6</v>
      </c>
      <c r="AF440" s="50">
        <v>9.25</v>
      </c>
      <c r="AG440" s="214">
        <v>10.75</v>
      </c>
      <c r="AH440" s="214">
        <v>10.75</v>
      </c>
      <c r="AI440" s="214">
        <v>10.75</v>
      </c>
      <c r="AJ440" s="50">
        <v>8.5</v>
      </c>
      <c r="AK440" s="223">
        <v>6</v>
      </c>
      <c r="AL440" s="50">
        <v>9.25</v>
      </c>
      <c r="AM440" s="214">
        <v>10.75</v>
      </c>
      <c r="AN440" s="214">
        <v>10.75</v>
      </c>
      <c r="AO440" s="223"/>
      <c r="AP440" s="50">
        <v>8.5</v>
      </c>
      <c r="AQ440" s="223">
        <v>6</v>
      </c>
      <c r="AR440" s="50">
        <v>9.25</v>
      </c>
      <c r="AS440" s="214">
        <v>10.75</v>
      </c>
      <c r="AT440" s="214">
        <v>10.75</v>
      </c>
      <c r="AU440" s="214">
        <v>10.75</v>
      </c>
      <c r="AV440" s="50">
        <v>8.5</v>
      </c>
      <c r="AW440" s="50">
        <v>9.25</v>
      </c>
      <c r="AX440" s="214">
        <v>10.75</v>
      </c>
      <c r="AY440" s="214">
        <v>10.75</v>
      </c>
      <c r="AZ440" s="50">
        <v>9.25</v>
      </c>
      <c r="BA440" s="50">
        <v>8.5</v>
      </c>
      <c r="BB440" s="50">
        <v>9.25</v>
      </c>
      <c r="BC440" s="214">
        <v>10.75</v>
      </c>
      <c r="BD440" s="214">
        <v>10.75</v>
      </c>
      <c r="BE440" s="214">
        <v>10.75</v>
      </c>
      <c r="BF440" s="50">
        <v>9.25</v>
      </c>
      <c r="BG440" s="218">
        <v>8.5</v>
      </c>
      <c r="BH440" s="50">
        <v>9.25</v>
      </c>
      <c r="BI440" s="50">
        <v>9.25</v>
      </c>
      <c r="BJ440" s="50">
        <v>9.25</v>
      </c>
      <c r="BK440" s="50">
        <v>9.25</v>
      </c>
      <c r="BL440" s="50">
        <v>8.5</v>
      </c>
      <c r="BM440" s="50">
        <v>9.25</v>
      </c>
      <c r="BN440" s="50">
        <v>9.25</v>
      </c>
      <c r="BO440" s="50">
        <v>9.25</v>
      </c>
      <c r="BP440" s="50">
        <v>9.25</v>
      </c>
      <c r="BQ440" s="50">
        <v>8.5</v>
      </c>
      <c r="BR440" s="50">
        <v>9.25</v>
      </c>
      <c r="BS440" s="50">
        <v>9.25</v>
      </c>
      <c r="BT440" s="50">
        <v>9.25</v>
      </c>
      <c r="BU440" s="50">
        <v>9.25</v>
      </c>
      <c r="BV440" s="50">
        <v>8.5</v>
      </c>
      <c r="BW440" s="213">
        <v>8.5</v>
      </c>
      <c r="BX440" s="50">
        <v>9.25</v>
      </c>
      <c r="BY440" s="50">
        <v>9.25</v>
      </c>
      <c r="BZ440" s="49">
        <v>9.25</v>
      </c>
      <c r="CA440" s="50">
        <v>9.25</v>
      </c>
      <c r="CB440" s="50">
        <v>9.25</v>
      </c>
      <c r="CC440" s="213"/>
      <c r="CD440" s="50">
        <v>8.5</v>
      </c>
      <c r="CE440" s="50">
        <v>9.25</v>
      </c>
      <c r="CF440" s="50">
        <v>9.25</v>
      </c>
      <c r="CG440" s="50">
        <v>9.25</v>
      </c>
      <c r="CH440" s="50">
        <v>9.25</v>
      </c>
      <c r="CI440" s="50">
        <v>8.5</v>
      </c>
      <c r="CJ440" s="50">
        <v>9.25</v>
      </c>
      <c r="CK440" s="50">
        <v>9.25</v>
      </c>
      <c r="CL440" s="50">
        <v>9.25</v>
      </c>
      <c r="CM440" s="50">
        <v>8.5</v>
      </c>
      <c r="CN440" s="50">
        <v>9.25</v>
      </c>
      <c r="CO440" s="50">
        <v>9.25</v>
      </c>
      <c r="CP440" s="50">
        <v>9.25</v>
      </c>
      <c r="CQ440" s="50">
        <v>9.25</v>
      </c>
      <c r="CR440" s="50">
        <v>8.5</v>
      </c>
      <c r="CS440" s="50">
        <v>9.25</v>
      </c>
      <c r="CT440" s="50">
        <v>9.25</v>
      </c>
      <c r="CU440" s="50">
        <v>9.25</v>
      </c>
      <c r="CV440" s="50">
        <v>9.25</v>
      </c>
      <c r="CW440" s="50">
        <v>8.5</v>
      </c>
      <c r="CX440" s="49">
        <v>9.25</v>
      </c>
      <c r="CY440" s="49">
        <v>9.25</v>
      </c>
      <c r="CZ440" s="171">
        <v>8.5</v>
      </c>
      <c r="DA440" s="50">
        <v>9.25</v>
      </c>
      <c r="DB440" s="50">
        <v>9.25</v>
      </c>
      <c r="DC440" s="50">
        <v>9.25</v>
      </c>
      <c r="DD440" s="50">
        <v>9.25</v>
      </c>
      <c r="DE440" s="50">
        <v>8.5</v>
      </c>
      <c r="DF440" s="50">
        <v>9.25</v>
      </c>
      <c r="DG440" s="50">
        <v>9.25</v>
      </c>
      <c r="DH440" s="50">
        <v>9.25</v>
      </c>
      <c r="DI440" s="50">
        <v>9.25</v>
      </c>
      <c r="DJ440" s="50">
        <v>8.5</v>
      </c>
      <c r="DK440" s="50">
        <v>9.25</v>
      </c>
      <c r="DL440" s="50">
        <v>9.25</v>
      </c>
      <c r="DM440" s="50">
        <v>9.25</v>
      </c>
      <c r="DN440" s="50">
        <v>9.25</v>
      </c>
      <c r="DO440" s="50">
        <v>8.5</v>
      </c>
    </row>
    <row r="441" spans="1:119" ht="14.1" customHeight="1" x14ac:dyDescent="0.2">
      <c r="A441" s="44" t="s">
        <v>43</v>
      </c>
      <c r="B441" s="44"/>
      <c r="C441" s="1"/>
      <c r="D441" s="1"/>
      <c r="E441" s="1" t="s">
        <v>24</v>
      </c>
      <c r="F441" s="1"/>
      <c r="G441" s="1"/>
      <c r="H441" s="1"/>
      <c r="I441" s="1"/>
      <c r="J441" s="49">
        <v>9.25</v>
      </c>
      <c r="K441" s="50">
        <v>9.25</v>
      </c>
      <c r="L441" s="50">
        <v>9.25</v>
      </c>
      <c r="M441" s="50">
        <v>9.25</v>
      </c>
      <c r="N441" s="50">
        <v>8.5</v>
      </c>
      <c r="O441" s="50">
        <v>9.25</v>
      </c>
      <c r="P441" s="50">
        <v>9.25</v>
      </c>
      <c r="Q441" s="50">
        <v>9.25</v>
      </c>
      <c r="R441" s="50">
        <v>8.5</v>
      </c>
      <c r="S441" s="171">
        <v>6</v>
      </c>
      <c r="T441" s="50">
        <v>9.25</v>
      </c>
      <c r="U441" s="214">
        <v>10.75</v>
      </c>
      <c r="V441" s="214">
        <v>10.75</v>
      </c>
      <c r="W441" s="214">
        <v>10.75</v>
      </c>
      <c r="X441" s="50">
        <v>8.5</v>
      </c>
      <c r="Y441" s="171">
        <v>6</v>
      </c>
      <c r="Z441" s="50">
        <v>9.25</v>
      </c>
      <c r="AA441" s="214">
        <v>10.75</v>
      </c>
      <c r="AB441" s="214">
        <v>10.75</v>
      </c>
      <c r="AC441" s="214">
        <v>10.75</v>
      </c>
      <c r="AD441" s="50">
        <v>8.5</v>
      </c>
      <c r="AE441" s="171">
        <v>6</v>
      </c>
      <c r="AF441" s="50">
        <v>9.25</v>
      </c>
      <c r="AG441" s="214">
        <v>10.75</v>
      </c>
      <c r="AH441" s="214">
        <v>10.75</v>
      </c>
      <c r="AI441" s="214">
        <v>10.75</v>
      </c>
      <c r="AJ441" s="50">
        <v>8.5</v>
      </c>
      <c r="AK441" s="223">
        <v>6</v>
      </c>
      <c r="AL441" s="50">
        <v>9.25</v>
      </c>
      <c r="AM441" s="214">
        <v>10.75</v>
      </c>
      <c r="AN441" s="214">
        <v>10.75</v>
      </c>
      <c r="AO441" s="223"/>
      <c r="AP441" s="50">
        <v>8.5</v>
      </c>
      <c r="AQ441" s="223">
        <v>6</v>
      </c>
      <c r="AR441" s="50">
        <v>9.25</v>
      </c>
      <c r="AS441" s="214">
        <v>10.75</v>
      </c>
      <c r="AT441" s="214">
        <v>10.75</v>
      </c>
      <c r="AU441" s="214">
        <v>10.75</v>
      </c>
      <c r="AV441" s="50">
        <v>8.5</v>
      </c>
      <c r="AW441" s="50">
        <v>9.25</v>
      </c>
      <c r="AX441" s="214">
        <v>10.75</v>
      </c>
      <c r="AY441" s="214">
        <v>10.75</v>
      </c>
      <c r="AZ441" s="50">
        <v>9.25</v>
      </c>
      <c r="BA441" s="50">
        <v>8.5</v>
      </c>
      <c r="BB441" s="50">
        <v>9.25</v>
      </c>
      <c r="BC441" s="214">
        <v>10.75</v>
      </c>
      <c r="BD441" s="214">
        <v>10.75</v>
      </c>
      <c r="BE441" s="214">
        <v>10.75</v>
      </c>
      <c r="BF441" s="50">
        <v>9.25</v>
      </c>
      <c r="BG441" s="218">
        <v>8.5</v>
      </c>
      <c r="BH441" s="50">
        <v>9.25</v>
      </c>
      <c r="BI441" s="50">
        <v>9.25</v>
      </c>
      <c r="BJ441" s="50">
        <v>9.25</v>
      </c>
      <c r="BK441" s="50">
        <v>9.25</v>
      </c>
      <c r="BL441" s="50">
        <v>8.5</v>
      </c>
      <c r="BM441" s="50">
        <v>9.25</v>
      </c>
      <c r="BN441" s="50">
        <v>9.25</v>
      </c>
      <c r="BO441" s="50">
        <v>9.25</v>
      </c>
      <c r="BP441" s="50">
        <v>9.25</v>
      </c>
      <c r="BQ441" s="50">
        <v>8.5</v>
      </c>
      <c r="BR441" s="50">
        <v>9.25</v>
      </c>
      <c r="BS441" s="50">
        <v>9.25</v>
      </c>
      <c r="BT441" s="50">
        <v>9.25</v>
      </c>
      <c r="BU441" s="50">
        <v>9.25</v>
      </c>
      <c r="BV441" s="50">
        <v>8.5</v>
      </c>
      <c r="BW441" s="213">
        <v>8.5</v>
      </c>
      <c r="BX441" s="50">
        <v>9.25</v>
      </c>
      <c r="BY441" s="50">
        <v>9.25</v>
      </c>
      <c r="BZ441" s="49">
        <v>9.25</v>
      </c>
      <c r="CA441" s="50">
        <v>9.25</v>
      </c>
      <c r="CB441" s="50">
        <v>9.25</v>
      </c>
      <c r="CC441" s="213"/>
      <c r="CD441" s="50">
        <v>8.5</v>
      </c>
      <c r="CE441" s="50">
        <v>9.25</v>
      </c>
      <c r="CF441" s="50">
        <v>9.25</v>
      </c>
      <c r="CG441" s="50">
        <v>9.25</v>
      </c>
      <c r="CH441" s="50">
        <v>9.25</v>
      </c>
      <c r="CI441" s="50">
        <v>8.5</v>
      </c>
      <c r="CJ441" s="50">
        <v>9.25</v>
      </c>
      <c r="CK441" s="50">
        <v>9.25</v>
      </c>
      <c r="CL441" s="50">
        <v>9.25</v>
      </c>
      <c r="CM441" s="50">
        <v>8.5</v>
      </c>
      <c r="CN441" s="50">
        <v>9.25</v>
      </c>
      <c r="CO441" s="50">
        <v>9.25</v>
      </c>
      <c r="CP441" s="50">
        <v>9.25</v>
      </c>
      <c r="CQ441" s="50">
        <v>9.25</v>
      </c>
      <c r="CR441" s="50">
        <v>8.5</v>
      </c>
      <c r="CS441" s="50">
        <v>9.25</v>
      </c>
      <c r="CT441" s="50">
        <v>9.25</v>
      </c>
      <c r="CU441" s="50">
        <v>9.25</v>
      </c>
      <c r="CV441" s="50">
        <v>9.25</v>
      </c>
      <c r="CW441" s="50">
        <v>8.5</v>
      </c>
      <c r="CX441" s="49">
        <v>9.25</v>
      </c>
      <c r="CY441" s="49">
        <v>9.25</v>
      </c>
      <c r="CZ441" s="171">
        <v>8.5</v>
      </c>
      <c r="DA441" s="50">
        <v>9.25</v>
      </c>
      <c r="DB441" s="50">
        <v>9.25</v>
      </c>
      <c r="DC441" s="50">
        <v>9.25</v>
      </c>
      <c r="DD441" s="50">
        <v>9.25</v>
      </c>
      <c r="DE441" s="50">
        <v>8.5</v>
      </c>
      <c r="DF441" s="50">
        <v>9.25</v>
      </c>
      <c r="DG441" s="50">
        <v>9.25</v>
      </c>
      <c r="DH441" s="50">
        <v>9.25</v>
      </c>
      <c r="DI441" s="50">
        <v>9.25</v>
      </c>
      <c r="DJ441" s="50">
        <v>8.5</v>
      </c>
      <c r="DK441" s="50">
        <v>9.25</v>
      </c>
      <c r="DL441" s="50">
        <v>9.25</v>
      </c>
      <c r="DM441" s="50">
        <v>9.25</v>
      </c>
      <c r="DN441" s="50">
        <v>9.25</v>
      </c>
      <c r="DO441" s="50">
        <v>8.5</v>
      </c>
    </row>
    <row r="442" spans="1:119" ht="14.1" customHeight="1" x14ac:dyDescent="0.2">
      <c r="A442" s="5"/>
      <c r="B442" s="44"/>
      <c r="C442" s="1"/>
      <c r="D442" s="1"/>
      <c r="E442" s="1"/>
      <c r="F442" s="1"/>
      <c r="G442" s="1"/>
      <c r="H442" s="1"/>
      <c r="I442" s="1"/>
      <c r="J442" s="49"/>
      <c r="K442" s="50"/>
      <c r="L442" s="50"/>
      <c r="M442" s="50"/>
      <c r="N442" s="50"/>
      <c r="O442" s="50"/>
      <c r="P442" s="50"/>
      <c r="Q442" s="50"/>
      <c r="R442" s="50"/>
      <c r="S442" s="171"/>
      <c r="T442" s="50"/>
      <c r="U442" s="50"/>
      <c r="V442" s="50"/>
      <c r="W442" s="50"/>
      <c r="X442" s="50"/>
      <c r="Y442" s="171"/>
      <c r="Z442" s="50"/>
      <c r="AA442" s="50"/>
      <c r="AB442" s="50"/>
      <c r="AC442" s="50"/>
      <c r="AD442" s="50"/>
      <c r="AE442" s="171"/>
      <c r="AF442" s="50"/>
      <c r="AG442" s="50"/>
      <c r="AH442" s="50"/>
      <c r="AI442" s="50"/>
      <c r="AJ442" s="50"/>
      <c r="AK442" s="223"/>
      <c r="AL442" s="50"/>
      <c r="AM442" s="50"/>
      <c r="AN442" s="50"/>
      <c r="AO442" s="223"/>
      <c r="AP442" s="50"/>
      <c r="AQ442" s="223"/>
      <c r="AR442" s="50"/>
      <c r="AS442" s="50"/>
      <c r="AT442" s="50"/>
      <c r="AU442" s="50"/>
      <c r="AV442" s="50"/>
      <c r="AW442" s="50"/>
      <c r="AX442" s="50"/>
      <c r="AY442" s="50"/>
      <c r="AZ442" s="50"/>
      <c r="BA442" s="50"/>
      <c r="BB442" s="50"/>
      <c r="BC442" s="50"/>
      <c r="BD442" s="50"/>
      <c r="BE442" s="50"/>
      <c r="BF442" s="50"/>
      <c r="BG442" s="218"/>
      <c r="BH442" s="50"/>
      <c r="BI442" s="50"/>
      <c r="BJ442" s="50"/>
      <c r="BK442" s="50"/>
      <c r="BL442" s="50"/>
      <c r="BM442" s="50"/>
      <c r="BN442" s="50"/>
      <c r="BO442" s="50"/>
      <c r="BP442" s="50"/>
      <c r="BQ442" s="50"/>
      <c r="BR442" s="50"/>
      <c r="BS442" s="50"/>
      <c r="BT442" s="50"/>
      <c r="BU442" s="50"/>
      <c r="BV442" s="50"/>
      <c r="BW442" s="213"/>
      <c r="BX442" s="50"/>
      <c r="BY442" s="50"/>
      <c r="BZ442" s="49"/>
      <c r="CA442" s="50"/>
      <c r="CB442" s="50"/>
      <c r="CC442" s="213"/>
      <c r="CD442" s="50"/>
      <c r="CE442" s="50"/>
      <c r="CF442" s="50"/>
      <c r="CG442" s="50"/>
      <c r="CH442" s="50"/>
      <c r="CI442" s="50"/>
      <c r="CJ442" s="50"/>
      <c r="CK442" s="50"/>
      <c r="CL442" s="50"/>
      <c r="CM442" s="50"/>
      <c r="CN442" s="50"/>
      <c r="CO442" s="50"/>
      <c r="CP442" s="50"/>
      <c r="CQ442" s="50"/>
      <c r="CR442" s="50"/>
      <c r="CS442" s="50"/>
      <c r="CT442" s="50"/>
      <c r="CU442" s="50"/>
      <c r="CV442" s="50"/>
      <c r="CW442" s="50"/>
      <c r="CX442" s="49"/>
      <c r="CY442" s="49"/>
      <c r="CZ442" s="171"/>
      <c r="DA442" s="50"/>
      <c r="DB442" s="50"/>
      <c r="DC442" s="50"/>
      <c r="DD442" s="50"/>
      <c r="DE442" s="50"/>
      <c r="DF442" s="50"/>
      <c r="DG442" s="50"/>
      <c r="DH442" s="50"/>
      <c r="DI442" s="50"/>
      <c r="DJ442" s="50"/>
      <c r="DK442" s="50"/>
      <c r="DL442" s="50"/>
      <c r="DM442" s="50"/>
      <c r="DN442" s="50"/>
      <c r="DO442" s="50"/>
    </row>
    <row r="443" spans="1:119" ht="14.1" customHeight="1" x14ac:dyDescent="0.2">
      <c r="A443" s="96">
        <v>1102</v>
      </c>
      <c r="B443" s="44"/>
      <c r="C443" s="1"/>
      <c r="D443" s="1"/>
      <c r="E443" s="1" t="s">
        <v>24</v>
      </c>
      <c r="F443" s="1"/>
      <c r="G443" s="1"/>
      <c r="H443" s="1"/>
      <c r="I443" s="1"/>
      <c r="J443" s="49">
        <v>9.25</v>
      </c>
      <c r="K443" s="50">
        <v>9.25</v>
      </c>
      <c r="L443" s="50">
        <v>9.25</v>
      </c>
      <c r="M443" s="50">
        <v>9.25</v>
      </c>
      <c r="N443" s="50">
        <v>8.5</v>
      </c>
      <c r="O443" s="50">
        <v>9.25</v>
      </c>
      <c r="P443" s="50">
        <v>9.25</v>
      </c>
      <c r="Q443" s="50">
        <v>9.25</v>
      </c>
      <c r="R443" s="50">
        <v>8.5</v>
      </c>
      <c r="S443" s="171">
        <v>6</v>
      </c>
      <c r="T443" s="50">
        <v>9.25</v>
      </c>
      <c r="U443" s="214">
        <v>10.75</v>
      </c>
      <c r="V443" s="214">
        <v>10.75</v>
      </c>
      <c r="W443" s="214">
        <v>10.75</v>
      </c>
      <c r="X443" s="50">
        <v>8.5</v>
      </c>
      <c r="Y443" s="171">
        <v>6</v>
      </c>
      <c r="Z443" s="50">
        <v>9.25</v>
      </c>
      <c r="AA443" s="214">
        <v>10.75</v>
      </c>
      <c r="AB443" s="214">
        <v>10.75</v>
      </c>
      <c r="AC443" s="214">
        <v>10.75</v>
      </c>
      <c r="AD443" s="50">
        <v>8.5</v>
      </c>
      <c r="AE443" s="171">
        <v>6</v>
      </c>
      <c r="AF443" s="50">
        <v>9.25</v>
      </c>
      <c r="AG443" s="214">
        <v>10.75</v>
      </c>
      <c r="AH443" s="214">
        <v>10.75</v>
      </c>
      <c r="AI443" s="214">
        <v>10.75</v>
      </c>
      <c r="AJ443" s="50">
        <v>8.5</v>
      </c>
      <c r="AK443" s="223">
        <v>6</v>
      </c>
      <c r="AL443" s="50">
        <v>9.25</v>
      </c>
      <c r="AM443" s="214">
        <v>10.75</v>
      </c>
      <c r="AN443" s="214">
        <v>10.75</v>
      </c>
      <c r="AO443" s="223">
        <v>6</v>
      </c>
      <c r="AP443" s="50">
        <v>8.5</v>
      </c>
      <c r="AQ443" s="223">
        <v>6</v>
      </c>
      <c r="AR443" s="50">
        <v>9.25</v>
      </c>
      <c r="AS443" s="214">
        <v>10.75</v>
      </c>
      <c r="AT443" s="214">
        <v>10.75</v>
      </c>
      <c r="AU443" s="214">
        <v>10.75</v>
      </c>
      <c r="AV443" s="50">
        <v>8.5</v>
      </c>
      <c r="AW443" s="50">
        <v>9.25</v>
      </c>
      <c r="AX443" s="214">
        <v>10.75</v>
      </c>
      <c r="AY443" s="214">
        <v>10.75</v>
      </c>
      <c r="AZ443" s="50">
        <v>9.25</v>
      </c>
      <c r="BA443" s="50">
        <v>8.5</v>
      </c>
      <c r="BB443" s="50">
        <v>9.25</v>
      </c>
      <c r="BC443" s="214">
        <v>10.75</v>
      </c>
      <c r="BD443" s="214">
        <v>10.75</v>
      </c>
      <c r="BE443" s="214">
        <v>10.75</v>
      </c>
      <c r="BF443" s="50">
        <v>9.25</v>
      </c>
      <c r="BG443" s="218">
        <v>8.5</v>
      </c>
      <c r="BH443" s="50">
        <v>9.25</v>
      </c>
      <c r="BI443" s="50">
        <v>9.25</v>
      </c>
      <c r="BJ443" s="50">
        <v>9.25</v>
      </c>
      <c r="BK443" s="50">
        <v>9.25</v>
      </c>
      <c r="BL443" s="50">
        <v>8.5</v>
      </c>
      <c r="BM443" s="50">
        <v>9.25</v>
      </c>
      <c r="BN443" s="50">
        <v>9.25</v>
      </c>
      <c r="BO443" s="50">
        <v>9.25</v>
      </c>
      <c r="BP443" s="50">
        <v>9.25</v>
      </c>
      <c r="BQ443" s="50">
        <v>8.5</v>
      </c>
      <c r="BR443" s="50">
        <v>9.25</v>
      </c>
      <c r="BS443" s="50">
        <v>9.25</v>
      </c>
      <c r="BT443" s="50">
        <v>9.25</v>
      </c>
      <c r="BU443" s="50">
        <v>9.25</v>
      </c>
      <c r="BV443" s="50">
        <v>8.5</v>
      </c>
      <c r="BW443" s="213">
        <v>8.5</v>
      </c>
      <c r="BX443" s="50">
        <v>9.25</v>
      </c>
      <c r="BY443" s="50">
        <v>9.25</v>
      </c>
      <c r="BZ443" s="49">
        <v>9.25</v>
      </c>
      <c r="CA443" s="50">
        <v>9.25</v>
      </c>
      <c r="CB443" s="50">
        <v>9.25</v>
      </c>
      <c r="CC443" s="213"/>
      <c r="CD443" s="50">
        <v>8.5</v>
      </c>
      <c r="CE443" s="50">
        <v>9.25</v>
      </c>
      <c r="CF443" s="50">
        <v>9.25</v>
      </c>
      <c r="CG443" s="50">
        <v>9.25</v>
      </c>
      <c r="CH443" s="50">
        <v>9.25</v>
      </c>
      <c r="CI443" s="50">
        <v>8.5</v>
      </c>
      <c r="CJ443" s="50">
        <v>9.25</v>
      </c>
      <c r="CK443" s="50">
        <v>9.25</v>
      </c>
      <c r="CL443" s="50">
        <v>9.25</v>
      </c>
      <c r="CM443" s="50">
        <v>8.5</v>
      </c>
      <c r="CN443" s="50">
        <v>9.25</v>
      </c>
      <c r="CO443" s="50">
        <v>9.25</v>
      </c>
      <c r="CP443" s="50">
        <v>9.25</v>
      </c>
      <c r="CQ443" s="50">
        <v>9.25</v>
      </c>
      <c r="CR443" s="50">
        <v>8.5</v>
      </c>
      <c r="CS443" s="50">
        <v>9.25</v>
      </c>
      <c r="CT443" s="50">
        <v>9.25</v>
      </c>
      <c r="CU443" s="50">
        <v>9.25</v>
      </c>
      <c r="CV443" s="50">
        <v>9.25</v>
      </c>
      <c r="CW443" s="50">
        <v>8.5</v>
      </c>
      <c r="CX443" s="49">
        <v>9.25</v>
      </c>
      <c r="CY443" s="49">
        <v>9.25</v>
      </c>
      <c r="CZ443" s="171">
        <v>8.5</v>
      </c>
      <c r="DA443" s="50">
        <v>9.25</v>
      </c>
      <c r="DB443" s="50">
        <v>9.25</v>
      </c>
      <c r="DC443" s="50">
        <v>9.25</v>
      </c>
      <c r="DD443" s="50">
        <v>9.25</v>
      </c>
      <c r="DE443" s="50">
        <v>8.5</v>
      </c>
      <c r="DF443" s="50">
        <v>9.25</v>
      </c>
      <c r="DG443" s="50">
        <v>9.25</v>
      </c>
      <c r="DH443" s="50">
        <v>9.25</v>
      </c>
      <c r="DI443" s="50">
        <v>9.25</v>
      </c>
      <c r="DJ443" s="50">
        <v>8.5</v>
      </c>
      <c r="DK443" s="50">
        <v>9.25</v>
      </c>
      <c r="DL443" s="50">
        <v>9.25</v>
      </c>
      <c r="DM443" s="50">
        <v>9.25</v>
      </c>
      <c r="DN443" s="50">
        <v>9.25</v>
      </c>
      <c r="DO443" s="50">
        <v>8.5</v>
      </c>
    </row>
    <row r="444" spans="1:119" ht="14.1" customHeight="1" x14ac:dyDescent="0.2">
      <c r="A444" s="94">
        <v>1159</v>
      </c>
      <c r="B444" s="44"/>
      <c r="C444" s="1"/>
      <c r="D444" s="1"/>
      <c r="E444" s="1" t="s">
        <v>24</v>
      </c>
      <c r="F444" s="1"/>
      <c r="G444" s="1"/>
      <c r="H444" s="1"/>
      <c r="I444" s="1"/>
      <c r="J444" s="49">
        <v>9.25</v>
      </c>
      <c r="K444" s="50">
        <v>9.25</v>
      </c>
      <c r="L444" s="50">
        <v>9.25</v>
      </c>
      <c r="M444" s="50">
        <v>9.25</v>
      </c>
      <c r="N444" s="50">
        <v>8.5</v>
      </c>
      <c r="O444" s="50">
        <v>9.25</v>
      </c>
      <c r="P444" s="50">
        <v>9.25</v>
      </c>
      <c r="Q444" s="50">
        <v>9.25</v>
      </c>
      <c r="R444" s="50">
        <v>8.5</v>
      </c>
      <c r="S444" s="171">
        <v>6</v>
      </c>
      <c r="T444" s="50">
        <v>9.25</v>
      </c>
      <c r="U444" s="214">
        <v>10.75</v>
      </c>
      <c r="V444" s="214">
        <v>10.75</v>
      </c>
      <c r="W444" s="214">
        <v>10.75</v>
      </c>
      <c r="X444" s="50">
        <v>8.5</v>
      </c>
      <c r="Y444" s="171">
        <v>6</v>
      </c>
      <c r="Z444" s="50">
        <v>9.25</v>
      </c>
      <c r="AA444" s="214">
        <v>10.75</v>
      </c>
      <c r="AB444" s="214">
        <v>10.75</v>
      </c>
      <c r="AC444" s="214">
        <v>10.75</v>
      </c>
      <c r="AD444" s="50">
        <v>8.5</v>
      </c>
      <c r="AE444" s="171">
        <v>6</v>
      </c>
      <c r="AF444" s="50">
        <v>9.25</v>
      </c>
      <c r="AG444" s="214">
        <v>10.75</v>
      </c>
      <c r="AH444" s="214">
        <v>10.75</v>
      </c>
      <c r="AI444" s="214">
        <v>10.75</v>
      </c>
      <c r="AJ444" s="50">
        <v>8.5</v>
      </c>
      <c r="AK444" s="223">
        <v>6</v>
      </c>
      <c r="AL444" s="50">
        <v>9.25</v>
      </c>
      <c r="AM444" s="214">
        <v>10.75</v>
      </c>
      <c r="AN444" s="214">
        <v>10.75</v>
      </c>
      <c r="AO444" s="223">
        <v>6</v>
      </c>
      <c r="AP444" s="50">
        <v>8.5</v>
      </c>
      <c r="AQ444" s="223">
        <v>6</v>
      </c>
      <c r="AR444" s="50">
        <v>9.25</v>
      </c>
      <c r="AS444" s="214">
        <v>10.75</v>
      </c>
      <c r="AT444" s="214">
        <v>10.75</v>
      </c>
      <c r="AU444" s="214">
        <v>10.75</v>
      </c>
      <c r="AV444" s="50">
        <v>8.5</v>
      </c>
      <c r="AW444" s="50">
        <v>9.25</v>
      </c>
      <c r="AX444" s="214">
        <v>10.75</v>
      </c>
      <c r="AY444" s="214">
        <v>10.75</v>
      </c>
      <c r="AZ444" s="50">
        <v>9.25</v>
      </c>
      <c r="BA444" s="50">
        <v>8.5</v>
      </c>
      <c r="BB444" s="50">
        <v>9.25</v>
      </c>
      <c r="BC444" s="214">
        <v>10.75</v>
      </c>
      <c r="BD444" s="214">
        <v>10.75</v>
      </c>
      <c r="BE444" s="214">
        <v>10.75</v>
      </c>
      <c r="BF444" s="50">
        <v>9.25</v>
      </c>
      <c r="BG444" s="218">
        <v>8.5</v>
      </c>
      <c r="BH444" s="50">
        <v>9.25</v>
      </c>
      <c r="BI444" s="50">
        <v>9.25</v>
      </c>
      <c r="BJ444" s="50">
        <v>9.25</v>
      </c>
      <c r="BK444" s="50">
        <v>9.25</v>
      </c>
      <c r="BL444" s="50">
        <v>8.5</v>
      </c>
      <c r="BM444" s="50">
        <v>9.25</v>
      </c>
      <c r="BN444" s="50">
        <v>9.25</v>
      </c>
      <c r="BO444" s="50">
        <v>9.25</v>
      </c>
      <c r="BP444" s="50">
        <v>9.25</v>
      </c>
      <c r="BQ444" s="50">
        <v>8.5</v>
      </c>
      <c r="BR444" s="50">
        <v>9.25</v>
      </c>
      <c r="BS444" s="50">
        <v>9.25</v>
      </c>
      <c r="BT444" s="50">
        <v>9.25</v>
      </c>
      <c r="BU444" s="50">
        <v>9.25</v>
      </c>
      <c r="BV444" s="50">
        <v>8.5</v>
      </c>
      <c r="BW444" s="213">
        <v>8.5</v>
      </c>
      <c r="BX444" s="50">
        <v>9.25</v>
      </c>
      <c r="BY444" s="50">
        <v>9.25</v>
      </c>
      <c r="BZ444" s="49">
        <v>9.25</v>
      </c>
      <c r="CA444" s="50">
        <v>9.25</v>
      </c>
      <c r="CB444" s="50">
        <v>9.25</v>
      </c>
      <c r="CC444" s="213"/>
      <c r="CD444" s="50">
        <v>8.5</v>
      </c>
      <c r="CE444" s="50">
        <v>9.25</v>
      </c>
      <c r="CF444" s="50">
        <v>9.25</v>
      </c>
      <c r="CG444" s="50">
        <v>9.25</v>
      </c>
      <c r="CH444" s="50">
        <v>9.25</v>
      </c>
      <c r="CI444" s="50">
        <v>8.5</v>
      </c>
      <c r="CJ444" s="50">
        <v>9.25</v>
      </c>
      <c r="CK444" s="50">
        <v>9.25</v>
      </c>
      <c r="CL444" s="50">
        <v>9.25</v>
      </c>
      <c r="CM444" s="50">
        <v>8.5</v>
      </c>
      <c r="CN444" s="50">
        <v>9.25</v>
      </c>
      <c r="CO444" s="50">
        <v>9.25</v>
      </c>
      <c r="CP444" s="50">
        <v>9.25</v>
      </c>
      <c r="CQ444" s="50">
        <v>9.25</v>
      </c>
      <c r="CR444" s="50">
        <v>8.5</v>
      </c>
      <c r="CS444" s="50">
        <v>9.25</v>
      </c>
      <c r="CT444" s="50">
        <v>9.25</v>
      </c>
      <c r="CU444" s="50">
        <v>9.25</v>
      </c>
      <c r="CV444" s="50">
        <v>9.25</v>
      </c>
      <c r="CW444" s="50">
        <v>8.5</v>
      </c>
      <c r="CX444" s="49">
        <v>9.25</v>
      </c>
      <c r="CY444" s="49">
        <v>9.25</v>
      </c>
      <c r="CZ444" s="171">
        <v>8.5</v>
      </c>
      <c r="DA444" s="50">
        <v>9.25</v>
      </c>
      <c r="DB444" s="50">
        <v>9.25</v>
      </c>
      <c r="DC444" s="50">
        <v>9.25</v>
      </c>
      <c r="DD444" s="50">
        <v>9.25</v>
      </c>
      <c r="DE444" s="50">
        <v>8.5</v>
      </c>
      <c r="DF444" s="50">
        <v>9.25</v>
      </c>
      <c r="DG444" s="50">
        <v>9.25</v>
      </c>
      <c r="DH444" s="50">
        <v>9.25</v>
      </c>
      <c r="DI444" s="50">
        <v>9.25</v>
      </c>
      <c r="DJ444" s="50">
        <v>8.5</v>
      </c>
      <c r="DK444" s="50">
        <v>9.25</v>
      </c>
      <c r="DL444" s="50">
        <v>9.25</v>
      </c>
      <c r="DM444" s="50">
        <v>9.25</v>
      </c>
      <c r="DN444" s="50">
        <v>9.25</v>
      </c>
      <c r="DO444" s="50">
        <v>8.5</v>
      </c>
    </row>
    <row r="445" spans="1:119" ht="14.1" customHeight="1" x14ac:dyDescent="0.2">
      <c r="A445" s="94">
        <v>1114</v>
      </c>
      <c r="B445" s="44"/>
      <c r="C445" s="1"/>
      <c r="D445" s="1"/>
      <c r="E445" s="1" t="s">
        <v>24</v>
      </c>
      <c r="F445" s="1"/>
      <c r="G445" s="1"/>
      <c r="H445" s="1"/>
      <c r="I445" s="1"/>
      <c r="J445" s="49">
        <v>9.25</v>
      </c>
      <c r="K445" s="50">
        <v>9.25</v>
      </c>
      <c r="L445" s="50">
        <v>9.25</v>
      </c>
      <c r="M445" s="50">
        <v>9.25</v>
      </c>
      <c r="N445" s="50">
        <v>8.5</v>
      </c>
      <c r="O445" s="50">
        <v>9.25</v>
      </c>
      <c r="P445" s="50">
        <v>9.25</v>
      </c>
      <c r="Q445" s="50">
        <v>9.25</v>
      </c>
      <c r="R445" s="50">
        <v>8.5</v>
      </c>
      <c r="S445" s="171">
        <v>6</v>
      </c>
      <c r="T445" s="50">
        <v>9.25</v>
      </c>
      <c r="U445" s="214">
        <v>10.75</v>
      </c>
      <c r="V445" s="214">
        <v>10.75</v>
      </c>
      <c r="W445" s="214">
        <v>10.75</v>
      </c>
      <c r="X445" s="50">
        <v>8.5</v>
      </c>
      <c r="Y445" s="171">
        <v>6</v>
      </c>
      <c r="Z445" s="50">
        <v>9.25</v>
      </c>
      <c r="AA445" s="214">
        <v>10.75</v>
      </c>
      <c r="AB445" s="214">
        <v>10.75</v>
      </c>
      <c r="AC445" s="214">
        <v>10.75</v>
      </c>
      <c r="AD445" s="50">
        <v>8.5</v>
      </c>
      <c r="AE445" s="171">
        <v>6</v>
      </c>
      <c r="AF445" s="50">
        <v>9.25</v>
      </c>
      <c r="AG445" s="214">
        <v>10.75</v>
      </c>
      <c r="AH445" s="214">
        <v>10.75</v>
      </c>
      <c r="AI445" s="214">
        <v>10.75</v>
      </c>
      <c r="AJ445" s="50">
        <v>8.5</v>
      </c>
      <c r="AK445" s="223">
        <v>6</v>
      </c>
      <c r="AL445" s="50">
        <v>9.25</v>
      </c>
      <c r="AM445" s="214">
        <v>10.75</v>
      </c>
      <c r="AN445" s="214">
        <v>10.75</v>
      </c>
      <c r="AO445" s="223"/>
      <c r="AP445" s="50">
        <v>8.5</v>
      </c>
      <c r="AQ445" s="223">
        <v>6</v>
      </c>
      <c r="AR445" s="50">
        <v>9.25</v>
      </c>
      <c r="AS445" s="214">
        <v>10.75</v>
      </c>
      <c r="AT445" s="214">
        <v>10.75</v>
      </c>
      <c r="AU445" s="214">
        <v>10.75</v>
      </c>
      <c r="AV445" s="50">
        <v>8.5</v>
      </c>
      <c r="AW445" s="50">
        <v>9.25</v>
      </c>
      <c r="AX445" s="214">
        <v>10.75</v>
      </c>
      <c r="AY445" s="214">
        <v>10.75</v>
      </c>
      <c r="AZ445" s="50">
        <v>9.25</v>
      </c>
      <c r="BA445" s="50">
        <v>8.5</v>
      </c>
      <c r="BB445" s="50">
        <v>9.25</v>
      </c>
      <c r="BC445" s="214">
        <v>10.75</v>
      </c>
      <c r="BD445" s="214">
        <v>10.75</v>
      </c>
      <c r="BE445" s="214">
        <v>10.75</v>
      </c>
      <c r="BF445" s="50">
        <v>9.25</v>
      </c>
      <c r="BG445" s="218">
        <v>8.5</v>
      </c>
      <c r="BH445" s="50">
        <v>9.25</v>
      </c>
      <c r="BI445" s="50">
        <v>9.25</v>
      </c>
      <c r="BJ445" s="50">
        <v>9.25</v>
      </c>
      <c r="BK445" s="50">
        <v>9.25</v>
      </c>
      <c r="BL445" s="50">
        <v>8.5</v>
      </c>
      <c r="BM445" s="50">
        <v>9.25</v>
      </c>
      <c r="BN445" s="50">
        <v>9.25</v>
      </c>
      <c r="BO445" s="50">
        <v>9.25</v>
      </c>
      <c r="BP445" s="50">
        <v>9.25</v>
      </c>
      <c r="BQ445" s="50">
        <v>8.5</v>
      </c>
      <c r="BR445" s="50">
        <v>9.25</v>
      </c>
      <c r="BS445" s="50">
        <v>9.25</v>
      </c>
      <c r="BT445" s="50">
        <v>9.25</v>
      </c>
      <c r="BU445" s="50">
        <v>9.25</v>
      </c>
      <c r="BV445" s="50">
        <v>8.5</v>
      </c>
      <c r="BW445" s="213">
        <v>8.5</v>
      </c>
      <c r="BX445" s="50">
        <v>9.25</v>
      </c>
      <c r="BY445" s="50">
        <v>9.25</v>
      </c>
      <c r="BZ445" s="49">
        <v>9.25</v>
      </c>
      <c r="CA445" s="50">
        <v>9.25</v>
      </c>
      <c r="CB445" s="50">
        <v>9.25</v>
      </c>
      <c r="CC445" s="213"/>
      <c r="CD445" s="50">
        <v>8.5</v>
      </c>
      <c r="CE445" s="50">
        <v>9.25</v>
      </c>
      <c r="CF445" s="50">
        <v>9.25</v>
      </c>
      <c r="CG445" s="50">
        <v>9.25</v>
      </c>
      <c r="CH445" s="50">
        <v>9.25</v>
      </c>
      <c r="CI445" s="50">
        <v>8.5</v>
      </c>
      <c r="CJ445" s="50">
        <v>9.25</v>
      </c>
      <c r="CK445" s="50">
        <v>9.25</v>
      </c>
      <c r="CL445" s="50">
        <v>9.25</v>
      </c>
      <c r="CM445" s="50">
        <v>8.5</v>
      </c>
      <c r="CN445" s="50">
        <v>9.25</v>
      </c>
      <c r="CO445" s="50">
        <v>9.25</v>
      </c>
      <c r="CP445" s="50">
        <v>9.25</v>
      </c>
      <c r="CQ445" s="50">
        <v>9.25</v>
      </c>
      <c r="CR445" s="50">
        <v>8.5</v>
      </c>
      <c r="CS445" s="50">
        <v>9.25</v>
      </c>
      <c r="CT445" s="50">
        <v>9.25</v>
      </c>
      <c r="CU445" s="50">
        <v>9.25</v>
      </c>
      <c r="CV445" s="50">
        <v>9.25</v>
      </c>
      <c r="CW445" s="50">
        <v>8.5</v>
      </c>
      <c r="CX445" s="49">
        <v>9.25</v>
      </c>
      <c r="CY445" s="49">
        <v>9.25</v>
      </c>
      <c r="CZ445" s="171">
        <v>8.5</v>
      </c>
      <c r="DA445" s="50">
        <v>9.25</v>
      </c>
      <c r="DB445" s="50">
        <v>9.25</v>
      </c>
      <c r="DC445" s="50">
        <v>9.25</v>
      </c>
      <c r="DD445" s="50">
        <v>9.25</v>
      </c>
      <c r="DE445" s="50">
        <v>8.5</v>
      </c>
      <c r="DF445" s="50">
        <v>9.25</v>
      </c>
      <c r="DG445" s="50">
        <v>9.25</v>
      </c>
      <c r="DH445" s="50">
        <v>9.25</v>
      </c>
      <c r="DI445" s="50">
        <v>9.25</v>
      </c>
      <c r="DJ445" s="50">
        <v>8.5</v>
      </c>
      <c r="DK445" s="50">
        <v>9.25</v>
      </c>
      <c r="DL445" s="50">
        <v>9.25</v>
      </c>
      <c r="DM445" s="50">
        <v>9.25</v>
      </c>
      <c r="DN445" s="50">
        <v>9.25</v>
      </c>
      <c r="DO445" s="50">
        <v>8.5</v>
      </c>
    </row>
    <row r="446" spans="1:119" ht="14.1" customHeight="1" x14ac:dyDescent="0.2">
      <c r="A446" s="94">
        <v>1150</v>
      </c>
      <c r="B446" s="44"/>
      <c r="C446" s="1"/>
      <c r="D446" s="1"/>
      <c r="E446" s="1" t="s">
        <v>24</v>
      </c>
      <c r="F446" s="1"/>
      <c r="G446" s="1"/>
      <c r="H446" s="1"/>
      <c r="I446" s="1"/>
      <c r="J446" s="49">
        <v>9.25</v>
      </c>
      <c r="K446" s="50">
        <v>9.25</v>
      </c>
      <c r="L446" s="50">
        <v>9.25</v>
      </c>
      <c r="M446" s="50">
        <v>9.25</v>
      </c>
      <c r="N446" s="50">
        <v>8.5</v>
      </c>
      <c r="O446" s="50">
        <v>9.25</v>
      </c>
      <c r="P446" s="50">
        <v>9.25</v>
      </c>
      <c r="Q446" s="50">
        <v>9.25</v>
      </c>
      <c r="R446" s="50">
        <v>8.5</v>
      </c>
      <c r="S446" s="171">
        <v>6</v>
      </c>
      <c r="T446" s="50">
        <v>9.25</v>
      </c>
      <c r="U446" s="214">
        <v>10.75</v>
      </c>
      <c r="V446" s="214">
        <v>10.75</v>
      </c>
      <c r="W446" s="214">
        <v>10.75</v>
      </c>
      <c r="X446" s="50">
        <v>8.5</v>
      </c>
      <c r="Y446" s="171">
        <v>6</v>
      </c>
      <c r="Z446" s="50">
        <v>9.25</v>
      </c>
      <c r="AA446" s="214">
        <v>10.75</v>
      </c>
      <c r="AB446" s="214">
        <v>10.75</v>
      </c>
      <c r="AC446" s="214">
        <v>10.75</v>
      </c>
      <c r="AD446" s="50">
        <v>8.5</v>
      </c>
      <c r="AE446" s="171">
        <v>6</v>
      </c>
      <c r="AF446" s="50">
        <v>9.25</v>
      </c>
      <c r="AG446" s="214">
        <v>10.75</v>
      </c>
      <c r="AH446" s="214">
        <v>10.75</v>
      </c>
      <c r="AI446" s="214">
        <v>10.75</v>
      </c>
      <c r="AJ446" s="50">
        <v>8.5</v>
      </c>
      <c r="AK446" s="223">
        <v>6</v>
      </c>
      <c r="AL446" s="50">
        <v>9.25</v>
      </c>
      <c r="AM446" s="214">
        <v>10.75</v>
      </c>
      <c r="AN446" s="214">
        <v>10.75</v>
      </c>
      <c r="AO446" s="223">
        <v>6</v>
      </c>
      <c r="AP446" s="50">
        <v>8.5</v>
      </c>
      <c r="AQ446" s="223">
        <v>6</v>
      </c>
      <c r="AR446" s="50">
        <v>9.25</v>
      </c>
      <c r="AS446" s="214">
        <v>10.75</v>
      </c>
      <c r="AT446" s="214">
        <v>10.75</v>
      </c>
      <c r="AU446" s="214">
        <v>10.75</v>
      </c>
      <c r="AV446" s="50">
        <v>8.5</v>
      </c>
      <c r="AW446" s="50">
        <v>9.25</v>
      </c>
      <c r="AX446" s="214">
        <v>10.75</v>
      </c>
      <c r="AY446" s="214">
        <v>10.75</v>
      </c>
      <c r="AZ446" s="50">
        <v>9.25</v>
      </c>
      <c r="BA446" s="50">
        <v>8.5</v>
      </c>
      <c r="BB446" s="50">
        <v>9.25</v>
      </c>
      <c r="BC446" s="214">
        <v>10.75</v>
      </c>
      <c r="BD446" s="214">
        <v>10.75</v>
      </c>
      <c r="BE446" s="214">
        <v>10.75</v>
      </c>
      <c r="BF446" s="50">
        <v>9.25</v>
      </c>
      <c r="BG446" s="218">
        <v>8.5</v>
      </c>
      <c r="BH446" s="50">
        <v>9.25</v>
      </c>
      <c r="BI446" s="50">
        <v>9.25</v>
      </c>
      <c r="BJ446" s="50">
        <v>9.25</v>
      </c>
      <c r="BK446" s="50">
        <v>9.25</v>
      </c>
      <c r="BL446" s="50">
        <v>8.5</v>
      </c>
      <c r="BM446" s="50">
        <v>9.25</v>
      </c>
      <c r="BN446" s="50">
        <v>9.25</v>
      </c>
      <c r="BO446" s="50">
        <v>9.25</v>
      </c>
      <c r="BP446" s="50">
        <v>9.25</v>
      </c>
      <c r="BQ446" s="50">
        <v>8.5</v>
      </c>
      <c r="BR446" s="50">
        <v>9.25</v>
      </c>
      <c r="BS446" s="50">
        <v>9.25</v>
      </c>
      <c r="BT446" s="50">
        <v>9.25</v>
      </c>
      <c r="BU446" s="50">
        <v>9.25</v>
      </c>
      <c r="BV446" s="50">
        <v>8.5</v>
      </c>
      <c r="BW446" s="213">
        <v>8.5</v>
      </c>
      <c r="BX446" s="50">
        <v>9.25</v>
      </c>
      <c r="BY446" s="50">
        <v>9.25</v>
      </c>
      <c r="BZ446" s="49">
        <v>9.25</v>
      </c>
      <c r="CA446" s="50">
        <v>9.25</v>
      </c>
      <c r="CB446" s="50">
        <v>9.25</v>
      </c>
      <c r="CC446" s="213"/>
      <c r="CD446" s="50">
        <v>8.5</v>
      </c>
      <c r="CE446" s="50">
        <v>9.25</v>
      </c>
      <c r="CF446" s="50">
        <v>9.25</v>
      </c>
      <c r="CG446" s="50">
        <v>9.25</v>
      </c>
      <c r="CH446" s="50">
        <v>9.25</v>
      </c>
      <c r="CI446" s="50">
        <v>8.5</v>
      </c>
      <c r="CJ446" s="50">
        <v>9.25</v>
      </c>
      <c r="CK446" s="50">
        <v>9.25</v>
      </c>
      <c r="CL446" s="50">
        <v>9.25</v>
      </c>
      <c r="CM446" s="50">
        <v>8.5</v>
      </c>
      <c r="CN446" s="50">
        <v>9.25</v>
      </c>
      <c r="CO446" s="50">
        <v>9.25</v>
      </c>
      <c r="CP446" s="50">
        <v>9.25</v>
      </c>
      <c r="CQ446" s="50">
        <v>9.25</v>
      </c>
      <c r="CR446" s="50">
        <v>8.5</v>
      </c>
      <c r="CS446" s="50">
        <v>9.25</v>
      </c>
      <c r="CT446" s="50">
        <v>9.25</v>
      </c>
      <c r="CU446" s="50">
        <v>9.25</v>
      </c>
      <c r="CV446" s="50">
        <v>9.25</v>
      </c>
      <c r="CW446" s="50">
        <v>8.5</v>
      </c>
      <c r="CX446" s="49">
        <v>9.25</v>
      </c>
      <c r="CY446" s="49">
        <v>9.25</v>
      </c>
      <c r="CZ446" s="171">
        <v>8.5</v>
      </c>
      <c r="DA446" s="50">
        <v>9.25</v>
      </c>
      <c r="DB446" s="50">
        <v>9.25</v>
      </c>
      <c r="DC446" s="50">
        <v>9.25</v>
      </c>
      <c r="DD446" s="50">
        <v>9.25</v>
      </c>
      <c r="DE446" s="50">
        <v>8.5</v>
      </c>
      <c r="DF446" s="50">
        <v>9.25</v>
      </c>
      <c r="DG446" s="50">
        <v>9.25</v>
      </c>
      <c r="DH446" s="50">
        <v>9.25</v>
      </c>
      <c r="DI446" s="50">
        <v>9.25</v>
      </c>
      <c r="DJ446" s="50">
        <v>8.5</v>
      </c>
      <c r="DK446" s="50">
        <v>9.25</v>
      </c>
      <c r="DL446" s="50">
        <v>9.25</v>
      </c>
      <c r="DM446" s="50">
        <v>9.25</v>
      </c>
      <c r="DN446" s="50">
        <v>9.25</v>
      </c>
      <c r="DO446" s="50">
        <v>8.5</v>
      </c>
    </row>
    <row r="447" spans="1:119" ht="14.1" customHeight="1" x14ac:dyDescent="0.2">
      <c r="A447" s="44">
        <v>1162</v>
      </c>
      <c r="B447" s="44"/>
      <c r="C447" s="1"/>
      <c r="D447" s="1"/>
      <c r="E447" s="1" t="s">
        <v>24</v>
      </c>
      <c r="F447" s="1"/>
      <c r="G447" s="1"/>
      <c r="H447" s="1"/>
      <c r="I447" s="1"/>
      <c r="J447" s="49">
        <v>9.25</v>
      </c>
      <c r="K447" s="50">
        <v>9.25</v>
      </c>
      <c r="L447" s="50">
        <v>9.25</v>
      </c>
      <c r="M447" s="50">
        <v>9.25</v>
      </c>
      <c r="N447" s="50">
        <v>8.5</v>
      </c>
      <c r="O447" s="50">
        <v>9.25</v>
      </c>
      <c r="P447" s="50">
        <v>9.25</v>
      </c>
      <c r="Q447" s="50">
        <v>9.25</v>
      </c>
      <c r="R447" s="50">
        <v>8.5</v>
      </c>
      <c r="S447" s="171">
        <v>6</v>
      </c>
      <c r="T447" s="50">
        <v>9.25</v>
      </c>
      <c r="U447" s="214">
        <v>10.75</v>
      </c>
      <c r="V447" s="214">
        <v>10.75</v>
      </c>
      <c r="W447" s="214">
        <v>10.75</v>
      </c>
      <c r="X447" s="50">
        <v>8.5</v>
      </c>
      <c r="Y447" s="171">
        <v>6</v>
      </c>
      <c r="Z447" s="50">
        <v>9.25</v>
      </c>
      <c r="AA447" s="214">
        <v>10.75</v>
      </c>
      <c r="AB447" s="214">
        <v>10.75</v>
      </c>
      <c r="AC447" s="214">
        <v>10.75</v>
      </c>
      <c r="AD447" s="50">
        <v>8.5</v>
      </c>
      <c r="AE447" s="171">
        <v>6</v>
      </c>
      <c r="AF447" s="50">
        <v>9.25</v>
      </c>
      <c r="AG447" s="214">
        <v>10.75</v>
      </c>
      <c r="AH447" s="214">
        <v>10.75</v>
      </c>
      <c r="AI447" s="214">
        <v>10.75</v>
      </c>
      <c r="AJ447" s="50">
        <v>8.5</v>
      </c>
      <c r="AK447" s="223">
        <v>6</v>
      </c>
      <c r="AL447" s="50">
        <v>9.25</v>
      </c>
      <c r="AM447" s="214">
        <v>10.75</v>
      </c>
      <c r="AN447" s="214">
        <v>10.75</v>
      </c>
      <c r="AO447" s="223"/>
      <c r="AP447" s="50">
        <v>8.5</v>
      </c>
      <c r="AQ447" s="223">
        <v>6</v>
      </c>
      <c r="AR447" s="50">
        <v>9.25</v>
      </c>
      <c r="AS447" s="214">
        <v>10.75</v>
      </c>
      <c r="AT447" s="214">
        <v>10.75</v>
      </c>
      <c r="AU447" s="214">
        <v>10.75</v>
      </c>
      <c r="AV447" s="50">
        <v>8.5</v>
      </c>
      <c r="AW447" s="50">
        <v>9.25</v>
      </c>
      <c r="AX447" s="214">
        <v>10.75</v>
      </c>
      <c r="AY447" s="214">
        <v>10.75</v>
      </c>
      <c r="AZ447" s="50">
        <v>9.25</v>
      </c>
      <c r="BA447" s="50">
        <v>8.5</v>
      </c>
      <c r="BB447" s="50">
        <v>9.25</v>
      </c>
      <c r="BC447" s="214">
        <v>10.75</v>
      </c>
      <c r="BD447" s="214">
        <v>10.75</v>
      </c>
      <c r="BE447" s="214">
        <v>10.75</v>
      </c>
      <c r="BF447" s="50">
        <v>9.25</v>
      </c>
      <c r="BG447" s="218">
        <v>8.5</v>
      </c>
      <c r="BH447" s="50">
        <v>9.25</v>
      </c>
      <c r="BI447" s="50">
        <v>9.25</v>
      </c>
      <c r="BJ447" s="50">
        <v>9.25</v>
      </c>
      <c r="BK447" s="50">
        <v>9.25</v>
      </c>
      <c r="BL447" s="50">
        <v>8.5</v>
      </c>
      <c r="BM447" s="50">
        <v>9.25</v>
      </c>
      <c r="BN447" s="50">
        <v>9.25</v>
      </c>
      <c r="BO447" s="50">
        <v>9.25</v>
      </c>
      <c r="BP447" s="50">
        <v>9.25</v>
      </c>
      <c r="BQ447" s="50">
        <v>8.5</v>
      </c>
      <c r="BR447" s="50">
        <v>9.25</v>
      </c>
      <c r="BS447" s="50">
        <v>9.25</v>
      </c>
      <c r="BT447" s="50">
        <v>9.25</v>
      </c>
      <c r="BU447" s="50">
        <v>9.25</v>
      </c>
      <c r="BV447" s="50">
        <v>8.5</v>
      </c>
      <c r="BW447" s="213">
        <v>8.5</v>
      </c>
      <c r="BX447" s="50">
        <v>9.25</v>
      </c>
      <c r="BY447" s="50">
        <v>9.25</v>
      </c>
      <c r="BZ447" s="49">
        <v>9.25</v>
      </c>
      <c r="CA447" s="50">
        <v>9.25</v>
      </c>
      <c r="CB447" s="50">
        <v>9.25</v>
      </c>
      <c r="CC447" s="213"/>
      <c r="CD447" s="50">
        <v>8.5</v>
      </c>
      <c r="CE447" s="50">
        <v>9.25</v>
      </c>
      <c r="CF447" s="50">
        <v>9.25</v>
      </c>
      <c r="CG447" s="50">
        <v>9.25</v>
      </c>
      <c r="CH447" s="50">
        <v>9.25</v>
      </c>
      <c r="CI447" s="50">
        <v>8.5</v>
      </c>
      <c r="CJ447" s="50">
        <v>9.25</v>
      </c>
      <c r="CK447" s="50">
        <v>9.25</v>
      </c>
      <c r="CL447" s="50">
        <v>9.25</v>
      </c>
      <c r="CM447" s="50">
        <v>8.5</v>
      </c>
      <c r="CN447" s="50">
        <v>9.25</v>
      </c>
      <c r="CO447" s="50">
        <v>9.25</v>
      </c>
      <c r="CP447" s="50">
        <v>9.25</v>
      </c>
      <c r="CQ447" s="50">
        <v>9.25</v>
      </c>
      <c r="CR447" s="50">
        <v>8.5</v>
      </c>
      <c r="CS447" s="50">
        <v>9.25</v>
      </c>
      <c r="CT447" s="50">
        <v>9.25</v>
      </c>
      <c r="CU447" s="50">
        <v>9.25</v>
      </c>
      <c r="CV447" s="50">
        <v>9.25</v>
      </c>
      <c r="CW447" s="50">
        <v>8.5</v>
      </c>
      <c r="CX447" s="49">
        <v>9.25</v>
      </c>
      <c r="CY447" s="49">
        <v>9.25</v>
      </c>
      <c r="CZ447" s="171">
        <v>8.5</v>
      </c>
      <c r="DA447" s="50">
        <v>9.25</v>
      </c>
      <c r="DB447" s="50">
        <v>9.25</v>
      </c>
      <c r="DC447" s="50">
        <v>9.25</v>
      </c>
      <c r="DD447" s="50">
        <v>9.25</v>
      </c>
      <c r="DE447" s="50">
        <v>8.5</v>
      </c>
      <c r="DF447" s="50">
        <v>9.25</v>
      </c>
      <c r="DG447" s="50">
        <v>9.25</v>
      </c>
      <c r="DH447" s="50">
        <v>9.25</v>
      </c>
      <c r="DI447" s="50">
        <v>9.25</v>
      </c>
      <c r="DJ447" s="50">
        <v>8.5</v>
      </c>
      <c r="DK447" s="50">
        <v>9.25</v>
      </c>
      <c r="DL447" s="50">
        <v>9.25</v>
      </c>
      <c r="DM447" s="50">
        <v>9.25</v>
      </c>
      <c r="DN447" s="50">
        <v>9.25</v>
      </c>
      <c r="DO447" s="50">
        <v>8.5</v>
      </c>
    </row>
    <row r="448" spans="1:119" ht="14.1" customHeight="1" x14ac:dyDescent="0.2">
      <c r="A448" s="94">
        <v>1160</v>
      </c>
      <c r="B448" s="44"/>
      <c r="C448" s="1"/>
      <c r="D448" s="1"/>
      <c r="E448" s="1" t="s">
        <v>24</v>
      </c>
      <c r="F448" s="1"/>
      <c r="G448" s="1"/>
      <c r="H448" s="1"/>
      <c r="I448" s="1"/>
      <c r="J448" s="49">
        <v>9.25</v>
      </c>
      <c r="K448" s="50">
        <v>9.25</v>
      </c>
      <c r="L448" s="50">
        <v>9.25</v>
      </c>
      <c r="M448" s="50">
        <v>9.25</v>
      </c>
      <c r="N448" s="50">
        <v>8.5</v>
      </c>
      <c r="O448" s="50">
        <v>9.25</v>
      </c>
      <c r="P448" s="50">
        <v>9.25</v>
      </c>
      <c r="Q448" s="50">
        <v>9.25</v>
      </c>
      <c r="R448" s="50">
        <v>8.5</v>
      </c>
      <c r="S448" s="171">
        <v>6</v>
      </c>
      <c r="T448" s="50">
        <v>9.25</v>
      </c>
      <c r="U448" s="214">
        <v>10.75</v>
      </c>
      <c r="V448" s="214">
        <v>10.75</v>
      </c>
      <c r="W448" s="214">
        <v>10.75</v>
      </c>
      <c r="X448" s="50">
        <v>8.5</v>
      </c>
      <c r="Y448" s="171">
        <v>6</v>
      </c>
      <c r="Z448" s="50">
        <v>9.25</v>
      </c>
      <c r="AA448" s="214">
        <v>10.75</v>
      </c>
      <c r="AB448" s="214">
        <v>10.75</v>
      </c>
      <c r="AC448" s="214">
        <v>10.75</v>
      </c>
      <c r="AD448" s="50">
        <v>8.5</v>
      </c>
      <c r="AE448" s="171">
        <v>6</v>
      </c>
      <c r="AF448" s="50">
        <v>9.25</v>
      </c>
      <c r="AG448" s="214">
        <v>10.75</v>
      </c>
      <c r="AH448" s="214">
        <v>10.75</v>
      </c>
      <c r="AI448" s="214">
        <v>10.75</v>
      </c>
      <c r="AJ448" s="50">
        <v>8.5</v>
      </c>
      <c r="AK448" s="223">
        <v>6</v>
      </c>
      <c r="AL448" s="50">
        <v>9.25</v>
      </c>
      <c r="AM448" s="214">
        <v>10.75</v>
      </c>
      <c r="AN448" s="214">
        <v>10.75</v>
      </c>
      <c r="AO448" s="223"/>
      <c r="AP448" s="50">
        <v>8.5</v>
      </c>
      <c r="AQ448" s="223">
        <v>6</v>
      </c>
      <c r="AR448" s="50">
        <v>9.25</v>
      </c>
      <c r="AS448" s="214">
        <v>10.75</v>
      </c>
      <c r="AT448" s="214">
        <v>10.75</v>
      </c>
      <c r="AU448" s="214">
        <v>10.75</v>
      </c>
      <c r="AV448" s="50">
        <v>8.5</v>
      </c>
      <c r="AW448" s="50">
        <v>9.25</v>
      </c>
      <c r="AX448" s="214">
        <v>10.75</v>
      </c>
      <c r="AY448" s="214">
        <v>10.75</v>
      </c>
      <c r="AZ448" s="50">
        <v>9.25</v>
      </c>
      <c r="BA448" s="50">
        <v>8.5</v>
      </c>
      <c r="BB448" s="50">
        <v>9.25</v>
      </c>
      <c r="BC448" s="214">
        <v>10.75</v>
      </c>
      <c r="BD448" s="214">
        <v>10.75</v>
      </c>
      <c r="BE448" s="214">
        <v>10.75</v>
      </c>
      <c r="BF448" s="50">
        <v>9.25</v>
      </c>
      <c r="BG448" s="218">
        <v>8.5</v>
      </c>
      <c r="BH448" s="50">
        <v>9.25</v>
      </c>
      <c r="BI448" s="50">
        <v>9.25</v>
      </c>
      <c r="BJ448" s="50">
        <v>9.25</v>
      </c>
      <c r="BK448" s="50">
        <v>9.25</v>
      </c>
      <c r="BL448" s="50">
        <v>8.5</v>
      </c>
      <c r="BM448" s="50">
        <v>9.25</v>
      </c>
      <c r="BN448" s="50">
        <v>9.25</v>
      </c>
      <c r="BO448" s="50">
        <v>9.25</v>
      </c>
      <c r="BP448" s="50">
        <v>9.25</v>
      </c>
      <c r="BQ448" s="50">
        <v>8.5</v>
      </c>
      <c r="BR448" s="50">
        <v>9.25</v>
      </c>
      <c r="BS448" s="50">
        <v>9.25</v>
      </c>
      <c r="BT448" s="50">
        <v>9.25</v>
      </c>
      <c r="BU448" s="50">
        <v>9.25</v>
      </c>
      <c r="BV448" s="50">
        <v>8.5</v>
      </c>
      <c r="BW448" s="213">
        <v>8.5</v>
      </c>
      <c r="BX448" s="50">
        <v>9.25</v>
      </c>
      <c r="BY448" s="50">
        <v>9.25</v>
      </c>
      <c r="BZ448" s="49">
        <v>9.25</v>
      </c>
      <c r="CA448" s="50">
        <v>9.25</v>
      </c>
      <c r="CB448" s="50">
        <v>9.25</v>
      </c>
      <c r="CC448" s="213"/>
      <c r="CD448" s="50">
        <v>8.5</v>
      </c>
      <c r="CE448" s="50">
        <v>9.25</v>
      </c>
      <c r="CF448" s="50">
        <v>9.25</v>
      </c>
      <c r="CG448" s="50">
        <v>9.25</v>
      </c>
      <c r="CH448" s="50">
        <v>9.25</v>
      </c>
      <c r="CI448" s="50">
        <v>8.5</v>
      </c>
      <c r="CJ448" s="50">
        <v>9.25</v>
      </c>
      <c r="CK448" s="50">
        <v>9.25</v>
      </c>
      <c r="CL448" s="50">
        <v>9.25</v>
      </c>
      <c r="CM448" s="50">
        <v>8.5</v>
      </c>
      <c r="CN448" s="50">
        <v>9.25</v>
      </c>
      <c r="CO448" s="50">
        <v>9.25</v>
      </c>
      <c r="CP448" s="50">
        <v>9.25</v>
      </c>
      <c r="CQ448" s="50">
        <v>9.25</v>
      </c>
      <c r="CR448" s="50">
        <v>8.5</v>
      </c>
      <c r="CS448" s="50">
        <v>9.25</v>
      </c>
      <c r="CT448" s="50">
        <v>9.25</v>
      </c>
      <c r="CU448" s="50">
        <v>9.25</v>
      </c>
      <c r="CV448" s="50">
        <v>9.25</v>
      </c>
      <c r="CW448" s="50">
        <v>8.5</v>
      </c>
      <c r="CX448" s="49">
        <v>9.25</v>
      </c>
      <c r="CY448" s="49">
        <v>9.25</v>
      </c>
      <c r="CZ448" s="171">
        <v>8.5</v>
      </c>
      <c r="DA448" s="50">
        <v>9.25</v>
      </c>
      <c r="DB448" s="50">
        <v>9.25</v>
      </c>
      <c r="DC448" s="50">
        <v>9.25</v>
      </c>
      <c r="DD448" s="50">
        <v>9.25</v>
      </c>
      <c r="DE448" s="50">
        <v>8.5</v>
      </c>
      <c r="DF448" s="50">
        <v>9.25</v>
      </c>
      <c r="DG448" s="50">
        <v>9.25</v>
      </c>
      <c r="DH448" s="50">
        <v>9.25</v>
      </c>
      <c r="DI448" s="50">
        <v>9.25</v>
      </c>
      <c r="DJ448" s="50">
        <v>8.5</v>
      </c>
      <c r="DK448" s="50">
        <v>9.25</v>
      </c>
      <c r="DL448" s="50">
        <v>9.25</v>
      </c>
      <c r="DM448" s="50">
        <v>9.25</v>
      </c>
      <c r="DN448" s="50">
        <v>9.25</v>
      </c>
      <c r="DO448" s="50">
        <v>8.5</v>
      </c>
    </row>
    <row r="449" spans="1:119" ht="14.1" customHeight="1" thickBot="1" x14ac:dyDescent="0.25">
      <c r="A449" s="94">
        <v>1158</v>
      </c>
      <c r="B449" s="44"/>
      <c r="C449" s="1"/>
      <c r="D449" s="1"/>
      <c r="E449" s="1" t="s">
        <v>24</v>
      </c>
      <c r="F449" s="1"/>
      <c r="G449" s="1"/>
      <c r="H449" s="1"/>
      <c r="I449" s="1"/>
      <c r="J449" s="49">
        <v>9.25</v>
      </c>
      <c r="K449" s="50">
        <v>9.25</v>
      </c>
      <c r="L449" s="50">
        <v>9.25</v>
      </c>
      <c r="M449" s="50">
        <v>9.25</v>
      </c>
      <c r="N449" s="50">
        <v>8.5</v>
      </c>
      <c r="O449" s="50">
        <v>9.25</v>
      </c>
      <c r="P449" s="50">
        <v>9.25</v>
      </c>
      <c r="Q449" s="50">
        <v>9.25</v>
      </c>
      <c r="R449" s="50">
        <v>8.5</v>
      </c>
      <c r="S449" s="171">
        <v>6</v>
      </c>
      <c r="T449" s="50">
        <v>9.25</v>
      </c>
      <c r="U449" s="214">
        <v>10.75</v>
      </c>
      <c r="V449" s="214">
        <v>10.75</v>
      </c>
      <c r="W449" s="214">
        <v>10.75</v>
      </c>
      <c r="X449" s="50">
        <v>8.5</v>
      </c>
      <c r="Y449" s="171">
        <v>6</v>
      </c>
      <c r="Z449" s="50">
        <v>9.25</v>
      </c>
      <c r="AA449" s="214">
        <v>10.75</v>
      </c>
      <c r="AB449" s="214">
        <v>10.75</v>
      </c>
      <c r="AC449" s="214">
        <v>10.75</v>
      </c>
      <c r="AD449" s="50">
        <v>8.5</v>
      </c>
      <c r="AE449" s="171">
        <v>6</v>
      </c>
      <c r="AF449" s="50">
        <v>9.25</v>
      </c>
      <c r="AG449" s="214">
        <v>10.75</v>
      </c>
      <c r="AH449" s="214">
        <v>10.75</v>
      </c>
      <c r="AI449" s="214">
        <v>10.75</v>
      </c>
      <c r="AJ449" s="50">
        <v>8.5</v>
      </c>
      <c r="AK449" s="223">
        <v>6</v>
      </c>
      <c r="AL449" s="50">
        <v>9.25</v>
      </c>
      <c r="AM449" s="214">
        <v>10.75</v>
      </c>
      <c r="AN449" s="214">
        <v>10.75</v>
      </c>
      <c r="AO449" s="223"/>
      <c r="AP449" s="50">
        <v>8.5</v>
      </c>
      <c r="AQ449" s="223">
        <v>6</v>
      </c>
      <c r="AR449" s="50">
        <v>9.25</v>
      </c>
      <c r="AS449" s="214">
        <v>10.75</v>
      </c>
      <c r="AT449" s="214">
        <v>10.75</v>
      </c>
      <c r="AU449" s="214">
        <v>10.75</v>
      </c>
      <c r="AV449" s="50">
        <v>8.5</v>
      </c>
      <c r="AW449" s="50">
        <v>9.25</v>
      </c>
      <c r="AX449" s="214">
        <v>10.75</v>
      </c>
      <c r="AY449" s="214">
        <v>10.75</v>
      </c>
      <c r="AZ449" s="50">
        <v>9.25</v>
      </c>
      <c r="BA449" s="50">
        <v>8.5</v>
      </c>
      <c r="BB449" s="50">
        <v>9.25</v>
      </c>
      <c r="BC449" s="214">
        <v>10.75</v>
      </c>
      <c r="BD449" s="214">
        <v>10.75</v>
      </c>
      <c r="BE449" s="214">
        <v>10.75</v>
      </c>
      <c r="BF449" s="50">
        <v>9.25</v>
      </c>
      <c r="BG449" s="218">
        <v>8.5</v>
      </c>
      <c r="BH449" s="50">
        <v>9.25</v>
      </c>
      <c r="BI449" s="50">
        <v>9.25</v>
      </c>
      <c r="BJ449" s="50">
        <v>9.25</v>
      </c>
      <c r="BK449" s="50">
        <v>9.25</v>
      </c>
      <c r="BL449" s="50">
        <v>8.5</v>
      </c>
      <c r="BM449" s="50">
        <v>9.25</v>
      </c>
      <c r="BN449" s="50">
        <v>9.25</v>
      </c>
      <c r="BO449" s="50">
        <v>9.25</v>
      </c>
      <c r="BP449" s="50">
        <v>9.25</v>
      </c>
      <c r="BQ449" s="50">
        <v>8.5</v>
      </c>
      <c r="BR449" s="50">
        <v>9.25</v>
      </c>
      <c r="BS449" s="50">
        <v>9.25</v>
      </c>
      <c r="BT449" s="50">
        <v>9.25</v>
      </c>
      <c r="BU449" s="50">
        <v>9.25</v>
      </c>
      <c r="BV449" s="50">
        <v>8.5</v>
      </c>
      <c r="BW449" s="213">
        <v>8.5</v>
      </c>
      <c r="BX449" s="50">
        <v>9.25</v>
      </c>
      <c r="BY449" s="50">
        <v>9.25</v>
      </c>
      <c r="BZ449" s="49">
        <v>9.25</v>
      </c>
      <c r="CA449" s="50">
        <v>9.25</v>
      </c>
      <c r="CB449" s="50">
        <v>9.25</v>
      </c>
      <c r="CC449" s="213"/>
      <c r="CD449" s="50">
        <v>8.5</v>
      </c>
      <c r="CE449" s="50">
        <v>9.25</v>
      </c>
      <c r="CF449" s="50">
        <v>9.25</v>
      </c>
      <c r="CG449" s="50">
        <v>9.25</v>
      </c>
      <c r="CH449" s="50">
        <v>9.25</v>
      </c>
      <c r="CI449" s="50">
        <v>8.5</v>
      </c>
      <c r="CJ449" s="50">
        <v>9.25</v>
      </c>
      <c r="CK449" s="50">
        <v>9.25</v>
      </c>
      <c r="CL449" s="50">
        <v>9.25</v>
      </c>
      <c r="CM449" s="50">
        <v>8.5</v>
      </c>
      <c r="CN449" s="50">
        <v>9.25</v>
      </c>
      <c r="CO449" s="50">
        <v>9.25</v>
      </c>
      <c r="CP449" s="50">
        <v>9.25</v>
      </c>
      <c r="CQ449" s="50">
        <v>9.25</v>
      </c>
      <c r="CR449" s="50">
        <v>8.5</v>
      </c>
      <c r="CS449" s="50">
        <v>9.25</v>
      </c>
      <c r="CT449" s="50">
        <v>9.25</v>
      </c>
      <c r="CU449" s="50">
        <v>9.25</v>
      </c>
      <c r="CV449" s="50">
        <v>9.25</v>
      </c>
      <c r="CW449" s="50">
        <v>8.5</v>
      </c>
      <c r="CX449" s="49">
        <v>9.25</v>
      </c>
      <c r="CY449" s="49">
        <v>9.25</v>
      </c>
      <c r="CZ449" s="171">
        <v>8.5</v>
      </c>
      <c r="DA449" s="50">
        <v>9.25</v>
      </c>
      <c r="DB449" s="50">
        <v>9.25</v>
      </c>
      <c r="DC449" s="50">
        <v>9.25</v>
      </c>
      <c r="DD449" s="50">
        <v>9.25</v>
      </c>
      <c r="DE449" s="50">
        <v>8.5</v>
      </c>
      <c r="DF449" s="50">
        <v>9.25</v>
      </c>
      <c r="DG449" s="50">
        <v>9.25</v>
      </c>
      <c r="DH449" s="50">
        <v>9.25</v>
      </c>
      <c r="DI449" s="50">
        <v>9.25</v>
      </c>
      <c r="DJ449" s="50">
        <v>8.5</v>
      </c>
      <c r="DK449" s="50">
        <v>9.25</v>
      </c>
      <c r="DL449" s="50">
        <v>9.25</v>
      </c>
      <c r="DM449" s="50">
        <v>9.25</v>
      </c>
      <c r="DN449" s="50">
        <v>9.25</v>
      </c>
      <c r="DO449" s="50">
        <v>8.5</v>
      </c>
    </row>
    <row r="450" spans="1:119" ht="14.1" customHeight="1" x14ac:dyDescent="0.2">
      <c r="A450" s="112" t="s">
        <v>50</v>
      </c>
      <c r="B450" s="44"/>
      <c r="C450" s="1"/>
      <c r="D450" s="1"/>
      <c r="E450" s="1" t="s">
        <v>24</v>
      </c>
      <c r="F450" s="1"/>
      <c r="G450" s="1"/>
      <c r="H450" s="1"/>
      <c r="I450" s="1"/>
      <c r="J450" s="49">
        <v>9.25</v>
      </c>
      <c r="K450" s="50">
        <v>9.25</v>
      </c>
      <c r="L450" s="50">
        <v>9.25</v>
      </c>
      <c r="M450" s="50">
        <v>9.25</v>
      </c>
      <c r="N450" s="50">
        <v>8.5</v>
      </c>
      <c r="O450" s="50">
        <v>9.25</v>
      </c>
      <c r="P450" s="50">
        <v>9.25</v>
      </c>
      <c r="Q450" s="50">
        <v>9.25</v>
      </c>
      <c r="R450" s="50">
        <v>8.5</v>
      </c>
      <c r="S450" s="171">
        <v>6</v>
      </c>
      <c r="T450" s="50">
        <v>9.25</v>
      </c>
      <c r="U450" s="214">
        <v>10.75</v>
      </c>
      <c r="V450" s="214">
        <v>10.75</v>
      </c>
      <c r="W450" s="214">
        <v>10.75</v>
      </c>
      <c r="X450" s="50">
        <v>8.5</v>
      </c>
      <c r="Y450" s="171">
        <v>6</v>
      </c>
      <c r="Z450" s="50">
        <v>9.25</v>
      </c>
      <c r="AA450" s="214">
        <v>10.75</v>
      </c>
      <c r="AB450" s="214">
        <v>10.75</v>
      </c>
      <c r="AC450" s="214">
        <v>10.75</v>
      </c>
      <c r="AD450" s="50">
        <v>8.5</v>
      </c>
      <c r="AE450" s="171">
        <v>6</v>
      </c>
      <c r="AF450" s="50">
        <v>9.25</v>
      </c>
      <c r="AG450" s="214">
        <v>10.75</v>
      </c>
      <c r="AH450" s="214">
        <v>10.75</v>
      </c>
      <c r="AI450" s="214">
        <v>10.75</v>
      </c>
      <c r="AJ450" s="50">
        <v>8.5</v>
      </c>
      <c r="AK450" s="223">
        <v>6</v>
      </c>
      <c r="AL450" s="50">
        <v>9.25</v>
      </c>
      <c r="AM450" s="214">
        <v>10.75</v>
      </c>
      <c r="AN450" s="214">
        <v>10.75</v>
      </c>
      <c r="AO450" s="223"/>
      <c r="AP450" s="50">
        <v>8.5</v>
      </c>
      <c r="AQ450" s="223">
        <v>6</v>
      </c>
      <c r="AR450" s="50">
        <v>9.25</v>
      </c>
      <c r="AS450" s="214">
        <v>10.75</v>
      </c>
      <c r="AT450" s="214">
        <v>10.75</v>
      </c>
      <c r="AU450" s="214">
        <v>10.75</v>
      </c>
      <c r="AV450" s="50">
        <v>8.5</v>
      </c>
      <c r="AW450" s="50">
        <v>9.25</v>
      </c>
      <c r="AX450" s="214">
        <v>10.75</v>
      </c>
      <c r="AY450" s="214">
        <v>10.75</v>
      </c>
      <c r="AZ450" s="50">
        <v>9.25</v>
      </c>
      <c r="BA450" s="50">
        <v>8.5</v>
      </c>
      <c r="BB450" s="50">
        <v>9.25</v>
      </c>
      <c r="BC450" s="214">
        <v>10.75</v>
      </c>
      <c r="BD450" s="214">
        <v>10.75</v>
      </c>
      <c r="BE450" s="214">
        <v>10.75</v>
      </c>
      <c r="BF450" s="50">
        <v>9.25</v>
      </c>
      <c r="BG450" s="218">
        <v>8.5</v>
      </c>
      <c r="BH450" s="50">
        <v>9.25</v>
      </c>
      <c r="BI450" s="50">
        <v>9.25</v>
      </c>
      <c r="BJ450" s="50">
        <v>9.25</v>
      </c>
      <c r="BK450" s="50">
        <v>9.25</v>
      </c>
      <c r="BL450" s="50">
        <v>8.5</v>
      </c>
      <c r="BM450" s="50">
        <v>9.25</v>
      </c>
      <c r="BN450" s="50">
        <v>9.25</v>
      </c>
      <c r="BO450" s="50">
        <v>9.25</v>
      </c>
      <c r="BP450" s="50">
        <v>9.25</v>
      </c>
      <c r="BQ450" s="50">
        <v>8.5</v>
      </c>
      <c r="BR450" s="50">
        <v>9.25</v>
      </c>
      <c r="BS450" s="50">
        <v>9.25</v>
      </c>
      <c r="BT450" s="50">
        <v>9.25</v>
      </c>
      <c r="BU450" s="50">
        <v>9.25</v>
      </c>
      <c r="BV450" s="50">
        <v>8.5</v>
      </c>
      <c r="BW450" s="213">
        <v>8.5</v>
      </c>
      <c r="BX450" s="50">
        <v>9.25</v>
      </c>
      <c r="BY450" s="50">
        <v>9.25</v>
      </c>
      <c r="BZ450" s="49">
        <v>9.25</v>
      </c>
      <c r="CA450" s="50">
        <v>9.25</v>
      </c>
      <c r="CB450" s="50">
        <v>9.25</v>
      </c>
      <c r="CC450" s="213"/>
      <c r="CD450" s="50">
        <v>8.5</v>
      </c>
      <c r="CE450" s="50">
        <v>9.25</v>
      </c>
      <c r="CF450" s="50">
        <v>9.25</v>
      </c>
      <c r="CG450" s="50">
        <v>9.25</v>
      </c>
      <c r="CH450" s="50">
        <v>9.25</v>
      </c>
      <c r="CI450" s="50">
        <v>8.5</v>
      </c>
      <c r="CJ450" s="50">
        <v>9.25</v>
      </c>
      <c r="CK450" s="50">
        <v>9.25</v>
      </c>
      <c r="CL450" s="50">
        <v>9.25</v>
      </c>
      <c r="CM450" s="50">
        <v>8.5</v>
      </c>
      <c r="CN450" s="50">
        <v>9.25</v>
      </c>
      <c r="CO450" s="50">
        <v>9.25</v>
      </c>
      <c r="CP450" s="50">
        <v>9.25</v>
      </c>
      <c r="CQ450" s="50">
        <v>9.25</v>
      </c>
      <c r="CR450" s="50">
        <v>8.5</v>
      </c>
      <c r="CS450" s="50">
        <v>9.25</v>
      </c>
      <c r="CT450" s="50">
        <v>9.25</v>
      </c>
      <c r="CU450" s="50">
        <v>9.25</v>
      </c>
      <c r="CV450" s="50">
        <v>9.25</v>
      </c>
      <c r="CW450" s="50">
        <v>8.5</v>
      </c>
      <c r="CX450" s="49">
        <v>9.25</v>
      </c>
      <c r="CY450" s="49">
        <v>9.25</v>
      </c>
      <c r="CZ450" s="171">
        <v>8.5</v>
      </c>
      <c r="DA450" s="50">
        <v>9.25</v>
      </c>
      <c r="DB450" s="50">
        <v>9.25</v>
      </c>
      <c r="DC450" s="50">
        <v>9.25</v>
      </c>
      <c r="DD450" s="50">
        <v>9.25</v>
      </c>
      <c r="DE450" s="50">
        <v>8.5</v>
      </c>
      <c r="DF450" s="50">
        <v>9.25</v>
      </c>
      <c r="DG450" s="50">
        <v>9.25</v>
      </c>
      <c r="DH450" s="50">
        <v>9.25</v>
      </c>
      <c r="DI450" s="50">
        <v>9.25</v>
      </c>
      <c r="DJ450" s="50">
        <v>8.5</v>
      </c>
      <c r="DK450" s="50">
        <v>9.25</v>
      </c>
      <c r="DL450" s="50">
        <v>9.25</v>
      </c>
      <c r="DM450" s="50">
        <v>9.25</v>
      </c>
      <c r="DN450" s="50">
        <v>9.25</v>
      </c>
      <c r="DO450" s="50">
        <v>8.5</v>
      </c>
    </row>
    <row r="451" spans="1:119" ht="14.1" customHeight="1" x14ac:dyDescent="0.2">
      <c r="A451" s="94">
        <v>1107</v>
      </c>
      <c r="B451" s="44"/>
      <c r="C451" s="1"/>
      <c r="D451" s="1"/>
      <c r="E451" s="1" t="s">
        <v>24</v>
      </c>
      <c r="F451" s="1"/>
      <c r="G451" s="1"/>
      <c r="H451" s="1"/>
      <c r="I451" s="1"/>
      <c r="J451" s="49">
        <v>9.25</v>
      </c>
      <c r="K451" s="50">
        <v>9.25</v>
      </c>
      <c r="L451" s="50">
        <v>9.25</v>
      </c>
      <c r="M451" s="50">
        <v>9.25</v>
      </c>
      <c r="N451" s="50">
        <v>8.5</v>
      </c>
      <c r="O451" s="50">
        <v>9.25</v>
      </c>
      <c r="P451" s="50">
        <v>9.25</v>
      </c>
      <c r="Q451" s="50">
        <v>9.25</v>
      </c>
      <c r="R451" s="50">
        <v>8.5</v>
      </c>
      <c r="S451" s="171">
        <v>6</v>
      </c>
      <c r="T451" s="50">
        <v>9.25</v>
      </c>
      <c r="U451" s="214">
        <v>10.75</v>
      </c>
      <c r="V451" s="214">
        <v>10.75</v>
      </c>
      <c r="W451" s="214">
        <v>10.75</v>
      </c>
      <c r="X451" s="50">
        <v>8.5</v>
      </c>
      <c r="Y451" s="171">
        <v>6</v>
      </c>
      <c r="Z451" s="50">
        <v>9.25</v>
      </c>
      <c r="AA451" s="214">
        <v>10.75</v>
      </c>
      <c r="AB451" s="214">
        <v>10.75</v>
      </c>
      <c r="AC451" s="214">
        <v>10.75</v>
      </c>
      <c r="AD451" s="50">
        <v>8.5</v>
      </c>
      <c r="AE451" s="171">
        <v>6</v>
      </c>
      <c r="AF451" s="50">
        <v>9.25</v>
      </c>
      <c r="AG451" s="214">
        <v>10.75</v>
      </c>
      <c r="AH451" s="214">
        <v>10.75</v>
      </c>
      <c r="AI451" s="214">
        <v>10.75</v>
      </c>
      <c r="AJ451" s="50">
        <v>8.5</v>
      </c>
      <c r="AK451" s="223">
        <v>6</v>
      </c>
      <c r="AL451" s="50">
        <v>9.25</v>
      </c>
      <c r="AM451" s="214">
        <v>10.75</v>
      </c>
      <c r="AN451" s="214">
        <v>10.75</v>
      </c>
      <c r="AO451" s="223"/>
      <c r="AP451" s="50">
        <v>8.5</v>
      </c>
      <c r="AQ451" s="223">
        <v>6</v>
      </c>
      <c r="AR451" s="50">
        <v>9.25</v>
      </c>
      <c r="AS451" s="214">
        <v>10.75</v>
      </c>
      <c r="AT451" s="214">
        <v>10.75</v>
      </c>
      <c r="AU451" s="214">
        <v>10.75</v>
      </c>
      <c r="AV451" s="50">
        <v>8.5</v>
      </c>
      <c r="AW451" s="50">
        <v>9.25</v>
      </c>
      <c r="AX451" s="214">
        <v>10.75</v>
      </c>
      <c r="AY451" s="214">
        <v>10.75</v>
      </c>
      <c r="AZ451" s="50">
        <v>9.25</v>
      </c>
      <c r="BA451" s="50">
        <v>8.5</v>
      </c>
      <c r="BB451" s="50">
        <v>9.25</v>
      </c>
      <c r="BC451" s="214">
        <v>10.75</v>
      </c>
      <c r="BD451" s="214">
        <v>10.75</v>
      </c>
      <c r="BE451" s="214">
        <v>10.75</v>
      </c>
      <c r="BF451" s="50">
        <v>9.25</v>
      </c>
      <c r="BG451" s="218">
        <v>8.5</v>
      </c>
      <c r="BH451" s="50">
        <v>9.25</v>
      </c>
      <c r="BI451" s="50">
        <v>9.25</v>
      </c>
      <c r="BJ451" s="50">
        <v>9.25</v>
      </c>
      <c r="BK451" s="50">
        <v>9.25</v>
      </c>
      <c r="BL451" s="50">
        <v>8.5</v>
      </c>
      <c r="BM451" s="50">
        <v>9.25</v>
      </c>
      <c r="BN451" s="50">
        <v>9.25</v>
      </c>
      <c r="BO451" s="50">
        <v>9.25</v>
      </c>
      <c r="BP451" s="50">
        <v>9.25</v>
      </c>
      <c r="BQ451" s="50">
        <v>8.5</v>
      </c>
      <c r="BR451" s="50">
        <v>9.25</v>
      </c>
      <c r="BS451" s="50">
        <v>9.25</v>
      </c>
      <c r="BT451" s="50">
        <v>9.25</v>
      </c>
      <c r="BU451" s="50">
        <v>9.25</v>
      </c>
      <c r="BV451" s="50">
        <v>8.5</v>
      </c>
      <c r="BW451" s="213">
        <v>8.5</v>
      </c>
      <c r="BX451" s="50">
        <v>9.25</v>
      </c>
      <c r="BY451" s="50">
        <v>9.25</v>
      </c>
      <c r="BZ451" s="49">
        <v>9.25</v>
      </c>
      <c r="CA451" s="50">
        <v>9.25</v>
      </c>
      <c r="CB451" s="50">
        <v>9.25</v>
      </c>
      <c r="CC451" s="213"/>
      <c r="CD451" s="50">
        <v>8.5</v>
      </c>
      <c r="CE451" s="50">
        <v>9.25</v>
      </c>
      <c r="CF451" s="50">
        <v>9.25</v>
      </c>
      <c r="CG451" s="50">
        <v>9.25</v>
      </c>
      <c r="CH451" s="50">
        <v>9.25</v>
      </c>
      <c r="CI451" s="50">
        <v>8.5</v>
      </c>
      <c r="CJ451" s="50">
        <v>9.25</v>
      </c>
      <c r="CK451" s="50">
        <v>9.25</v>
      </c>
      <c r="CL451" s="50">
        <v>9.25</v>
      </c>
      <c r="CM451" s="50">
        <v>8.5</v>
      </c>
      <c r="CN451" s="50">
        <v>9.25</v>
      </c>
      <c r="CO451" s="50">
        <v>9.25</v>
      </c>
      <c r="CP451" s="50">
        <v>9.25</v>
      </c>
      <c r="CQ451" s="50">
        <v>9.25</v>
      </c>
      <c r="CR451" s="50">
        <v>8.5</v>
      </c>
      <c r="CS451" s="50">
        <v>9.25</v>
      </c>
      <c r="CT451" s="50">
        <v>9.25</v>
      </c>
      <c r="CU451" s="50">
        <v>9.25</v>
      </c>
      <c r="CV451" s="50">
        <v>9.25</v>
      </c>
      <c r="CW451" s="50">
        <v>8.5</v>
      </c>
      <c r="CX451" s="49">
        <v>9.25</v>
      </c>
      <c r="CY451" s="49">
        <v>9.25</v>
      </c>
      <c r="CZ451" s="171">
        <v>8.5</v>
      </c>
      <c r="DA451" s="50">
        <v>9.25</v>
      </c>
      <c r="DB451" s="50">
        <v>9.25</v>
      </c>
      <c r="DC451" s="50">
        <v>9.25</v>
      </c>
      <c r="DD451" s="50">
        <v>9.25</v>
      </c>
      <c r="DE451" s="50">
        <v>8.5</v>
      </c>
      <c r="DF451" s="50">
        <v>9.25</v>
      </c>
      <c r="DG451" s="50">
        <v>9.25</v>
      </c>
      <c r="DH451" s="50">
        <v>9.25</v>
      </c>
      <c r="DI451" s="50">
        <v>9.25</v>
      </c>
      <c r="DJ451" s="50">
        <v>8.5</v>
      </c>
      <c r="DK451" s="50">
        <v>9.25</v>
      </c>
      <c r="DL451" s="50">
        <v>9.25</v>
      </c>
      <c r="DM451" s="50">
        <v>9.25</v>
      </c>
      <c r="DN451" s="50">
        <v>9.25</v>
      </c>
      <c r="DO451" s="50">
        <v>8.5</v>
      </c>
    </row>
    <row r="452" spans="1:119" ht="14.1" customHeight="1" x14ac:dyDescent="0.2">
      <c r="A452" s="94">
        <v>1142</v>
      </c>
      <c r="B452" s="44"/>
      <c r="C452" s="1"/>
      <c r="D452" s="1"/>
      <c r="E452" s="1" t="s">
        <v>24</v>
      </c>
      <c r="F452" s="1"/>
      <c r="G452" s="1"/>
      <c r="H452" s="1"/>
      <c r="I452" s="1"/>
      <c r="J452" s="49">
        <v>9.25</v>
      </c>
      <c r="K452" s="50">
        <v>9.25</v>
      </c>
      <c r="L452" s="50">
        <v>9.25</v>
      </c>
      <c r="M452" s="50">
        <v>9.25</v>
      </c>
      <c r="N452" s="50">
        <v>8.5</v>
      </c>
      <c r="O452" s="50">
        <v>9.25</v>
      </c>
      <c r="P452" s="50">
        <v>9.25</v>
      </c>
      <c r="Q452" s="50">
        <v>9.25</v>
      </c>
      <c r="R452" s="50">
        <v>8.5</v>
      </c>
      <c r="S452" s="171">
        <v>6</v>
      </c>
      <c r="T452" s="50">
        <v>9.25</v>
      </c>
      <c r="U452" s="214">
        <v>10.75</v>
      </c>
      <c r="V452" s="214">
        <v>10.75</v>
      </c>
      <c r="W452" s="214">
        <v>10.75</v>
      </c>
      <c r="X452" s="50">
        <v>8.5</v>
      </c>
      <c r="Y452" s="171">
        <v>6</v>
      </c>
      <c r="Z452" s="50">
        <v>9.25</v>
      </c>
      <c r="AA452" s="214">
        <v>10.75</v>
      </c>
      <c r="AB452" s="214">
        <v>10.75</v>
      </c>
      <c r="AC452" s="214">
        <v>10.75</v>
      </c>
      <c r="AD452" s="50">
        <v>8.5</v>
      </c>
      <c r="AE452" s="171">
        <v>6</v>
      </c>
      <c r="AF452" s="50">
        <v>9.25</v>
      </c>
      <c r="AG452" s="214">
        <v>10.75</v>
      </c>
      <c r="AH452" s="214">
        <v>10.75</v>
      </c>
      <c r="AI452" s="214">
        <v>10.75</v>
      </c>
      <c r="AJ452" s="50">
        <v>8.5</v>
      </c>
      <c r="AK452" s="223">
        <v>6</v>
      </c>
      <c r="AL452" s="50">
        <v>9.25</v>
      </c>
      <c r="AM452" s="214">
        <v>10.75</v>
      </c>
      <c r="AN452" s="214">
        <v>10.75</v>
      </c>
      <c r="AO452" s="223"/>
      <c r="AP452" s="50">
        <v>8.5</v>
      </c>
      <c r="AQ452" s="223">
        <v>6</v>
      </c>
      <c r="AR452" s="50">
        <v>9.25</v>
      </c>
      <c r="AS452" s="214">
        <v>10.75</v>
      </c>
      <c r="AT452" s="214">
        <v>10.75</v>
      </c>
      <c r="AU452" s="214">
        <v>10.75</v>
      </c>
      <c r="AV452" s="50">
        <v>8.5</v>
      </c>
      <c r="AW452" s="50">
        <v>9.25</v>
      </c>
      <c r="AX452" s="214">
        <v>10.75</v>
      </c>
      <c r="AY452" s="214">
        <v>10.75</v>
      </c>
      <c r="AZ452" s="50">
        <v>9.25</v>
      </c>
      <c r="BA452" s="50">
        <v>8.5</v>
      </c>
      <c r="BB452" s="50">
        <v>9.25</v>
      </c>
      <c r="BC452" s="214">
        <v>10.75</v>
      </c>
      <c r="BD452" s="214">
        <v>10.75</v>
      </c>
      <c r="BE452" s="214">
        <v>10.75</v>
      </c>
      <c r="BF452" s="50">
        <v>9.25</v>
      </c>
      <c r="BG452" s="218">
        <v>8.5</v>
      </c>
      <c r="BH452" s="50">
        <v>9.25</v>
      </c>
      <c r="BI452" s="50">
        <v>9.25</v>
      </c>
      <c r="BJ452" s="50">
        <v>9.25</v>
      </c>
      <c r="BK452" s="50">
        <v>9.25</v>
      </c>
      <c r="BL452" s="50">
        <v>8.5</v>
      </c>
      <c r="BM452" s="50">
        <v>9.25</v>
      </c>
      <c r="BN452" s="50">
        <v>9.25</v>
      </c>
      <c r="BO452" s="50">
        <v>9.25</v>
      </c>
      <c r="BP452" s="50">
        <v>9.25</v>
      </c>
      <c r="BQ452" s="50">
        <v>8.5</v>
      </c>
      <c r="BR452" s="50">
        <v>9.25</v>
      </c>
      <c r="BS452" s="50">
        <v>9.25</v>
      </c>
      <c r="BT452" s="50">
        <v>9.25</v>
      </c>
      <c r="BU452" s="50">
        <v>9.25</v>
      </c>
      <c r="BV452" s="50">
        <v>8.5</v>
      </c>
      <c r="BW452" s="213">
        <v>8.5</v>
      </c>
      <c r="BX452" s="50">
        <v>9.25</v>
      </c>
      <c r="BY452" s="50">
        <v>9.25</v>
      </c>
      <c r="BZ452" s="49">
        <v>9.25</v>
      </c>
      <c r="CA452" s="50">
        <v>9.25</v>
      </c>
      <c r="CB452" s="50">
        <v>9.25</v>
      </c>
      <c r="CC452" s="213"/>
      <c r="CD452" s="50">
        <v>8.5</v>
      </c>
      <c r="CE452" s="50">
        <v>9.25</v>
      </c>
      <c r="CF452" s="50">
        <v>9.25</v>
      </c>
      <c r="CG452" s="50">
        <v>9.25</v>
      </c>
      <c r="CH452" s="50">
        <v>9.25</v>
      </c>
      <c r="CI452" s="50">
        <v>8.5</v>
      </c>
      <c r="CJ452" s="50">
        <v>9.25</v>
      </c>
      <c r="CK452" s="50">
        <v>9.25</v>
      </c>
      <c r="CL452" s="50">
        <v>9.25</v>
      </c>
      <c r="CM452" s="50">
        <v>8.5</v>
      </c>
      <c r="CN452" s="50">
        <v>9.25</v>
      </c>
      <c r="CO452" s="50">
        <v>9.25</v>
      </c>
      <c r="CP452" s="50">
        <v>9.25</v>
      </c>
      <c r="CQ452" s="50">
        <v>9.25</v>
      </c>
      <c r="CR452" s="50">
        <v>8.5</v>
      </c>
      <c r="CS452" s="50">
        <v>9.25</v>
      </c>
      <c r="CT452" s="50">
        <v>9.25</v>
      </c>
      <c r="CU452" s="50">
        <v>9.25</v>
      </c>
      <c r="CV452" s="50">
        <v>9.25</v>
      </c>
      <c r="CW452" s="50">
        <v>8.5</v>
      </c>
      <c r="CX452" s="49">
        <v>9.25</v>
      </c>
      <c r="CY452" s="49">
        <v>9.25</v>
      </c>
      <c r="CZ452" s="171">
        <v>8.5</v>
      </c>
      <c r="DA452" s="50">
        <v>9.25</v>
      </c>
      <c r="DB452" s="50">
        <v>9.25</v>
      </c>
      <c r="DC452" s="50">
        <v>9.25</v>
      </c>
      <c r="DD452" s="50">
        <v>9.25</v>
      </c>
      <c r="DE452" s="50">
        <v>8.5</v>
      </c>
      <c r="DF452" s="50">
        <v>9.25</v>
      </c>
      <c r="DG452" s="50">
        <v>9.25</v>
      </c>
      <c r="DH452" s="50">
        <v>9.25</v>
      </c>
      <c r="DI452" s="50">
        <v>9.25</v>
      </c>
      <c r="DJ452" s="50">
        <v>8.5</v>
      </c>
      <c r="DK452" s="50">
        <v>9.25</v>
      </c>
      <c r="DL452" s="50">
        <v>9.25</v>
      </c>
      <c r="DM452" s="50">
        <v>9.25</v>
      </c>
      <c r="DN452" s="50">
        <v>9.25</v>
      </c>
      <c r="DO452" s="50">
        <v>8.5</v>
      </c>
    </row>
    <row r="453" spans="1:119" ht="14.1" customHeight="1" x14ac:dyDescent="0.2">
      <c r="A453" s="94">
        <v>1140</v>
      </c>
      <c r="B453" s="44"/>
      <c r="C453" s="1"/>
      <c r="D453" s="1"/>
      <c r="E453" s="1" t="s">
        <v>24</v>
      </c>
      <c r="F453" s="1"/>
      <c r="G453" s="1"/>
      <c r="H453" s="1"/>
      <c r="I453" s="1"/>
      <c r="J453" s="49">
        <v>9.25</v>
      </c>
      <c r="K453" s="50">
        <v>9.25</v>
      </c>
      <c r="L453" s="50">
        <v>9.25</v>
      </c>
      <c r="M453" s="50">
        <v>9.25</v>
      </c>
      <c r="N453" s="50">
        <v>8.5</v>
      </c>
      <c r="O453" s="50">
        <v>9.25</v>
      </c>
      <c r="P453" s="50">
        <v>9.25</v>
      </c>
      <c r="Q453" s="50">
        <v>9.25</v>
      </c>
      <c r="R453" s="50">
        <v>8.5</v>
      </c>
      <c r="S453" s="171">
        <v>6</v>
      </c>
      <c r="T453" s="50">
        <v>9.25</v>
      </c>
      <c r="U453" s="214">
        <v>10.75</v>
      </c>
      <c r="V453" s="214">
        <v>10.75</v>
      </c>
      <c r="W453" s="214">
        <v>10.75</v>
      </c>
      <c r="X453" s="50">
        <v>8.5</v>
      </c>
      <c r="Y453" s="171">
        <v>6</v>
      </c>
      <c r="Z453" s="50">
        <v>9.25</v>
      </c>
      <c r="AA453" s="214">
        <v>10.75</v>
      </c>
      <c r="AB453" s="214">
        <v>10.75</v>
      </c>
      <c r="AC453" s="214">
        <v>10.75</v>
      </c>
      <c r="AD453" s="50">
        <v>8.5</v>
      </c>
      <c r="AE453" s="171">
        <v>6</v>
      </c>
      <c r="AF453" s="50">
        <v>9.25</v>
      </c>
      <c r="AG453" s="214">
        <v>10.75</v>
      </c>
      <c r="AH453" s="214">
        <v>10.75</v>
      </c>
      <c r="AI453" s="214">
        <v>10.75</v>
      </c>
      <c r="AJ453" s="50">
        <v>8.5</v>
      </c>
      <c r="AK453" s="223">
        <v>6</v>
      </c>
      <c r="AL453" s="50">
        <v>9.25</v>
      </c>
      <c r="AM453" s="214">
        <v>10.75</v>
      </c>
      <c r="AN453" s="214">
        <v>10.75</v>
      </c>
      <c r="AO453" s="223"/>
      <c r="AP453" s="50">
        <v>8.5</v>
      </c>
      <c r="AQ453" s="223">
        <v>6</v>
      </c>
      <c r="AR453" s="50">
        <v>9.25</v>
      </c>
      <c r="AS453" s="214">
        <v>10.75</v>
      </c>
      <c r="AT453" s="214">
        <v>10.75</v>
      </c>
      <c r="AU453" s="214">
        <v>10.75</v>
      </c>
      <c r="AV453" s="50">
        <v>8.5</v>
      </c>
      <c r="AW453" s="50">
        <v>9.25</v>
      </c>
      <c r="AX453" s="214">
        <v>10.75</v>
      </c>
      <c r="AY453" s="214">
        <v>10.75</v>
      </c>
      <c r="AZ453" s="50">
        <v>9.25</v>
      </c>
      <c r="BA453" s="50">
        <v>8.5</v>
      </c>
      <c r="BB453" s="50">
        <v>9.25</v>
      </c>
      <c r="BC453" s="214">
        <v>10.75</v>
      </c>
      <c r="BD453" s="214">
        <v>10.75</v>
      </c>
      <c r="BE453" s="214">
        <v>10.75</v>
      </c>
      <c r="BF453" s="50">
        <v>9.25</v>
      </c>
      <c r="BG453" s="218">
        <v>8.5</v>
      </c>
      <c r="BH453" s="50">
        <v>9.25</v>
      </c>
      <c r="BI453" s="50">
        <v>9.25</v>
      </c>
      <c r="BJ453" s="50">
        <v>9.25</v>
      </c>
      <c r="BK453" s="50">
        <v>9.25</v>
      </c>
      <c r="BL453" s="50">
        <v>8.5</v>
      </c>
      <c r="BM453" s="50">
        <v>9.25</v>
      </c>
      <c r="BN453" s="50">
        <v>9.25</v>
      </c>
      <c r="BO453" s="50">
        <v>9.25</v>
      </c>
      <c r="BP453" s="50">
        <v>9.25</v>
      </c>
      <c r="BQ453" s="50">
        <v>8.5</v>
      </c>
      <c r="BR453" s="50">
        <v>9.25</v>
      </c>
      <c r="BS453" s="50">
        <v>9.25</v>
      </c>
      <c r="BT453" s="50">
        <v>9.25</v>
      </c>
      <c r="BU453" s="50">
        <v>9.25</v>
      </c>
      <c r="BV453" s="50">
        <v>8.5</v>
      </c>
      <c r="BW453" s="213">
        <v>8.5</v>
      </c>
      <c r="BX453" s="50">
        <v>9.25</v>
      </c>
      <c r="BY453" s="50">
        <v>9.25</v>
      </c>
      <c r="BZ453" s="49">
        <v>9.25</v>
      </c>
      <c r="CA453" s="50">
        <v>9.25</v>
      </c>
      <c r="CB453" s="50">
        <v>9.25</v>
      </c>
      <c r="CC453" s="213"/>
      <c r="CD453" s="50">
        <v>8.5</v>
      </c>
      <c r="CE453" s="50">
        <v>9.25</v>
      </c>
      <c r="CF453" s="50">
        <v>9.25</v>
      </c>
      <c r="CG453" s="50">
        <v>9.25</v>
      </c>
      <c r="CH453" s="50">
        <v>9.25</v>
      </c>
      <c r="CI453" s="50">
        <v>8.5</v>
      </c>
      <c r="CJ453" s="50">
        <v>9.25</v>
      </c>
      <c r="CK453" s="50">
        <v>9.25</v>
      </c>
      <c r="CL453" s="50">
        <v>9.25</v>
      </c>
      <c r="CM453" s="50">
        <v>8.5</v>
      </c>
      <c r="CN453" s="50">
        <v>9.25</v>
      </c>
      <c r="CO453" s="50">
        <v>9.25</v>
      </c>
      <c r="CP453" s="50">
        <v>9.25</v>
      </c>
      <c r="CQ453" s="50">
        <v>9.25</v>
      </c>
      <c r="CR453" s="50">
        <v>8.5</v>
      </c>
      <c r="CS453" s="50">
        <v>9.25</v>
      </c>
      <c r="CT453" s="50">
        <v>9.25</v>
      </c>
      <c r="CU453" s="50">
        <v>9.25</v>
      </c>
      <c r="CV453" s="50">
        <v>9.25</v>
      </c>
      <c r="CW453" s="50">
        <v>8.5</v>
      </c>
      <c r="CX453" s="49">
        <v>9.25</v>
      </c>
      <c r="CY453" s="49">
        <v>9.25</v>
      </c>
      <c r="CZ453" s="171">
        <v>8.5</v>
      </c>
      <c r="DA453" s="50">
        <v>9.25</v>
      </c>
      <c r="DB453" s="50">
        <v>9.25</v>
      </c>
      <c r="DC453" s="50">
        <v>9.25</v>
      </c>
      <c r="DD453" s="50">
        <v>9.25</v>
      </c>
      <c r="DE453" s="50">
        <v>8.5</v>
      </c>
      <c r="DF453" s="50">
        <v>9.25</v>
      </c>
      <c r="DG453" s="50">
        <v>9.25</v>
      </c>
      <c r="DH453" s="50">
        <v>9.25</v>
      </c>
      <c r="DI453" s="50">
        <v>9.25</v>
      </c>
      <c r="DJ453" s="50">
        <v>8.5</v>
      </c>
      <c r="DK453" s="50">
        <v>9.25</v>
      </c>
      <c r="DL453" s="50">
        <v>9.25</v>
      </c>
      <c r="DM453" s="50">
        <v>9.25</v>
      </c>
      <c r="DN453" s="50">
        <v>9.25</v>
      </c>
      <c r="DO453" s="50">
        <v>8.5</v>
      </c>
    </row>
    <row r="454" spans="1:119" ht="14.1" customHeight="1" x14ac:dyDescent="0.2">
      <c r="A454" s="95">
        <v>1115</v>
      </c>
      <c r="B454" s="44"/>
      <c r="C454" s="1"/>
      <c r="D454" s="1"/>
      <c r="E454" s="1" t="s">
        <v>24</v>
      </c>
      <c r="F454" s="1"/>
      <c r="G454" s="1"/>
      <c r="H454" s="1"/>
      <c r="I454" s="1"/>
      <c r="J454" s="49">
        <v>9.25</v>
      </c>
      <c r="K454" s="50">
        <v>9.25</v>
      </c>
      <c r="L454" s="50">
        <v>9.25</v>
      </c>
      <c r="M454" s="50">
        <v>9.25</v>
      </c>
      <c r="N454" s="50">
        <v>8.5</v>
      </c>
      <c r="O454" s="50">
        <v>9.25</v>
      </c>
      <c r="P454" s="50">
        <v>9.25</v>
      </c>
      <c r="Q454" s="50">
        <v>9.25</v>
      </c>
      <c r="R454" s="50">
        <v>8.5</v>
      </c>
      <c r="S454" s="171">
        <v>6</v>
      </c>
      <c r="T454" s="50">
        <v>9.25</v>
      </c>
      <c r="U454" s="214">
        <v>10.75</v>
      </c>
      <c r="V454" s="214">
        <v>10.75</v>
      </c>
      <c r="W454" s="214">
        <v>10.75</v>
      </c>
      <c r="X454" s="50">
        <v>8.5</v>
      </c>
      <c r="Y454" s="171">
        <v>6</v>
      </c>
      <c r="Z454" s="50">
        <v>9.25</v>
      </c>
      <c r="AA454" s="214">
        <v>10.75</v>
      </c>
      <c r="AB454" s="214">
        <v>10.75</v>
      </c>
      <c r="AC454" s="214">
        <v>10.75</v>
      </c>
      <c r="AD454" s="50">
        <v>8.5</v>
      </c>
      <c r="AE454" s="171">
        <v>6</v>
      </c>
      <c r="AF454" s="50">
        <v>9.25</v>
      </c>
      <c r="AG454" s="214">
        <v>10.75</v>
      </c>
      <c r="AH454" s="214">
        <v>10.75</v>
      </c>
      <c r="AI454" s="214">
        <v>10.75</v>
      </c>
      <c r="AJ454" s="50">
        <v>8.5</v>
      </c>
      <c r="AK454" s="223">
        <v>6</v>
      </c>
      <c r="AL454" s="50">
        <v>9.25</v>
      </c>
      <c r="AM454" s="214">
        <v>10.75</v>
      </c>
      <c r="AN454" s="214">
        <v>10.75</v>
      </c>
      <c r="AO454" s="223">
        <v>6</v>
      </c>
      <c r="AP454" s="50">
        <v>8.5</v>
      </c>
      <c r="AQ454" s="223">
        <v>6</v>
      </c>
      <c r="AR454" s="50">
        <v>9.25</v>
      </c>
      <c r="AS454" s="214">
        <v>10.75</v>
      </c>
      <c r="AT454" s="214">
        <v>10.75</v>
      </c>
      <c r="AU454" s="214">
        <v>10.75</v>
      </c>
      <c r="AV454" s="50">
        <v>8.5</v>
      </c>
      <c r="AW454" s="50">
        <v>9.25</v>
      </c>
      <c r="AX454" s="214">
        <v>10.75</v>
      </c>
      <c r="AY454" s="214">
        <v>10.75</v>
      </c>
      <c r="AZ454" s="50">
        <v>9.25</v>
      </c>
      <c r="BA454" s="50">
        <v>8.5</v>
      </c>
      <c r="BB454" s="50">
        <v>9.25</v>
      </c>
      <c r="BC454" s="214">
        <v>10.75</v>
      </c>
      <c r="BD454" s="214">
        <v>10.75</v>
      </c>
      <c r="BE454" s="214">
        <v>10.75</v>
      </c>
      <c r="BF454" s="50">
        <v>9.25</v>
      </c>
      <c r="BG454" s="218">
        <v>8.5</v>
      </c>
      <c r="BH454" s="50">
        <v>9.25</v>
      </c>
      <c r="BI454" s="50">
        <v>9.25</v>
      </c>
      <c r="BJ454" s="50">
        <v>9.25</v>
      </c>
      <c r="BK454" s="50">
        <v>9.25</v>
      </c>
      <c r="BL454" s="50">
        <v>8.5</v>
      </c>
      <c r="BM454" s="50">
        <v>9.25</v>
      </c>
      <c r="BN454" s="50">
        <v>9.25</v>
      </c>
      <c r="BO454" s="50">
        <v>9.25</v>
      </c>
      <c r="BP454" s="50">
        <v>9.25</v>
      </c>
      <c r="BQ454" s="50">
        <v>8.5</v>
      </c>
      <c r="BR454" s="50">
        <v>9.25</v>
      </c>
      <c r="BS454" s="50">
        <v>9.25</v>
      </c>
      <c r="BT454" s="50">
        <v>9.25</v>
      </c>
      <c r="BU454" s="50">
        <v>9.25</v>
      </c>
      <c r="BV454" s="50">
        <v>8.5</v>
      </c>
      <c r="BW454" s="213">
        <v>8.5</v>
      </c>
      <c r="BX454" s="50">
        <v>9.25</v>
      </c>
      <c r="BY454" s="50">
        <v>9.25</v>
      </c>
      <c r="BZ454" s="49">
        <v>9.25</v>
      </c>
      <c r="CA454" s="50">
        <v>9.25</v>
      </c>
      <c r="CB454" s="50">
        <v>9.25</v>
      </c>
      <c r="CC454" s="213"/>
      <c r="CD454" s="50">
        <v>8.5</v>
      </c>
      <c r="CE454" s="50">
        <v>9.25</v>
      </c>
      <c r="CF454" s="50">
        <v>9.25</v>
      </c>
      <c r="CG454" s="50">
        <v>9.25</v>
      </c>
      <c r="CH454" s="50">
        <v>9.25</v>
      </c>
      <c r="CI454" s="50">
        <v>8.5</v>
      </c>
      <c r="CJ454" s="50">
        <v>9.25</v>
      </c>
      <c r="CK454" s="50">
        <v>9.25</v>
      </c>
      <c r="CL454" s="50">
        <v>9.25</v>
      </c>
      <c r="CM454" s="50">
        <v>8.5</v>
      </c>
      <c r="CN454" s="50">
        <v>9.25</v>
      </c>
      <c r="CO454" s="50">
        <v>9.25</v>
      </c>
      <c r="CP454" s="50">
        <v>9.25</v>
      </c>
      <c r="CQ454" s="50">
        <v>9.25</v>
      </c>
      <c r="CR454" s="50">
        <v>8.5</v>
      </c>
      <c r="CS454" s="50">
        <v>9.25</v>
      </c>
      <c r="CT454" s="50">
        <v>9.25</v>
      </c>
      <c r="CU454" s="50">
        <v>9.25</v>
      </c>
      <c r="CV454" s="50">
        <v>9.25</v>
      </c>
      <c r="CW454" s="50">
        <v>8.5</v>
      </c>
      <c r="CX454" s="49">
        <v>9.25</v>
      </c>
      <c r="CY454" s="49">
        <v>9.25</v>
      </c>
      <c r="CZ454" s="171">
        <v>8.5</v>
      </c>
      <c r="DA454" s="50">
        <v>9.25</v>
      </c>
      <c r="DB454" s="50">
        <v>9.25</v>
      </c>
      <c r="DC454" s="50">
        <v>9.25</v>
      </c>
      <c r="DD454" s="50">
        <v>9.25</v>
      </c>
      <c r="DE454" s="50">
        <v>8.5</v>
      </c>
      <c r="DF454" s="50">
        <v>9.25</v>
      </c>
      <c r="DG454" s="50">
        <v>9.25</v>
      </c>
      <c r="DH454" s="50">
        <v>9.25</v>
      </c>
      <c r="DI454" s="50">
        <v>9.25</v>
      </c>
      <c r="DJ454" s="50">
        <v>8.5</v>
      </c>
      <c r="DK454" s="50">
        <v>9.25</v>
      </c>
      <c r="DL454" s="50">
        <v>9.25</v>
      </c>
      <c r="DM454" s="50">
        <v>9.25</v>
      </c>
      <c r="DN454" s="50">
        <v>9.25</v>
      </c>
      <c r="DO454" s="50">
        <v>8.5</v>
      </c>
    </row>
    <row r="455" spans="1:119" ht="14.1" customHeight="1" x14ac:dyDescent="0.2">
      <c r="A455" s="94">
        <v>1119</v>
      </c>
      <c r="B455" s="44"/>
      <c r="C455" s="1"/>
      <c r="D455" s="1"/>
      <c r="E455" s="1" t="s">
        <v>24</v>
      </c>
      <c r="F455" s="1"/>
      <c r="G455" s="1"/>
      <c r="H455" s="1"/>
      <c r="I455" s="1"/>
      <c r="J455" s="49">
        <v>9.25</v>
      </c>
      <c r="K455" s="50">
        <v>9.25</v>
      </c>
      <c r="L455" s="50">
        <v>9.25</v>
      </c>
      <c r="M455" s="50">
        <v>9.25</v>
      </c>
      <c r="N455" s="50">
        <v>8.5</v>
      </c>
      <c r="O455" s="50">
        <v>9.25</v>
      </c>
      <c r="P455" s="50">
        <v>9.25</v>
      </c>
      <c r="Q455" s="50">
        <v>9.25</v>
      </c>
      <c r="R455" s="50">
        <v>8.5</v>
      </c>
      <c r="S455" s="171">
        <v>6</v>
      </c>
      <c r="T455" s="50">
        <v>9.25</v>
      </c>
      <c r="U455" s="214">
        <v>10.75</v>
      </c>
      <c r="V455" s="214">
        <v>10.75</v>
      </c>
      <c r="W455" s="214">
        <v>10.75</v>
      </c>
      <c r="X455" s="50">
        <v>8.5</v>
      </c>
      <c r="Y455" s="171">
        <v>6</v>
      </c>
      <c r="Z455" s="50">
        <v>9.25</v>
      </c>
      <c r="AA455" s="214">
        <v>10.75</v>
      </c>
      <c r="AB455" s="214">
        <v>10.75</v>
      </c>
      <c r="AC455" s="214">
        <v>10.75</v>
      </c>
      <c r="AD455" s="50">
        <v>8.5</v>
      </c>
      <c r="AE455" s="171">
        <v>6</v>
      </c>
      <c r="AF455" s="50">
        <v>9.25</v>
      </c>
      <c r="AG455" s="214">
        <v>10.75</v>
      </c>
      <c r="AH455" s="214">
        <v>10.75</v>
      </c>
      <c r="AI455" s="214">
        <v>10.75</v>
      </c>
      <c r="AJ455" s="50">
        <v>8.5</v>
      </c>
      <c r="AK455" s="223">
        <v>6</v>
      </c>
      <c r="AL455" s="50">
        <v>9.25</v>
      </c>
      <c r="AM455" s="214">
        <v>10.75</v>
      </c>
      <c r="AN455" s="214">
        <v>10.75</v>
      </c>
      <c r="AO455" s="223">
        <v>6</v>
      </c>
      <c r="AP455" s="50">
        <v>8.5</v>
      </c>
      <c r="AQ455" s="223">
        <v>6</v>
      </c>
      <c r="AR455" s="50">
        <v>9.25</v>
      </c>
      <c r="AS455" s="214">
        <v>10.75</v>
      </c>
      <c r="AT455" s="214">
        <v>10.75</v>
      </c>
      <c r="AU455" s="214">
        <v>10.75</v>
      </c>
      <c r="AV455" s="50">
        <v>8.5</v>
      </c>
      <c r="AW455" s="50">
        <v>9.25</v>
      </c>
      <c r="AX455" s="214">
        <v>10.75</v>
      </c>
      <c r="AY455" s="214">
        <v>10.75</v>
      </c>
      <c r="AZ455" s="50">
        <v>9.25</v>
      </c>
      <c r="BA455" s="50">
        <v>8.5</v>
      </c>
      <c r="BB455" s="50">
        <v>9.25</v>
      </c>
      <c r="BC455" s="214">
        <v>10.75</v>
      </c>
      <c r="BD455" s="214">
        <v>10.75</v>
      </c>
      <c r="BE455" s="214">
        <v>10.75</v>
      </c>
      <c r="BF455" s="50">
        <v>9.25</v>
      </c>
      <c r="BG455" s="218">
        <v>8.5</v>
      </c>
      <c r="BH455" s="50">
        <v>9.25</v>
      </c>
      <c r="BI455" s="50">
        <v>9.25</v>
      </c>
      <c r="BJ455" s="50">
        <v>9.25</v>
      </c>
      <c r="BK455" s="50">
        <v>9.25</v>
      </c>
      <c r="BL455" s="50">
        <v>8.5</v>
      </c>
      <c r="BM455" s="50">
        <v>9.25</v>
      </c>
      <c r="BN455" s="50">
        <v>9.25</v>
      </c>
      <c r="BO455" s="50">
        <v>9.25</v>
      </c>
      <c r="BP455" s="50">
        <v>9.25</v>
      </c>
      <c r="BQ455" s="50">
        <v>8.5</v>
      </c>
      <c r="BR455" s="50">
        <v>9.25</v>
      </c>
      <c r="BS455" s="50">
        <v>9.25</v>
      </c>
      <c r="BT455" s="50">
        <v>9.25</v>
      </c>
      <c r="BU455" s="50">
        <v>9.25</v>
      </c>
      <c r="BV455" s="50">
        <v>8.5</v>
      </c>
      <c r="BW455" s="213">
        <v>8.5</v>
      </c>
      <c r="BX455" s="50">
        <v>9.25</v>
      </c>
      <c r="BY455" s="50">
        <v>9.25</v>
      </c>
      <c r="BZ455" s="49">
        <v>9.25</v>
      </c>
      <c r="CA455" s="50">
        <v>9.25</v>
      </c>
      <c r="CB455" s="50">
        <v>9.25</v>
      </c>
      <c r="CC455" s="213"/>
      <c r="CD455" s="50">
        <v>8.5</v>
      </c>
      <c r="CE455" s="50">
        <v>9.25</v>
      </c>
      <c r="CF455" s="50">
        <v>9.25</v>
      </c>
      <c r="CG455" s="50">
        <v>9.25</v>
      </c>
      <c r="CH455" s="50">
        <v>9.25</v>
      </c>
      <c r="CI455" s="50">
        <v>8.5</v>
      </c>
      <c r="CJ455" s="50">
        <v>9.25</v>
      </c>
      <c r="CK455" s="50">
        <v>9.25</v>
      </c>
      <c r="CL455" s="50">
        <v>9.25</v>
      </c>
      <c r="CM455" s="50">
        <v>8.5</v>
      </c>
      <c r="CN455" s="50">
        <v>9.25</v>
      </c>
      <c r="CO455" s="50">
        <v>9.25</v>
      </c>
      <c r="CP455" s="50">
        <v>9.25</v>
      </c>
      <c r="CQ455" s="50">
        <v>9.25</v>
      </c>
      <c r="CR455" s="50">
        <v>8.5</v>
      </c>
      <c r="CS455" s="50">
        <v>9.25</v>
      </c>
      <c r="CT455" s="50">
        <v>9.25</v>
      </c>
      <c r="CU455" s="50">
        <v>9.25</v>
      </c>
      <c r="CV455" s="50">
        <v>9.25</v>
      </c>
      <c r="CW455" s="50">
        <v>8.5</v>
      </c>
      <c r="CX455" s="49">
        <v>9.25</v>
      </c>
      <c r="CY455" s="49">
        <v>9.25</v>
      </c>
      <c r="CZ455" s="171">
        <v>8.5</v>
      </c>
      <c r="DA455" s="50">
        <v>9.25</v>
      </c>
      <c r="DB455" s="50">
        <v>9.25</v>
      </c>
      <c r="DC455" s="50">
        <v>9.25</v>
      </c>
      <c r="DD455" s="50">
        <v>9.25</v>
      </c>
      <c r="DE455" s="50">
        <v>8.5</v>
      </c>
      <c r="DF455" s="50">
        <v>9.25</v>
      </c>
      <c r="DG455" s="50">
        <v>9.25</v>
      </c>
      <c r="DH455" s="50">
        <v>9.25</v>
      </c>
      <c r="DI455" s="50">
        <v>9.25</v>
      </c>
      <c r="DJ455" s="50">
        <v>8.5</v>
      </c>
      <c r="DK455" s="50">
        <v>9.25</v>
      </c>
      <c r="DL455" s="50">
        <v>9.25</v>
      </c>
      <c r="DM455" s="50">
        <v>9.25</v>
      </c>
      <c r="DN455" s="50">
        <v>9.25</v>
      </c>
      <c r="DO455" s="50">
        <v>8.5</v>
      </c>
    </row>
    <row r="456" spans="1:119" ht="14.1" customHeight="1" x14ac:dyDescent="0.2">
      <c r="A456" s="94">
        <v>1156</v>
      </c>
      <c r="B456" s="44"/>
      <c r="C456" s="1"/>
      <c r="D456" s="1"/>
      <c r="E456" s="1" t="s">
        <v>24</v>
      </c>
      <c r="F456" s="1"/>
      <c r="G456" s="1"/>
      <c r="H456" s="1"/>
      <c r="I456" s="1"/>
      <c r="J456" s="49">
        <v>9.25</v>
      </c>
      <c r="K456" s="50">
        <v>9.25</v>
      </c>
      <c r="L456" s="50">
        <v>9.25</v>
      </c>
      <c r="M456" s="50">
        <v>9.25</v>
      </c>
      <c r="N456" s="50">
        <v>8.5</v>
      </c>
      <c r="O456" s="50">
        <v>9.25</v>
      </c>
      <c r="P456" s="50">
        <v>9.25</v>
      </c>
      <c r="Q456" s="50">
        <v>9.25</v>
      </c>
      <c r="R456" s="50">
        <v>8.5</v>
      </c>
      <c r="S456" s="171">
        <v>6</v>
      </c>
      <c r="T456" s="50">
        <v>9.25</v>
      </c>
      <c r="U456" s="214">
        <v>10.75</v>
      </c>
      <c r="V456" s="214">
        <v>10.75</v>
      </c>
      <c r="W456" s="214">
        <v>10.75</v>
      </c>
      <c r="X456" s="50">
        <v>8.5</v>
      </c>
      <c r="Y456" s="171">
        <v>6</v>
      </c>
      <c r="Z456" s="50">
        <v>9.25</v>
      </c>
      <c r="AA456" s="214">
        <v>10.75</v>
      </c>
      <c r="AB456" s="214">
        <v>10.75</v>
      </c>
      <c r="AC456" s="214">
        <v>10.75</v>
      </c>
      <c r="AD456" s="50">
        <v>8.5</v>
      </c>
      <c r="AE456" s="171">
        <v>6</v>
      </c>
      <c r="AF456" s="50">
        <v>9.25</v>
      </c>
      <c r="AG456" s="214">
        <v>10.75</v>
      </c>
      <c r="AH456" s="214">
        <v>10.75</v>
      </c>
      <c r="AI456" s="214">
        <v>10.75</v>
      </c>
      <c r="AJ456" s="50">
        <v>8.5</v>
      </c>
      <c r="AK456" s="223">
        <v>6</v>
      </c>
      <c r="AL456" s="50">
        <v>9.25</v>
      </c>
      <c r="AM456" s="214">
        <v>10.75</v>
      </c>
      <c r="AN456" s="214">
        <v>10.75</v>
      </c>
      <c r="AO456" s="223"/>
      <c r="AP456" s="50">
        <v>8.5</v>
      </c>
      <c r="AQ456" s="223">
        <v>6</v>
      </c>
      <c r="AR456" s="50">
        <v>9.25</v>
      </c>
      <c r="AS456" s="214">
        <v>10.75</v>
      </c>
      <c r="AT456" s="214">
        <v>10.75</v>
      </c>
      <c r="AU456" s="214">
        <v>10.75</v>
      </c>
      <c r="AV456" s="50">
        <v>8.5</v>
      </c>
      <c r="AW456" s="50">
        <v>9.25</v>
      </c>
      <c r="AX456" s="214">
        <v>10.75</v>
      </c>
      <c r="AY456" s="214">
        <v>10.75</v>
      </c>
      <c r="AZ456" s="50">
        <v>9.25</v>
      </c>
      <c r="BA456" s="50">
        <v>8.5</v>
      </c>
      <c r="BB456" s="50">
        <v>9.25</v>
      </c>
      <c r="BC456" s="214">
        <v>10.75</v>
      </c>
      <c r="BD456" s="214">
        <v>10.75</v>
      </c>
      <c r="BE456" s="214">
        <v>10.75</v>
      </c>
      <c r="BF456" s="50">
        <v>9.25</v>
      </c>
      <c r="BG456" s="218">
        <v>8.5</v>
      </c>
      <c r="BH456" s="50">
        <v>9.25</v>
      </c>
      <c r="BI456" s="50">
        <v>9.25</v>
      </c>
      <c r="BJ456" s="50">
        <v>9.25</v>
      </c>
      <c r="BK456" s="50">
        <v>9.25</v>
      </c>
      <c r="BL456" s="50">
        <v>8.5</v>
      </c>
      <c r="BM456" s="50">
        <v>9.25</v>
      </c>
      <c r="BN456" s="50">
        <v>9.25</v>
      </c>
      <c r="BO456" s="50">
        <v>9.25</v>
      </c>
      <c r="BP456" s="50">
        <v>9.25</v>
      </c>
      <c r="BQ456" s="50">
        <v>8.5</v>
      </c>
      <c r="BR456" s="50">
        <v>9.25</v>
      </c>
      <c r="BS456" s="50">
        <v>9.25</v>
      </c>
      <c r="BT456" s="50">
        <v>9.25</v>
      </c>
      <c r="BU456" s="50">
        <v>9.25</v>
      </c>
      <c r="BV456" s="50">
        <v>8.5</v>
      </c>
      <c r="BW456" s="213">
        <v>8.5</v>
      </c>
      <c r="BX456" s="50">
        <v>9.25</v>
      </c>
      <c r="BY456" s="50">
        <v>9.25</v>
      </c>
      <c r="BZ456" s="49">
        <v>9.25</v>
      </c>
      <c r="CA456" s="50">
        <v>9.25</v>
      </c>
      <c r="CB456" s="50">
        <v>9.25</v>
      </c>
      <c r="CC456" s="213"/>
      <c r="CD456" s="50">
        <v>8.5</v>
      </c>
      <c r="CE456" s="50">
        <v>9.25</v>
      </c>
      <c r="CF456" s="50">
        <v>9.25</v>
      </c>
      <c r="CG456" s="50">
        <v>9.25</v>
      </c>
      <c r="CH456" s="50">
        <v>9.25</v>
      </c>
      <c r="CI456" s="50">
        <v>8.5</v>
      </c>
      <c r="CJ456" s="50">
        <v>9.25</v>
      </c>
      <c r="CK456" s="50">
        <v>9.25</v>
      </c>
      <c r="CL456" s="50">
        <v>9.25</v>
      </c>
      <c r="CM456" s="50">
        <v>8.5</v>
      </c>
      <c r="CN456" s="50">
        <v>9.25</v>
      </c>
      <c r="CO456" s="50">
        <v>9.25</v>
      </c>
      <c r="CP456" s="50">
        <v>9.25</v>
      </c>
      <c r="CQ456" s="50">
        <v>9.25</v>
      </c>
      <c r="CR456" s="50">
        <v>8.5</v>
      </c>
      <c r="CS456" s="50">
        <v>9.25</v>
      </c>
      <c r="CT456" s="50">
        <v>9.25</v>
      </c>
      <c r="CU456" s="50">
        <v>9.25</v>
      </c>
      <c r="CV456" s="50">
        <v>9.25</v>
      </c>
      <c r="CW456" s="50">
        <v>8.5</v>
      </c>
      <c r="CX456" s="49">
        <v>9.25</v>
      </c>
      <c r="CY456" s="49">
        <v>9.25</v>
      </c>
      <c r="CZ456" s="171">
        <v>8.5</v>
      </c>
      <c r="DA456" s="50">
        <v>9.25</v>
      </c>
      <c r="DB456" s="50">
        <v>9.25</v>
      </c>
      <c r="DC456" s="50">
        <v>9.25</v>
      </c>
      <c r="DD456" s="50">
        <v>9.25</v>
      </c>
      <c r="DE456" s="50">
        <v>8.5</v>
      </c>
      <c r="DF456" s="50">
        <v>9.25</v>
      </c>
      <c r="DG456" s="50">
        <v>9.25</v>
      </c>
      <c r="DH456" s="50">
        <v>9.25</v>
      </c>
      <c r="DI456" s="50">
        <v>9.25</v>
      </c>
      <c r="DJ456" s="50">
        <v>8.5</v>
      </c>
      <c r="DK456" s="50">
        <v>9.25</v>
      </c>
      <c r="DL456" s="50">
        <v>9.25</v>
      </c>
      <c r="DM456" s="50">
        <v>9.25</v>
      </c>
      <c r="DN456" s="50">
        <v>9.25</v>
      </c>
      <c r="DO456" s="50">
        <v>8.5</v>
      </c>
    </row>
    <row r="457" spans="1:119" ht="14.1" customHeight="1" x14ac:dyDescent="0.2">
      <c r="A457" s="30"/>
      <c r="CC457" s="249"/>
      <c r="CZ457" s="306"/>
    </row>
    <row r="458" spans="1:119" ht="14.1" customHeight="1" x14ac:dyDescent="0.2">
      <c r="A458" s="30"/>
    </row>
    <row r="459" spans="1:119" ht="14.1" customHeight="1" x14ac:dyDescent="0.2">
      <c r="J459" s="66">
        <f t="shared" ref="J459:BA459" si="505">SUBTOTAL(9,J14:J311)</f>
        <v>12844.429130365126</v>
      </c>
      <c r="K459" s="46">
        <f t="shared" si="505"/>
        <v>14376.699739226804</v>
      </c>
      <c r="L459" s="46">
        <f t="shared" si="505"/>
        <v>14622.304963959154</v>
      </c>
      <c r="M459" s="46">
        <f t="shared" si="505"/>
        <v>14173.982221850581</v>
      </c>
      <c r="N459" s="46">
        <f t="shared" si="505"/>
        <v>13935.495547851471</v>
      </c>
      <c r="O459" s="46">
        <f t="shared" si="505"/>
        <v>15477.931304396445</v>
      </c>
      <c r="P459" s="46">
        <f t="shared" si="505"/>
        <v>13425.743176210075</v>
      </c>
      <c r="Q459" s="46">
        <f t="shared" si="505"/>
        <v>12703.096602409361</v>
      </c>
      <c r="R459" s="46">
        <f t="shared" si="505"/>
        <v>11536.686157306232</v>
      </c>
      <c r="S459" s="46">
        <f t="shared" si="505"/>
        <v>8441.5793208061532</v>
      </c>
      <c r="T459" s="46">
        <f t="shared" si="505"/>
        <v>12045.842987853053</v>
      </c>
      <c r="U459" s="46">
        <f t="shared" si="505"/>
        <v>13546.371450511249</v>
      </c>
      <c r="V459" s="46">
        <f t="shared" si="505"/>
        <v>12844.060517917396</v>
      </c>
      <c r="W459" s="46">
        <f t="shared" si="505"/>
        <v>13427.986903191066</v>
      </c>
      <c r="X459" s="46">
        <f t="shared" si="505"/>
        <v>10873.876668873349</v>
      </c>
      <c r="Y459" s="46">
        <f t="shared" si="505"/>
        <v>7638.722159825521</v>
      </c>
      <c r="Z459" s="46">
        <f t="shared" si="505"/>
        <v>11064.676476126937</v>
      </c>
      <c r="AA459" s="46">
        <f t="shared" si="505"/>
        <v>13389.874998955211</v>
      </c>
      <c r="AB459" s="46">
        <f t="shared" si="505"/>
        <v>13881.451737367897</v>
      </c>
      <c r="AC459" s="46">
        <f t="shared" si="505"/>
        <v>14326.402280561462</v>
      </c>
      <c r="AD459" s="46">
        <f t="shared" si="505"/>
        <v>11247.507161260903</v>
      </c>
      <c r="AE459" s="46">
        <f t="shared" si="505"/>
        <v>8270.7862240734721</v>
      </c>
      <c r="AF459" s="46">
        <f t="shared" si="505"/>
        <v>12978.972681178806</v>
      </c>
      <c r="AG459" s="46">
        <f t="shared" si="505"/>
        <v>13946.235627554532</v>
      </c>
      <c r="AH459" s="46">
        <f t="shared" si="505"/>
        <v>13504.638791916543</v>
      </c>
      <c r="AI459" s="46">
        <f t="shared" si="505"/>
        <v>13968.601249773817</v>
      </c>
      <c r="AJ459" s="46">
        <f t="shared" si="505"/>
        <v>11006.502221836527</v>
      </c>
      <c r="AK459" s="66">
        <f t="shared" si="505"/>
        <v>6512.7471316490946</v>
      </c>
      <c r="AL459" s="46">
        <f t="shared" si="505"/>
        <v>11421.079637672985</v>
      </c>
      <c r="AM459" s="46">
        <f t="shared" si="505"/>
        <v>14697.602357695352</v>
      </c>
      <c r="AN459" s="46">
        <f t="shared" si="505"/>
        <v>14602.110391621678</v>
      </c>
      <c r="AO459" s="46">
        <f t="shared" si="505"/>
        <v>2401.8486301369862</v>
      </c>
      <c r="AP459" s="46">
        <f t="shared" si="505"/>
        <v>11955.622616777442</v>
      </c>
      <c r="AQ459" s="46">
        <f t="shared" si="505"/>
        <v>8101.2513717609136</v>
      </c>
      <c r="AR459" s="46">
        <f t="shared" si="505"/>
        <v>12756.374994359503</v>
      </c>
      <c r="AS459" s="46">
        <f t="shared" si="505"/>
        <v>14401.879031531962</v>
      </c>
      <c r="AT459" s="46">
        <f t="shared" si="505"/>
        <v>12347.619127698552</v>
      </c>
      <c r="AU459" s="46">
        <f t="shared" si="505"/>
        <v>13237.328224896895</v>
      </c>
      <c r="AV459" s="46">
        <f t="shared" si="505"/>
        <v>12129.819250555933</v>
      </c>
      <c r="AW459" s="46">
        <f t="shared" si="505"/>
        <v>14722.662467826707</v>
      </c>
      <c r="AX459" s="46">
        <f t="shared" si="505"/>
        <v>19705.091475814967</v>
      </c>
      <c r="AY459" s="46">
        <f t="shared" si="505"/>
        <v>20954.271443413701</v>
      </c>
      <c r="AZ459" s="46">
        <f t="shared" si="505"/>
        <v>20014.906839371415</v>
      </c>
      <c r="BA459" s="46">
        <f t="shared" si="505"/>
        <v>18825.800501149704</v>
      </c>
      <c r="BB459" s="46">
        <f t="shared" ref="BB459:CW459" si="506">SUBTOTAL(9,BB14:BB311)</f>
        <v>21662.775787035</v>
      </c>
      <c r="BC459" s="46">
        <f t="shared" si="506"/>
        <v>25769.324783133969</v>
      </c>
      <c r="BD459" s="46">
        <f t="shared" si="506"/>
        <v>26593.856977782554</v>
      </c>
      <c r="BE459" s="46">
        <f t="shared" si="506"/>
        <v>27150.706899474786</v>
      </c>
      <c r="BF459" s="46">
        <f t="shared" si="506"/>
        <v>23843.48610193441</v>
      </c>
      <c r="BG459" s="66">
        <f t="shared" si="506"/>
        <v>22427.29082316452</v>
      </c>
      <c r="BH459" s="46">
        <f t="shared" si="506"/>
        <v>20594.137246223781</v>
      </c>
      <c r="BI459" s="46">
        <f t="shared" si="506"/>
        <v>16854.647650841165</v>
      </c>
      <c r="BJ459" s="46">
        <f t="shared" si="506"/>
        <v>17204.279358320437</v>
      </c>
      <c r="BK459" s="46">
        <f t="shared" si="506"/>
        <v>16547.667441918056</v>
      </c>
      <c r="BL459" s="46">
        <f t="shared" si="506"/>
        <v>17026.00935957336</v>
      </c>
      <c r="BM459" s="46">
        <f t="shared" si="506"/>
        <v>20439.77244033301</v>
      </c>
      <c r="BN459" s="46">
        <f t="shared" si="506"/>
        <v>21368.336245590748</v>
      </c>
      <c r="BO459" s="46">
        <f t="shared" si="506"/>
        <v>21311.955529915213</v>
      </c>
      <c r="BP459" s="46">
        <f t="shared" si="506"/>
        <v>20773.308866928681</v>
      </c>
      <c r="BQ459" s="46">
        <f t="shared" si="506"/>
        <v>19135.990651162763</v>
      </c>
      <c r="BR459" s="46">
        <f t="shared" si="506"/>
        <v>21477.918277710138</v>
      </c>
      <c r="BS459" s="46">
        <f t="shared" si="506"/>
        <v>21779.15623439179</v>
      </c>
      <c r="BT459" s="46">
        <f t="shared" si="506"/>
        <v>22023.42943697509</v>
      </c>
      <c r="BU459" s="46">
        <f t="shared" si="506"/>
        <v>21571.134801533186</v>
      </c>
      <c r="BV459" s="46">
        <f t="shared" si="506"/>
        <v>20032.502925508295</v>
      </c>
      <c r="BW459" s="46">
        <f t="shared" si="506"/>
        <v>19861.253766743961</v>
      </c>
      <c r="BX459" s="46">
        <f t="shared" si="506"/>
        <v>21515.886507516294</v>
      </c>
      <c r="BY459" s="46">
        <f t="shared" si="506"/>
        <v>21363.948431466786</v>
      </c>
      <c r="BZ459" s="66">
        <f t="shared" si="506"/>
        <v>18996.057003324833</v>
      </c>
      <c r="CA459" s="46">
        <f t="shared" si="506"/>
        <v>19262.946262727455</v>
      </c>
      <c r="CB459" s="46">
        <f t="shared" si="506"/>
        <v>19440.146502631495</v>
      </c>
      <c r="CC459" s="46">
        <f t="shared" si="506"/>
        <v>0</v>
      </c>
      <c r="CD459" s="46">
        <f t="shared" si="506"/>
        <v>16389.401533195567</v>
      </c>
      <c r="CE459" s="46">
        <f t="shared" si="506"/>
        <v>16946.372517139549</v>
      </c>
      <c r="CF459" s="46">
        <f t="shared" si="506"/>
        <v>14992.430571826202</v>
      </c>
      <c r="CG459" s="46">
        <f t="shared" si="506"/>
        <v>15446.080275268319</v>
      </c>
      <c r="CH459" s="46">
        <f t="shared" si="506"/>
        <v>15687.753856261454</v>
      </c>
      <c r="CI459" s="46">
        <f t="shared" si="506"/>
        <v>14299.841349836726</v>
      </c>
      <c r="CJ459" s="46">
        <f t="shared" si="506"/>
        <v>15711.695496780299</v>
      </c>
      <c r="CK459" s="46">
        <f t="shared" si="506"/>
        <v>16063.783729187862</v>
      </c>
      <c r="CL459" s="46">
        <f t="shared" si="506"/>
        <v>16212.221961595425</v>
      </c>
      <c r="CM459" s="46">
        <f t="shared" si="506"/>
        <v>14622.627581687682</v>
      </c>
      <c r="CN459" s="46">
        <f t="shared" si="506"/>
        <v>14407.849398497227</v>
      </c>
      <c r="CO459" s="46">
        <f t="shared" si="506"/>
        <v>15379.219168886644</v>
      </c>
      <c r="CP459" s="46">
        <f t="shared" si="506"/>
        <v>16360.85722901864</v>
      </c>
      <c r="CQ459" s="46">
        <f t="shared" si="506"/>
        <v>17084.297012458122</v>
      </c>
      <c r="CR459" s="46">
        <f t="shared" si="506"/>
        <v>16157.597354706901</v>
      </c>
      <c r="CS459" s="46">
        <f t="shared" si="506"/>
        <v>16944.360472072593</v>
      </c>
      <c r="CT459" s="46">
        <f t="shared" si="506"/>
        <v>16659.367536602203</v>
      </c>
      <c r="CU459" s="46">
        <f t="shared" si="506"/>
        <v>17047.784742046697</v>
      </c>
      <c r="CV459" s="46">
        <f t="shared" si="506"/>
        <v>16665.693730073519</v>
      </c>
      <c r="CW459" s="46">
        <f t="shared" si="506"/>
        <v>14964.204119335453</v>
      </c>
      <c r="CX459" s="66">
        <f t="shared" ref="CX459:DO459" si="507">SUBTOTAL(9,CX14:CX311)</f>
        <v>15964.034844305832</v>
      </c>
      <c r="CY459" s="46">
        <f t="shared" si="507"/>
        <v>16249.269445433376</v>
      </c>
      <c r="CZ459" s="46">
        <f>SUBTOTAL(9,CZ14:CZ311)</f>
        <v>14960.921607381237</v>
      </c>
      <c r="DA459" s="46">
        <f t="shared" si="507"/>
        <v>14803.199684822246</v>
      </c>
      <c r="DB459" s="46">
        <f t="shared" si="507"/>
        <v>15006.849684822246</v>
      </c>
      <c r="DC459" s="46">
        <f t="shared" si="507"/>
        <v>15006.849684822246</v>
      </c>
      <c r="DD459" s="46">
        <f t="shared" si="507"/>
        <v>14877.467554238054</v>
      </c>
      <c r="DE459" s="46">
        <f t="shared" si="507"/>
        <v>11071.423354633127</v>
      </c>
      <c r="DF459" s="46">
        <f t="shared" si="507"/>
        <v>12393.226836213051</v>
      </c>
      <c r="DG459" s="46">
        <f t="shared" si="507"/>
        <v>12126.394984953335</v>
      </c>
      <c r="DH459" s="46">
        <f t="shared" si="507"/>
        <v>12535.372068401521</v>
      </c>
      <c r="DI459" s="46">
        <f t="shared" si="507"/>
        <v>12689.853619203659</v>
      </c>
      <c r="DJ459" s="46">
        <f t="shared" si="507"/>
        <v>11282.158703080091</v>
      </c>
      <c r="DK459" s="46">
        <f t="shared" si="507"/>
        <v>11775.81100785082</v>
      </c>
      <c r="DL459" s="46">
        <f t="shared" si="507"/>
        <v>11171.800138285602</v>
      </c>
      <c r="DM459" s="46">
        <f t="shared" si="507"/>
        <v>7853.2201353609853</v>
      </c>
      <c r="DN459" s="46">
        <f t="shared" si="507"/>
        <v>8149.4201353609851</v>
      </c>
      <c r="DO459" s="46">
        <f t="shared" si="507"/>
        <v>6779.3724585381042</v>
      </c>
    </row>
    <row r="460" spans="1:119" ht="14.1" customHeight="1" x14ac:dyDescent="0.2">
      <c r="G460" s="61"/>
    </row>
    <row r="461" spans="1:119" ht="14.1" customHeight="1" x14ac:dyDescent="0.2">
      <c r="C461" s="39"/>
      <c r="D461" s="39"/>
      <c r="E461" s="39"/>
      <c r="F461" s="39"/>
      <c r="G461" s="39"/>
      <c r="H461" s="39"/>
      <c r="I461" s="39"/>
    </row>
    <row r="462" spans="1:119" ht="14.1" customHeight="1" x14ac:dyDescent="0.2">
      <c r="J462" s="158">
        <f>J459</f>
        <v>12844.429130365126</v>
      </c>
      <c r="K462" s="47">
        <f t="shared" ref="K462:BL462" si="508">J462+K459</f>
        <v>27221.128869591928</v>
      </c>
      <c r="L462" s="47">
        <f t="shared" si="508"/>
        <v>41843.433833551084</v>
      </c>
      <c r="M462" s="47">
        <f t="shared" si="508"/>
        <v>56017.416055401663</v>
      </c>
      <c r="N462" s="47">
        <f t="shared" si="508"/>
        <v>69952.911603253131</v>
      </c>
      <c r="O462" s="47">
        <f t="shared" si="508"/>
        <v>85430.842907649581</v>
      </c>
      <c r="P462" s="47">
        <f t="shared" si="508"/>
        <v>98856.586083859656</v>
      </c>
      <c r="Q462" s="47">
        <f t="shared" si="508"/>
        <v>111559.68268626902</v>
      </c>
      <c r="R462" s="47">
        <f t="shared" si="508"/>
        <v>123096.36884357526</v>
      </c>
      <c r="S462" s="47">
        <f t="shared" si="508"/>
        <v>131537.94816438141</v>
      </c>
      <c r="T462" s="47">
        <f t="shared" si="508"/>
        <v>143583.79115223445</v>
      </c>
      <c r="U462" s="47">
        <f t="shared" si="508"/>
        <v>157130.1626027457</v>
      </c>
      <c r="V462" s="47">
        <f t="shared" si="508"/>
        <v>169974.22312066308</v>
      </c>
      <c r="W462" s="47">
        <f t="shared" si="508"/>
        <v>183402.21002385416</v>
      </c>
      <c r="X462" s="47">
        <f t="shared" si="508"/>
        <v>194276.08669272752</v>
      </c>
      <c r="Y462" s="47">
        <f t="shared" si="508"/>
        <v>201914.80885255305</v>
      </c>
      <c r="Z462" s="47">
        <f t="shared" si="508"/>
        <v>212979.48532867999</v>
      </c>
      <c r="AA462" s="47">
        <f t="shared" si="508"/>
        <v>226369.36032763519</v>
      </c>
      <c r="AB462" s="47">
        <f t="shared" si="508"/>
        <v>240250.81206500309</v>
      </c>
      <c r="AC462" s="47">
        <f t="shared" si="508"/>
        <v>254577.21434556454</v>
      </c>
      <c r="AD462" s="47">
        <f t="shared" si="508"/>
        <v>265824.72150682542</v>
      </c>
      <c r="AE462" s="47">
        <f t="shared" si="508"/>
        <v>274095.50773089891</v>
      </c>
      <c r="AF462" s="47">
        <f t="shared" si="508"/>
        <v>287074.48041207774</v>
      </c>
      <c r="AG462" s="47">
        <f t="shared" si="508"/>
        <v>301020.71603963227</v>
      </c>
      <c r="AH462" s="47">
        <f t="shared" si="508"/>
        <v>314525.35483154882</v>
      </c>
      <c r="AI462" s="47">
        <f t="shared" si="508"/>
        <v>328493.95608132263</v>
      </c>
      <c r="AJ462" s="47">
        <f t="shared" si="508"/>
        <v>339500.45830315916</v>
      </c>
      <c r="AK462" s="158">
        <f t="shared" si="508"/>
        <v>346013.20543480827</v>
      </c>
      <c r="AL462" s="47">
        <f t="shared" si="508"/>
        <v>357434.28507248126</v>
      </c>
      <c r="AM462" s="47">
        <f t="shared" si="508"/>
        <v>372131.8874301766</v>
      </c>
      <c r="AN462" s="47">
        <f t="shared" si="508"/>
        <v>386733.99782179826</v>
      </c>
      <c r="AO462" s="47">
        <f t="shared" si="508"/>
        <v>389135.84645193524</v>
      </c>
      <c r="AP462" s="47">
        <f>AN462+AP459</f>
        <v>398689.62043857569</v>
      </c>
      <c r="AQ462" s="47">
        <f>AP462+AQ459</f>
        <v>406790.8718103366</v>
      </c>
      <c r="AR462" s="47">
        <f>AP462+AR459</f>
        <v>411445.99543293519</v>
      </c>
      <c r="AS462" s="47">
        <f t="shared" ref="AS462:BA462" si="509">AR462+AS459</f>
        <v>425847.87446446717</v>
      </c>
      <c r="AT462" s="47">
        <f t="shared" si="509"/>
        <v>438195.4935921657</v>
      </c>
      <c r="AU462" s="47">
        <f t="shared" si="509"/>
        <v>451432.82181706262</v>
      </c>
      <c r="AV462" s="47">
        <f t="shared" si="509"/>
        <v>463562.64106761856</v>
      </c>
      <c r="AW462" s="47">
        <f t="shared" si="509"/>
        <v>478285.30353544524</v>
      </c>
      <c r="AX462" s="47">
        <f t="shared" si="509"/>
        <v>497990.39501126023</v>
      </c>
      <c r="AY462" s="47">
        <f t="shared" si="509"/>
        <v>518944.66645467392</v>
      </c>
      <c r="AZ462" s="47">
        <f t="shared" si="509"/>
        <v>538959.57329404529</v>
      </c>
      <c r="BA462" s="47">
        <f t="shared" si="509"/>
        <v>557785.37379519502</v>
      </c>
      <c r="BB462" s="47">
        <f>BA462+BB459</f>
        <v>579448.14958223002</v>
      </c>
      <c r="BC462" s="47">
        <f t="shared" ref="BC462:BH462" si="510">BB462+BC459</f>
        <v>605217.47436536395</v>
      </c>
      <c r="BD462" s="47">
        <f t="shared" si="510"/>
        <v>631811.33134314651</v>
      </c>
      <c r="BE462" s="47">
        <f t="shared" si="510"/>
        <v>658962.03824262135</v>
      </c>
      <c r="BF462" s="47">
        <f t="shared" si="510"/>
        <v>682805.5243445558</v>
      </c>
      <c r="BG462" s="158">
        <f t="shared" si="510"/>
        <v>705232.81516772031</v>
      </c>
      <c r="BH462" s="47">
        <f t="shared" si="510"/>
        <v>725826.95241394406</v>
      </c>
      <c r="BI462" s="47">
        <f t="shared" si="508"/>
        <v>742681.60006478522</v>
      </c>
      <c r="BJ462" s="47">
        <f t="shared" si="508"/>
        <v>759885.87942310562</v>
      </c>
      <c r="BK462" s="47">
        <f t="shared" si="508"/>
        <v>776433.54686502367</v>
      </c>
      <c r="BL462" s="47">
        <f t="shared" si="508"/>
        <v>793459.55622459704</v>
      </c>
      <c r="BM462" s="47">
        <f t="shared" ref="BM462:CU462" si="511">BL462+BM459</f>
        <v>813899.32866493007</v>
      </c>
      <c r="BN462" s="47">
        <f t="shared" si="511"/>
        <v>835267.66491052078</v>
      </c>
      <c r="BO462" s="47">
        <f t="shared" si="511"/>
        <v>856579.62044043595</v>
      </c>
      <c r="BP462" s="47">
        <f t="shared" si="511"/>
        <v>877352.92930736463</v>
      </c>
      <c r="BQ462" s="47">
        <f t="shared" si="511"/>
        <v>896488.91995852743</v>
      </c>
      <c r="BR462" s="47">
        <f t="shared" si="511"/>
        <v>917966.83823623753</v>
      </c>
      <c r="BS462" s="47">
        <f t="shared" si="511"/>
        <v>939745.99447062938</v>
      </c>
      <c r="BT462" s="47">
        <f t="shared" si="511"/>
        <v>961769.42390760442</v>
      </c>
      <c r="BU462" s="47">
        <f t="shared" si="511"/>
        <v>983340.55870913761</v>
      </c>
      <c r="BV462" s="47">
        <f t="shared" si="511"/>
        <v>1003373.0616346459</v>
      </c>
      <c r="BW462" s="47">
        <f t="shared" si="511"/>
        <v>1023234.3154013898</v>
      </c>
      <c r="BX462" s="47">
        <f>BW462+BX459</f>
        <v>1044750.2019089061</v>
      </c>
      <c r="BY462" s="47">
        <f>BX462+BY459</f>
        <v>1066114.1503403729</v>
      </c>
      <c r="BZ462" s="158">
        <f>BY462+BZ459</f>
        <v>1085110.2073436978</v>
      </c>
      <c r="CA462" s="47">
        <f>BZ462+CA459</f>
        <v>1104373.1536064253</v>
      </c>
      <c r="CB462" s="47">
        <f t="shared" si="511"/>
        <v>1123813.3001090568</v>
      </c>
      <c r="CC462" s="47">
        <f t="shared" si="511"/>
        <v>1123813.3001090568</v>
      </c>
      <c r="CD462" s="47">
        <f t="shared" si="511"/>
        <v>1140202.7016422523</v>
      </c>
      <c r="CE462" s="47">
        <f t="shared" si="511"/>
        <v>1157149.0741593919</v>
      </c>
      <c r="CF462" s="47">
        <f t="shared" si="511"/>
        <v>1172141.5047312181</v>
      </c>
      <c r="CG462" s="47">
        <f t="shared" si="511"/>
        <v>1187587.5850064864</v>
      </c>
      <c r="CH462" s="47">
        <f t="shared" si="511"/>
        <v>1203275.3388627479</v>
      </c>
      <c r="CI462" s="47">
        <f t="shared" si="511"/>
        <v>1217575.1802125846</v>
      </c>
      <c r="CJ462" s="47">
        <f t="shared" si="511"/>
        <v>1233286.8757093649</v>
      </c>
      <c r="CK462" s="47">
        <f t="shared" si="511"/>
        <v>1249350.6594385528</v>
      </c>
      <c r="CL462" s="47">
        <f t="shared" si="511"/>
        <v>1265562.8814001482</v>
      </c>
      <c r="CM462" s="47">
        <f t="shared" si="511"/>
        <v>1280185.5089818358</v>
      </c>
      <c r="CN462" s="47">
        <f t="shared" si="511"/>
        <v>1294593.3583803331</v>
      </c>
      <c r="CO462" s="47">
        <f t="shared" si="511"/>
        <v>1309972.5775492196</v>
      </c>
      <c r="CP462" s="47">
        <f t="shared" si="511"/>
        <v>1326333.4347782382</v>
      </c>
      <c r="CQ462" s="47">
        <f t="shared" si="511"/>
        <v>1343417.7317906963</v>
      </c>
      <c r="CR462" s="47">
        <f t="shared" si="511"/>
        <v>1359575.3291454031</v>
      </c>
      <c r="CS462" s="47">
        <f t="shared" si="511"/>
        <v>1376519.6896174757</v>
      </c>
      <c r="CT462" s="47">
        <f t="shared" si="511"/>
        <v>1393179.057154078</v>
      </c>
      <c r="CU462" s="47">
        <f t="shared" si="511"/>
        <v>1410226.8418961246</v>
      </c>
      <c r="CV462" s="47">
        <f t="shared" ref="CV462:DO462" si="512">CU462+CV459</f>
        <v>1426892.5356261982</v>
      </c>
      <c r="CW462" s="47">
        <f t="shared" si="512"/>
        <v>1441856.7397455336</v>
      </c>
      <c r="CX462" s="47">
        <f t="shared" si="512"/>
        <v>1457820.7745898394</v>
      </c>
      <c r="CY462" s="47">
        <f t="shared" si="512"/>
        <v>1474070.0440352727</v>
      </c>
      <c r="CZ462" s="47">
        <f t="shared" si="512"/>
        <v>1489030.9656426539</v>
      </c>
      <c r="DA462" s="47">
        <f t="shared" si="512"/>
        <v>1503834.1653274761</v>
      </c>
      <c r="DB462" s="47">
        <f t="shared" si="512"/>
        <v>1518841.0150122982</v>
      </c>
      <c r="DC462" s="47">
        <f t="shared" si="512"/>
        <v>1533847.8646971204</v>
      </c>
      <c r="DD462" s="47">
        <f t="shared" si="512"/>
        <v>1548725.3322513585</v>
      </c>
      <c r="DE462" s="47">
        <f t="shared" si="512"/>
        <v>1559796.7556059917</v>
      </c>
      <c r="DF462" s="47">
        <f t="shared" si="512"/>
        <v>1572189.9824422048</v>
      </c>
      <c r="DG462" s="47">
        <f t="shared" si="512"/>
        <v>1584316.3774271582</v>
      </c>
      <c r="DH462" s="47">
        <f t="shared" si="512"/>
        <v>1596851.7494955596</v>
      </c>
      <c r="DI462" s="47">
        <f t="shared" si="512"/>
        <v>1609541.6031147633</v>
      </c>
      <c r="DJ462" s="47">
        <f t="shared" si="512"/>
        <v>1620823.7618178434</v>
      </c>
      <c r="DK462" s="47">
        <f t="shared" si="512"/>
        <v>1632599.5728256942</v>
      </c>
      <c r="DL462" s="47">
        <f t="shared" si="512"/>
        <v>1643771.3729639798</v>
      </c>
      <c r="DM462" s="47">
        <f t="shared" si="512"/>
        <v>1651624.5930993408</v>
      </c>
      <c r="DN462" s="47">
        <f t="shared" si="512"/>
        <v>1659774.0132347017</v>
      </c>
      <c r="DO462" s="47">
        <f t="shared" si="512"/>
        <v>1666553.3856932397</v>
      </c>
    </row>
    <row r="463" spans="1:119" x14ac:dyDescent="0.2">
      <c r="C463" s="25"/>
      <c r="D463" s="24"/>
      <c r="E463" s="25"/>
      <c r="F463" s="25"/>
      <c r="G463" s="26"/>
      <c r="H463" s="27"/>
      <c r="I463" s="25"/>
    </row>
    <row r="464" spans="1:119" x14ac:dyDescent="0.2">
      <c r="C464" s="25"/>
      <c r="D464" s="24"/>
      <c r="E464" s="28"/>
      <c r="F464" s="28"/>
      <c r="G464" s="26"/>
      <c r="H464" s="55"/>
      <c r="I464" s="28"/>
    </row>
    <row r="465" spans="1:119" x14ac:dyDescent="0.2">
      <c r="C465" s="25"/>
      <c r="D465" s="24"/>
      <c r="E465" s="25"/>
      <c r="F465" s="25"/>
      <c r="G465" s="26"/>
      <c r="H465" s="27"/>
      <c r="I465" s="25"/>
    </row>
    <row r="466" spans="1:119" x14ac:dyDescent="0.2">
      <c r="B466" s="51"/>
      <c r="C466" s="25"/>
      <c r="D466" s="24"/>
      <c r="E466" s="25"/>
      <c r="F466" s="25"/>
      <c r="G466" s="26"/>
      <c r="H466" s="27"/>
      <c r="I466" s="25"/>
    </row>
    <row r="467" spans="1:119" x14ac:dyDescent="0.2">
      <c r="A467" s="29"/>
      <c r="B467" s="29"/>
      <c r="C467" s="25"/>
      <c r="D467" s="24"/>
      <c r="E467" s="28"/>
      <c r="F467" s="28"/>
      <c r="G467" s="26"/>
      <c r="H467" s="27"/>
      <c r="I467" s="25"/>
    </row>
    <row r="468" spans="1:119" x14ac:dyDescent="0.2">
      <c r="C468" s="25"/>
      <c r="D468" s="24"/>
      <c r="E468" s="28"/>
      <c r="F468" s="28"/>
      <c r="G468" s="26"/>
      <c r="H468" s="27"/>
      <c r="I468" s="25"/>
    </row>
    <row r="469" spans="1:119" x14ac:dyDescent="0.2">
      <c r="C469" s="25"/>
      <c r="D469" s="24"/>
      <c r="E469" s="25"/>
      <c r="F469" s="25"/>
      <c r="G469" s="26"/>
      <c r="H469" s="27"/>
      <c r="I469" s="25"/>
    </row>
    <row r="470" spans="1:119" x14ac:dyDescent="0.2">
      <c r="C470" s="25"/>
      <c r="D470" s="24"/>
      <c r="E470" s="28"/>
      <c r="F470" s="28"/>
      <c r="G470" s="26"/>
      <c r="H470" s="27"/>
      <c r="I470" s="25"/>
    </row>
    <row r="471" spans="1:119" x14ac:dyDescent="0.2">
      <c r="C471" s="25"/>
      <c r="D471" s="24"/>
      <c r="E471" s="25"/>
      <c r="F471" s="25"/>
      <c r="G471" s="26"/>
      <c r="H471" s="27"/>
      <c r="I471" s="25"/>
    </row>
    <row r="472" spans="1:119" x14ac:dyDescent="0.2">
      <c r="C472" s="25"/>
      <c r="D472" s="24"/>
      <c r="E472" s="25"/>
      <c r="F472" s="25"/>
      <c r="G472" s="26"/>
      <c r="H472" s="27"/>
      <c r="I472" s="25"/>
    </row>
    <row r="473" spans="1:119" s="31" customFormat="1" x14ac:dyDescent="0.2">
      <c r="A473" s="39"/>
      <c r="B473" s="39"/>
      <c r="C473" s="25"/>
      <c r="D473" s="24"/>
      <c r="E473" s="25"/>
      <c r="F473" s="25"/>
      <c r="G473" s="75"/>
      <c r="H473" s="27"/>
      <c r="I473" s="25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H473" s="29"/>
      <c r="BI473" s="29"/>
      <c r="BJ473" s="29"/>
      <c r="BK473" s="29"/>
      <c r="BL473" s="29"/>
      <c r="BM473" s="29"/>
      <c r="BN473" s="29"/>
      <c r="BO473" s="29"/>
      <c r="BP473" s="29"/>
      <c r="BQ473" s="29"/>
      <c r="BR473" s="29"/>
      <c r="BS473" s="29"/>
      <c r="BT473" s="29"/>
      <c r="BU473" s="29"/>
      <c r="BV473" s="29"/>
      <c r="BW473" s="29"/>
      <c r="BX473" s="29"/>
      <c r="BY473" s="29"/>
      <c r="CA473" s="29"/>
      <c r="CB473" s="29"/>
      <c r="CC473" s="29"/>
      <c r="CD473" s="29"/>
      <c r="CE473" s="29"/>
      <c r="CF473" s="29"/>
      <c r="CG473" s="29"/>
      <c r="CH473" s="29"/>
      <c r="CI473" s="29"/>
      <c r="CJ473" s="29"/>
      <c r="CK473" s="29"/>
      <c r="CL473" s="29"/>
      <c r="CM473" s="29"/>
      <c r="CN473" s="29"/>
      <c r="CO473" s="29"/>
      <c r="CP473" s="29"/>
      <c r="CQ473" s="29"/>
      <c r="CR473" s="29"/>
      <c r="CS473" s="29"/>
      <c r="CT473" s="29"/>
      <c r="CU473" s="29"/>
      <c r="CV473" s="29"/>
      <c r="CW473" s="29"/>
      <c r="CY473" s="29"/>
      <c r="CZ473" s="29"/>
      <c r="DA473" s="29"/>
      <c r="DB473" s="29"/>
      <c r="DC473" s="29"/>
      <c r="DD473" s="29"/>
      <c r="DE473" s="29"/>
      <c r="DF473" s="29"/>
      <c r="DG473" s="29"/>
      <c r="DH473" s="29"/>
      <c r="DI473" s="29"/>
      <c r="DJ473" s="29"/>
      <c r="DK473" s="29"/>
      <c r="DL473" s="29"/>
      <c r="DM473" s="29"/>
      <c r="DN473" s="29"/>
      <c r="DO473" s="29"/>
    </row>
    <row r="474" spans="1:119" s="31" customFormat="1" x14ac:dyDescent="0.2">
      <c r="A474" s="39"/>
      <c r="B474" s="39"/>
      <c r="C474" s="25"/>
      <c r="D474" s="24"/>
      <c r="E474" s="28"/>
      <c r="F474" s="28"/>
      <c r="G474" s="26"/>
      <c r="H474" s="55"/>
      <c r="I474" s="24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H474" s="29"/>
      <c r="BI474" s="29"/>
      <c r="BJ474" s="29"/>
      <c r="BK474" s="29"/>
      <c r="BL474" s="29"/>
      <c r="BM474" s="29"/>
      <c r="BN474" s="29"/>
      <c r="BO474" s="29"/>
      <c r="BP474" s="29"/>
      <c r="BQ474" s="29"/>
      <c r="BR474" s="29"/>
      <c r="BS474" s="29"/>
      <c r="BT474" s="29"/>
      <c r="BU474" s="29"/>
      <c r="BV474" s="29"/>
      <c r="BW474" s="29"/>
      <c r="BX474" s="29"/>
      <c r="BY474" s="29"/>
      <c r="CA474" s="29"/>
      <c r="CB474" s="29"/>
      <c r="CC474" s="29"/>
      <c r="CD474" s="29"/>
      <c r="CE474" s="29"/>
      <c r="CF474" s="29"/>
      <c r="CG474" s="29"/>
      <c r="CH474" s="29"/>
      <c r="CI474" s="29"/>
      <c r="CJ474" s="29"/>
      <c r="CK474" s="29"/>
      <c r="CL474" s="29"/>
      <c r="CM474" s="29"/>
      <c r="CN474" s="29"/>
      <c r="CO474" s="29"/>
      <c r="CP474" s="29"/>
      <c r="CQ474" s="29"/>
      <c r="CR474" s="29"/>
      <c r="CS474" s="29"/>
      <c r="CT474" s="29"/>
      <c r="CU474" s="29"/>
      <c r="CV474" s="29"/>
      <c r="CW474" s="29"/>
      <c r="CY474" s="29"/>
      <c r="CZ474" s="29"/>
      <c r="DA474" s="29"/>
      <c r="DB474" s="29"/>
      <c r="DC474" s="29"/>
      <c r="DD474" s="29"/>
      <c r="DE474" s="29"/>
      <c r="DF474" s="29"/>
      <c r="DG474" s="29"/>
      <c r="DH474" s="29"/>
      <c r="DI474" s="29"/>
      <c r="DJ474" s="29"/>
      <c r="DK474" s="29"/>
      <c r="DL474" s="29"/>
      <c r="DM474" s="29"/>
      <c r="DN474" s="29"/>
      <c r="DO474" s="29"/>
    </row>
    <row r="475" spans="1:119" s="31" customFormat="1" x14ac:dyDescent="0.2">
      <c r="A475" s="39"/>
      <c r="B475" s="39"/>
      <c r="C475" s="25"/>
      <c r="D475" s="24"/>
      <c r="E475" s="25"/>
      <c r="F475" s="25"/>
      <c r="G475" s="26"/>
      <c r="H475" s="27"/>
      <c r="I475" s="25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H475" s="29"/>
      <c r="BI475" s="29"/>
      <c r="BJ475" s="29"/>
      <c r="BK475" s="29"/>
      <c r="BL475" s="29"/>
      <c r="BM475" s="29"/>
      <c r="BN475" s="29"/>
      <c r="BO475" s="29"/>
      <c r="BP475" s="29"/>
      <c r="BQ475" s="29"/>
      <c r="BR475" s="29"/>
      <c r="BS475" s="29"/>
      <c r="BT475" s="29"/>
      <c r="BU475" s="29"/>
      <c r="BV475" s="29"/>
      <c r="BW475" s="29"/>
      <c r="BX475" s="29"/>
      <c r="BY475" s="29"/>
      <c r="CA475" s="29"/>
      <c r="CB475" s="29"/>
      <c r="CC475" s="29"/>
      <c r="CD475" s="29"/>
      <c r="CE475" s="29"/>
      <c r="CF475" s="29"/>
      <c r="CG475" s="29"/>
      <c r="CH475" s="29"/>
      <c r="CI475" s="29"/>
      <c r="CJ475" s="29"/>
      <c r="CK475" s="29"/>
      <c r="CL475" s="29"/>
      <c r="CM475" s="29"/>
      <c r="CN475" s="29"/>
      <c r="CO475" s="29"/>
      <c r="CP475" s="29"/>
      <c r="CQ475" s="29"/>
      <c r="CR475" s="29"/>
      <c r="CS475" s="29"/>
      <c r="CT475" s="29"/>
      <c r="CU475" s="29"/>
      <c r="CV475" s="29"/>
      <c r="CW475" s="29"/>
      <c r="CY475" s="29"/>
      <c r="CZ475" s="29"/>
      <c r="DA475" s="29"/>
      <c r="DB475" s="29"/>
      <c r="DC475" s="29"/>
      <c r="DD475" s="29"/>
      <c r="DE475" s="29"/>
      <c r="DF475" s="29"/>
      <c r="DG475" s="29"/>
      <c r="DH475" s="29"/>
      <c r="DI475" s="29"/>
      <c r="DJ475" s="29"/>
      <c r="DK475" s="29"/>
      <c r="DL475" s="29"/>
      <c r="DM475" s="29"/>
      <c r="DN475" s="29"/>
      <c r="DO475" s="29"/>
    </row>
    <row r="476" spans="1:119" s="31" customFormat="1" x14ac:dyDescent="0.2">
      <c r="A476" s="39"/>
      <c r="B476" s="39"/>
      <c r="C476" s="25"/>
      <c r="D476" s="24"/>
      <c r="E476" s="25"/>
      <c r="F476" s="25"/>
      <c r="G476" s="26"/>
      <c r="H476" s="27"/>
      <c r="I476" s="25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H476" s="29"/>
      <c r="BI476" s="29"/>
      <c r="BJ476" s="29"/>
      <c r="BK476" s="29"/>
      <c r="BL476" s="29"/>
      <c r="BM476" s="29"/>
      <c r="BN476" s="29"/>
      <c r="BO476" s="29"/>
      <c r="BP476" s="29"/>
      <c r="BQ476" s="29"/>
      <c r="BR476" s="29"/>
      <c r="BS476" s="29"/>
      <c r="BT476" s="29"/>
      <c r="BU476" s="29"/>
      <c r="BV476" s="29"/>
      <c r="BW476" s="29"/>
      <c r="BX476" s="29"/>
      <c r="BY476" s="29"/>
      <c r="CA476" s="29"/>
      <c r="CB476" s="29"/>
      <c r="CC476" s="29"/>
      <c r="CD476" s="29"/>
      <c r="CE476" s="29"/>
      <c r="CF476" s="29"/>
      <c r="CG476" s="29"/>
      <c r="CH476" s="29"/>
      <c r="CI476" s="29"/>
      <c r="CJ476" s="29"/>
      <c r="CK476" s="29"/>
      <c r="CL476" s="29"/>
      <c r="CM476" s="29"/>
      <c r="CN476" s="29"/>
      <c r="CO476" s="29"/>
      <c r="CP476" s="29"/>
      <c r="CQ476" s="29"/>
      <c r="CR476" s="29"/>
      <c r="CS476" s="29"/>
      <c r="CT476" s="29"/>
      <c r="CU476" s="29"/>
      <c r="CV476" s="29"/>
      <c r="CW476" s="29"/>
      <c r="CY476" s="29"/>
      <c r="CZ476" s="29"/>
      <c r="DA476" s="29"/>
      <c r="DB476" s="29"/>
      <c r="DC476" s="29"/>
      <c r="DD476" s="29"/>
      <c r="DE476" s="29"/>
      <c r="DF476" s="29"/>
      <c r="DG476" s="29"/>
      <c r="DH476" s="29"/>
      <c r="DI476" s="29"/>
      <c r="DJ476" s="29"/>
      <c r="DK476" s="29"/>
      <c r="DL476" s="29"/>
      <c r="DM476" s="29"/>
      <c r="DN476" s="29"/>
      <c r="DO476" s="29"/>
    </row>
    <row r="477" spans="1:119" s="31" customFormat="1" x14ac:dyDescent="0.2">
      <c r="A477" s="39"/>
      <c r="B477" s="39"/>
      <c r="C477" s="25"/>
      <c r="D477" s="24"/>
      <c r="E477" s="25"/>
      <c r="F477" s="25"/>
      <c r="G477" s="26"/>
      <c r="H477" s="27"/>
      <c r="I477" s="25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H477" s="29"/>
      <c r="BI477" s="29"/>
      <c r="BJ477" s="29"/>
      <c r="BK477" s="29"/>
      <c r="BL477" s="29"/>
      <c r="BM477" s="29"/>
      <c r="BN477" s="29"/>
      <c r="BO477" s="29"/>
      <c r="BP477" s="29"/>
      <c r="BQ477" s="29"/>
      <c r="BR477" s="29"/>
      <c r="BS477" s="29"/>
      <c r="BT477" s="29"/>
      <c r="BU477" s="29"/>
      <c r="BV477" s="29"/>
      <c r="BW477" s="29"/>
      <c r="BX477" s="29"/>
      <c r="BY477" s="29"/>
      <c r="CA477" s="29"/>
      <c r="CB477" s="29"/>
      <c r="CC477" s="29"/>
      <c r="CD477" s="29"/>
      <c r="CE477" s="29"/>
      <c r="CF477" s="29"/>
      <c r="CG477" s="29"/>
      <c r="CH477" s="29"/>
      <c r="CI477" s="29"/>
      <c r="CJ477" s="29"/>
      <c r="CK477" s="29"/>
      <c r="CL477" s="29"/>
      <c r="CM477" s="29"/>
      <c r="CN477" s="29"/>
      <c r="CO477" s="29"/>
      <c r="CP477" s="29"/>
      <c r="CQ477" s="29"/>
      <c r="CR477" s="29"/>
      <c r="CS477" s="29"/>
      <c r="CT477" s="29"/>
      <c r="CU477" s="29"/>
      <c r="CV477" s="29"/>
      <c r="CW477" s="29"/>
      <c r="CY477" s="29"/>
      <c r="CZ477" s="29"/>
      <c r="DA477" s="29"/>
      <c r="DB477" s="29"/>
      <c r="DC477" s="29"/>
      <c r="DD477" s="29"/>
      <c r="DE477" s="29"/>
      <c r="DF477" s="29"/>
      <c r="DG477" s="29"/>
      <c r="DH477" s="29"/>
      <c r="DI477" s="29"/>
      <c r="DJ477" s="29"/>
      <c r="DK477" s="29"/>
      <c r="DL477" s="29"/>
      <c r="DM477" s="29"/>
      <c r="DN477" s="29"/>
      <c r="DO477" s="29"/>
    </row>
    <row r="478" spans="1:119" s="31" customFormat="1" x14ac:dyDescent="0.2">
      <c r="A478" s="39"/>
      <c r="B478" s="39"/>
      <c r="C478" s="25"/>
      <c r="D478" s="24"/>
      <c r="E478" s="28"/>
      <c r="F478" s="28"/>
      <c r="G478" s="26"/>
      <c r="H478" s="27"/>
      <c r="I478" s="25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H478" s="29"/>
      <c r="BI478" s="29"/>
      <c r="BJ478" s="29"/>
      <c r="BK478" s="29"/>
      <c r="BL478" s="29"/>
      <c r="BM478" s="29"/>
      <c r="BN478" s="29"/>
      <c r="BO478" s="29"/>
      <c r="BP478" s="29"/>
      <c r="BQ478" s="29"/>
      <c r="BR478" s="29"/>
      <c r="BS478" s="29"/>
      <c r="BT478" s="29"/>
      <c r="BU478" s="29"/>
      <c r="BV478" s="29"/>
      <c r="BW478" s="29"/>
      <c r="BX478" s="29"/>
      <c r="BY478" s="29"/>
      <c r="CA478" s="29"/>
      <c r="CB478" s="29"/>
      <c r="CC478" s="29"/>
      <c r="CD478" s="29"/>
      <c r="CE478" s="29"/>
      <c r="CF478" s="29"/>
      <c r="CG478" s="29"/>
      <c r="CH478" s="29"/>
      <c r="CI478" s="29"/>
      <c r="CJ478" s="29"/>
      <c r="CK478" s="29"/>
      <c r="CL478" s="29"/>
      <c r="CM478" s="29"/>
      <c r="CN478" s="29"/>
      <c r="CO478" s="29"/>
      <c r="CP478" s="29"/>
      <c r="CQ478" s="29"/>
      <c r="CR478" s="29"/>
      <c r="CS478" s="29"/>
      <c r="CT478" s="29"/>
      <c r="CU478" s="29"/>
      <c r="CV478" s="29"/>
      <c r="CW478" s="29"/>
      <c r="CY478" s="29"/>
      <c r="CZ478" s="29"/>
      <c r="DA478" s="29"/>
      <c r="DB478" s="29"/>
      <c r="DC478" s="29"/>
      <c r="DD478" s="29"/>
      <c r="DE478" s="29"/>
      <c r="DF478" s="29"/>
      <c r="DG478" s="29"/>
      <c r="DH478" s="29"/>
      <c r="DI478" s="29"/>
      <c r="DJ478" s="29"/>
      <c r="DK478" s="29"/>
      <c r="DL478" s="29"/>
      <c r="DM478" s="29"/>
      <c r="DN478" s="29"/>
      <c r="DO478" s="29"/>
    </row>
    <row r="479" spans="1:119" s="31" customFormat="1" x14ac:dyDescent="0.2">
      <c r="A479" s="39"/>
      <c r="B479" s="39"/>
      <c r="C479" s="25"/>
      <c r="D479" s="24"/>
      <c r="E479" s="25"/>
      <c r="F479" s="25"/>
      <c r="G479" s="26"/>
      <c r="H479" s="27"/>
      <c r="I479" s="25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H479" s="29"/>
      <c r="BI479" s="29"/>
      <c r="BJ479" s="29"/>
      <c r="BK479" s="29"/>
      <c r="BL479" s="29"/>
      <c r="BM479" s="29"/>
      <c r="BN479" s="29"/>
      <c r="BO479" s="29"/>
      <c r="BP479" s="29"/>
      <c r="BQ479" s="29"/>
      <c r="BR479" s="29"/>
      <c r="BS479" s="29"/>
      <c r="BT479" s="29"/>
      <c r="BU479" s="29"/>
      <c r="BV479" s="29"/>
      <c r="BW479" s="29"/>
      <c r="BX479" s="29"/>
      <c r="BY479" s="29"/>
      <c r="CA479" s="29"/>
      <c r="CB479" s="29"/>
      <c r="CC479" s="29"/>
      <c r="CD479" s="29"/>
      <c r="CE479" s="29"/>
      <c r="CF479" s="29"/>
      <c r="CG479" s="29"/>
      <c r="CH479" s="29"/>
      <c r="CI479" s="29"/>
      <c r="CJ479" s="29"/>
      <c r="CK479" s="29"/>
      <c r="CL479" s="29"/>
      <c r="CM479" s="29"/>
      <c r="CN479" s="29"/>
      <c r="CO479" s="29"/>
      <c r="CP479" s="29"/>
      <c r="CQ479" s="29"/>
      <c r="CR479" s="29"/>
      <c r="CS479" s="29"/>
      <c r="CT479" s="29"/>
      <c r="CU479" s="29"/>
      <c r="CV479" s="29"/>
      <c r="CW479" s="29"/>
      <c r="CY479" s="29"/>
      <c r="CZ479" s="29"/>
      <c r="DA479" s="29"/>
      <c r="DB479" s="29"/>
      <c r="DC479" s="29"/>
      <c r="DD479" s="29"/>
      <c r="DE479" s="29"/>
      <c r="DF479" s="29"/>
      <c r="DG479" s="29"/>
      <c r="DH479" s="29"/>
      <c r="DI479" s="29"/>
      <c r="DJ479" s="29"/>
      <c r="DK479" s="29"/>
      <c r="DL479" s="29"/>
      <c r="DM479" s="29"/>
      <c r="DN479" s="29"/>
      <c r="DO479" s="29"/>
    </row>
    <row r="480" spans="1:119" s="31" customFormat="1" x14ac:dyDescent="0.2">
      <c r="A480" s="39"/>
      <c r="B480" s="39"/>
      <c r="C480" s="25"/>
      <c r="D480" s="24"/>
      <c r="E480" s="25"/>
      <c r="F480" s="25"/>
      <c r="G480" s="26"/>
      <c r="H480" s="27"/>
      <c r="I480" s="25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H480" s="29"/>
      <c r="BI480" s="29"/>
      <c r="BJ480" s="29"/>
      <c r="BK480" s="29"/>
      <c r="BL480" s="29"/>
      <c r="BM480" s="29"/>
      <c r="BN480" s="29"/>
      <c r="BO480" s="29"/>
      <c r="BP480" s="29"/>
      <c r="BQ480" s="29"/>
      <c r="BR480" s="29"/>
      <c r="BS480" s="29"/>
      <c r="BT480" s="29"/>
      <c r="BU480" s="29"/>
      <c r="BV480" s="29"/>
      <c r="BW480" s="29"/>
      <c r="BX480" s="29"/>
      <c r="BY480" s="29"/>
      <c r="CA480" s="29"/>
      <c r="CB480" s="29"/>
      <c r="CC480" s="29"/>
      <c r="CD480" s="29"/>
      <c r="CE480" s="29"/>
      <c r="CF480" s="29"/>
      <c r="CG480" s="29"/>
      <c r="CH480" s="29"/>
      <c r="CI480" s="29"/>
      <c r="CJ480" s="29"/>
      <c r="CK480" s="29"/>
      <c r="CL480" s="29"/>
      <c r="CM480" s="29"/>
      <c r="CN480" s="29"/>
      <c r="CO480" s="29"/>
      <c r="CP480" s="29"/>
      <c r="CQ480" s="29"/>
      <c r="CR480" s="29"/>
      <c r="CS480" s="29"/>
      <c r="CT480" s="29"/>
      <c r="CU480" s="29"/>
      <c r="CV480" s="29"/>
      <c r="CW480" s="29"/>
      <c r="CY480" s="29"/>
      <c r="CZ480" s="29"/>
      <c r="DA480" s="29"/>
      <c r="DB480" s="29"/>
      <c r="DC480" s="29"/>
      <c r="DD480" s="29"/>
      <c r="DE480" s="29"/>
      <c r="DF480" s="29"/>
      <c r="DG480" s="29"/>
      <c r="DH480" s="29"/>
      <c r="DI480" s="29"/>
      <c r="DJ480" s="29"/>
      <c r="DK480" s="29"/>
      <c r="DL480" s="29"/>
      <c r="DM480" s="29"/>
      <c r="DN480" s="29"/>
      <c r="DO480" s="29"/>
    </row>
    <row r="481" spans="1:119" s="31" customFormat="1" x14ac:dyDescent="0.2">
      <c r="A481" s="39"/>
      <c r="B481" s="39"/>
      <c r="C481" s="25"/>
      <c r="D481" s="24"/>
      <c r="E481" s="25"/>
      <c r="F481" s="25"/>
      <c r="G481" s="26"/>
      <c r="H481" s="27"/>
      <c r="I481" s="25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H481" s="29"/>
      <c r="BI481" s="29"/>
      <c r="BJ481" s="29"/>
      <c r="BK481" s="29"/>
      <c r="BL481" s="29"/>
      <c r="BM481" s="29"/>
      <c r="BN481" s="29"/>
      <c r="BO481" s="29"/>
      <c r="BP481" s="29"/>
      <c r="BQ481" s="29"/>
      <c r="BR481" s="29"/>
      <c r="BS481" s="29"/>
      <c r="BT481" s="29"/>
      <c r="BU481" s="29"/>
      <c r="BV481" s="29"/>
      <c r="BW481" s="29"/>
      <c r="BX481" s="29"/>
      <c r="BY481" s="29"/>
      <c r="CA481" s="29"/>
      <c r="CB481" s="29"/>
      <c r="CC481" s="29"/>
      <c r="CD481" s="29"/>
      <c r="CE481" s="29"/>
      <c r="CF481" s="29"/>
      <c r="CG481" s="29"/>
      <c r="CH481" s="29"/>
      <c r="CI481" s="29"/>
      <c r="CJ481" s="29"/>
      <c r="CK481" s="29"/>
      <c r="CL481" s="29"/>
      <c r="CM481" s="29"/>
      <c r="CN481" s="29"/>
      <c r="CO481" s="29"/>
      <c r="CP481" s="29"/>
      <c r="CQ481" s="29"/>
      <c r="CR481" s="29"/>
      <c r="CS481" s="29"/>
      <c r="CT481" s="29"/>
      <c r="CU481" s="29"/>
      <c r="CV481" s="29"/>
      <c r="CW481" s="29"/>
      <c r="CY481" s="29"/>
      <c r="CZ481" s="29"/>
      <c r="DA481" s="29"/>
      <c r="DB481" s="29"/>
      <c r="DC481" s="29"/>
      <c r="DD481" s="29"/>
      <c r="DE481" s="29"/>
      <c r="DF481" s="29"/>
      <c r="DG481" s="29"/>
      <c r="DH481" s="29"/>
      <c r="DI481" s="29"/>
      <c r="DJ481" s="29"/>
      <c r="DK481" s="29"/>
      <c r="DL481" s="29"/>
      <c r="DM481" s="29"/>
      <c r="DN481" s="29"/>
      <c r="DO481" s="29"/>
    </row>
    <row r="482" spans="1:119" s="31" customFormat="1" x14ac:dyDescent="0.2">
      <c r="A482" s="39"/>
      <c r="B482" s="39"/>
      <c r="C482" s="25"/>
      <c r="D482" s="24"/>
      <c r="E482" s="25"/>
      <c r="F482" s="25"/>
      <c r="G482" s="26"/>
      <c r="H482" s="27"/>
      <c r="I482" s="25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H482" s="29"/>
      <c r="BI482" s="29"/>
      <c r="BJ482" s="29"/>
      <c r="BK482" s="29"/>
      <c r="BL482" s="29"/>
      <c r="BM482" s="29"/>
      <c r="BN482" s="29"/>
      <c r="BO482" s="29"/>
      <c r="BP482" s="29"/>
      <c r="BQ482" s="29"/>
      <c r="BR482" s="29"/>
      <c r="BS482" s="29"/>
      <c r="BT482" s="29"/>
      <c r="BU482" s="29"/>
      <c r="BV482" s="29"/>
      <c r="BW482" s="29"/>
      <c r="BX482" s="29"/>
      <c r="BY482" s="29"/>
      <c r="CA482" s="29"/>
      <c r="CB482" s="29"/>
      <c r="CC482" s="29"/>
      <c r="CD482" s="29"/>
      <c r="CE482" s="29"/>
      <c r="CF482" s="29"/>
      <c r="CG482" s="29"/>
      <c r="CH482" s="29"/>
      <c r="CI482" s="29"/>
      <c r="CJ482" s="29"/>
      <c r="CK482" s="29"/>
      <c r="CL482" s="29"/>
      <c r="CM482" s="29"/>
      <c r="CN482" s="29"/>
      <c r="CO482" s="29"/>
      <c r="CP482" s="29"/>
      <c r="CQ482" s="29"/>
      <c r="CR482" s="29"/>
      <c r="CS482" s="29"/>
      <c r="CT482" s="29"/>
      <c r="CU482" s="29"/>
      <c r="CV482" s="29"/>
      <c r="CW482" s="29"/>
      <c r="CY482" s="29"/>
      <c r="CZ482" s="29"/>
      <c r="DA482" s="29"/>
      <c r="DB482" s="29"/>
      <c r="DC482" s="29"/>
      <c r="DD482" s="29"/>
      <c r="DE482" s="29"/>
      <c r="DF482" s="29"/>
      <c r="DG482" s="29"/>
      <c r="DH482" s="29"/>
      <c r="DI482" s="29"/>
      <c r="DJ482" s="29"/>
      <c r="DK482" s="29"/>
      <c r="DL482" s="29"/>
      <c r="DM482" s="29"/>
      <c r="DN482" s="29"/>
      <c r="DO482" s="29"/>
    </row>
    <row r="483" spans="1:119" s="31" customFormat="1" x14ac:dyDescent="0.2">
      <c r="A483" s="39"/>
      <c r="B483" s="39"/>
      <c r="C483" s="25"/>
      <c r="D483" s="24"/>
      <c r="E483" s="25"/>
      <c r="F483" s="25"/>
      <c r="G483" s="26"/>
      <c r="H483" s="27"/>
      <c r="I483" s="25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H483" s="29"/>
      <c r="BI483" s="29"/>
      <c r="BJ483" s="29"/>
      <c r="BK483" s="29"/>
      <c r="BL483" s="29"/>
      <c r="BM483" s="29"/>
      <c r="BN483" s="29"/>
      <c r="BO483" s="29"/>
      <c r="BP483" s="29"/>
      <c r="BQ483" s="29"/>
      <c r="BR483" s="29"/>
      <c r="BS483" s="29"/>
      <c r="BT483" s="29"/>
      <c r="BU483" s="29"/>
      <c r="BV483" s="29"/>
      <c r="BW483" s="29"/>
      <c r="BX483" s="29"/>
      <c r="BY483" s="29"/>
      <c r="CA483" s="29"/>
      <c r="CB483" s="29"/>
      <c r="CC483" s="29"/>
      <c r="CD483" s="29"/>
      <c r="CE483" s="29"/>
      <c r="CF483" s="29"/>
      <c r="CG483" s="29"/>
      <c r="CH483" s="29"/>
      <c r="CI483" s="29"/>
      <c r="CJ483" s="29"/>
      <c r="CK483" s="29"/>
      <c r="CL483" s="29"/>
      <c r="CM483" s="29"/>
      <c r="CN483" s="29"/>
      <c r="CO483" s="29"/>
      <c r="CP483" s="29"/>
      <c r="CQ483" s="29"/>
      <c r="CR483" s="29"/>
      <c r="CS483" s="29"/>
      <c r="CT483" s="29"/>
      <c r="CU483" s="29"/>
      <c r="CV483" s="29"/>
      <c r="CW483" s="29"/>
      <c r="CY483" s="29"/>
      <c r="CZ483" s="29"/>
      <c r="DA483" s="29"/>
      <c r="DB483" s="29"/>
      <c r="DC483" s="29"/>
      <c r="DD483" s="29"/>
      <c r="DE483" s="29"/>
      <c r="DF483" s="29"/>
      <c r="DG483" s="29"/>
      <c r="DH483" s="29"/>
      <c r="DI483" s="29"/>
      <c r="DJ483" s="29"/>
      <c r="DK483" s="29"/>
      <c r="DL483" s="29"/>
      <c r="DM483" s="29"/>
      <c r="DN483" s="29"/>
      <c r="DO483" s="29"/>
    </row>
    <row r="484" spans="1:119" s="31" customFormat="1" x14ac:dyDescent="0.2">
      <c r="A484" s="39"/>
      <c r="B484" s="39"/>
      <c r="C484" s="25"/>
      <c r="D484" s="24"/>
      <c r="E484" s="28"/>
      <c r="F484" s="28"/>
      <c r="G484" s="26"/>
      <c r="H484" s="27"/>
      <c r="I484" s="28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H484" s="29"/>
      <c r="BI484" s="29"/>
      <c r="BJ484" s="29"/>
      <c r="BK484" s="29"/>
      <c r="BL484" s="29"/>
      <c r="BM484" s="29"/>
      <c r="BN484" s="29"/>
      <c r="BO484" s="29"/>
      <c r="BP484" s="29"/>
      <c r="BQ484" s="29"/>
      <c r="BR484" s="29"/>
      <c r="BS484" s="29"/>
      <c r="BT484" s="29"/>
      <c r="BU484" s="29"/>
      <c r="BV484" s="29"/>
      <c r="BW484" s="29"/>
      <c r="BX484" s="29"/>
      <c r="BY484" s="29"/>
      <c r="CA484" s="29"/>
      <c r="CB484" s="29"/>
      <c r="CC484" s="29"/>
      <c r="CD484" s="29"/>
      <c r="CE484" s="29"/>
      <c r="CF484" s="29"/>
      <c r="CG484" s="29"/>
      <c r="CH484" s="29"/>
      <c r="CI484" s="29"/>
      <c r="CJ484" s="29"/>
      <c r="CK484" s="29"/>
      <c r="CL484" s="29"/>
      <c r="CM484" s="29"/>
      <c r="CN484" s="29"/>
      <c r="CO484" s="29"/>
      <c r="CP484" s="29"/>
      <c r="CQ484" s="29"/>
      <c r="CR484" s="29"/>
      <c r="CS484" s="29"/>
      <c r="CT484" s="29"/>
      <c r="CU484" s="29"/>
      <c r="CV484" s="29"/>
      <c r="CW484" s="29"/>
      <c r="CY484" s="29"/>
      <c r="CZ484" s="29"/>
      <c r="DA484" s="29"/>
      <c r="DB484" s="29"/>
      <c r="DC484" s="29"/>
      <c r="DD484" s="29"/>
      <c r="DE484" s="29"/>
      <c r="DF484" s="29"/>
      <c r="DG484" s="29"/>
      <c r="DH484" s="29"/>
      <c r="DI484" s="29"/>
      <c r="DJ484" s="29"/>
      <c r="DK484" s="29"/>
      <c r="DL484" s="29"/>
      <c r="DM484" s="29"/>
      <c r="DN484" s="29"/>
      <c r="DO484" s="29"/>
    </row>
    <row r="486" spans="1:119" s="31" customFormat="1" x14ac:dyDescent="0.2">
      <c r="A486" s="39"/>
      <c r="B486" s="39"/>
      <c r="C486" s="25"/>
      <c r="D486" s="64"/>
      <c r="E486" s="25"/>
      <c r="F486" s="25"/>
      <c r="G486" s="26"/>
      <c r="H486" s="27"/>
      <c r="I486" s="24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H486" s="29"/>
      <c r="BI486" s="29"/>
      <c r="BJ486" s="29"/>
      <c r="BK486" s="29"/>
      <c r="BL486" s="29"/>
      <c r="BM486" s="29"/>
      <c r="BN486" s="29"/>
      <c r="BO486" s="29"/>
      <c r="BP486" s="29"/>
      <c r="BQ486" s="29"/>
      <c r="BR486" s="29"/>
      <c r="BS486" s="29"/>
      <c r="BT486" s="29"/>
      <c r="BU486" s="29"/>
      <c r="BV486" s="29"/>
      <c r="BW486" s="29"/>
      <c r="BX486" s="29"/>
      <c r="BY486" s="29"/>
      <c r="CA486" s="29"/>
      <c r="CB486" s="29"/>
      <c r="CC486" s="29"/>
      <c r="CD486" s="29"/>
      <c r="CE486" s="29"/>
      <c r="CF486" s="29"/>
      <c r="CG486" s="29"/>
      <c r="CH486" s="29"/>
      <c r="CI486" s="29"/>
      <c r="CJ486" s="29"/>
      <c r="CK486" s="29"/>
      <c r="CL486" s="29"/>
      <c r="CM486" s="29"/>
      <c r="CN486" s="29"/>
      <c r="CO486" s="29"/>
      <c r="CP486" s="29"/>
      <c r="CQ486" s="29"/>
      <c r="CR486" s="29"/>
      <c r="CS486" s="29"/>
      <c r="CT486" s="29"/>
      <c r="CU486" s="29"/>
      <c r="CV486" s="29"/>
      <c r="CW486" s="29"/>
      <c r="CY486" s="29"/>
      <c r="CZ486" s="29"/>
      <c r="DA486" s="29"/>
      <c r="DB486" s="29"/>
      <c r="DC486" s="29"/>
      <c r="DD486" s="29"/>
      <c r="DE486" s="29"/>
      <c r="DF486" s="29"/>
      <c r="DG486" s="29"/>
      <c r="DH486" s="29"/>
      <c r="DI486" s="29"/>
      <c r="DJ486" s="29"/>
      <c r="DK486" s="29"/>
      <c r="DL486" s="29"/>
      <c r="DM486" s="29"/>
      <c r="DN486" s="29"/>
      <c r="DO486" s="29"/>
    </row>
    <row r="487" spans="1:119" s="31" customFormat="1" x14ac:dyDescent="0.2">
      <c r="A487" s="39"/>
      <c r="B487" s="39"/>
      <c r="C487" s="25"/>
      <c r="D487" s="24"/>
      <c r="E487" s="25"/>
      <c r="F487" s="25"/>
      <c r="G487" s="26"/>
      <c r="H487" s="27"/>
      <c r="I487" s="24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H487" s="29"/>
      <c r="BI487" s="29"/>
      <c r="BJ487" s="29"/>
      <c r="BK487" s="29"/>
      <c r="BL487" s="29"/>
      <c r="BM487" s="29"/>
      <c r="BN487" s="29"/>
      <c r="BO487" s="29"/>
      <c r="BP487" s="29"/>
      <c r="BQ487" s="29"/>
      <c r="BR487" s="29"/>
      <c r="BS487" s="29"/>
      <c r="BT487" s="29"/>
      <c r="BU487" s="29"/>
      <c r="BV487" s="29"/>
      <c r="BW487" s="29"/>
      <c r="BX487" s="29"/>
      <c r="BY487" s="29"/>
      <c r="CA487" s="29"/>
      <c r="CB487" s="29"/>
      <c r="CC487" s="29"/>
      <c r="CD487" s="29"/>
      <c r="CE487" s="29"/>
      <c r="CF487" s="29"/>
      <c r="CG487" s="29"/>
      <c r="CH487" s="29"/>
      <c r="CI487" s="29"/>
      <c r="CJ487" s="29"/>
      <c r="CK487" s="29"/>
      <c r="CL487" s="29"/>
      <c r="CM487" s="29"/>
      <c r="CN487" s="29"/>
      <c r="CO487" s="29"/>
      <c r="CP487" s="29"/>
      <c r="CQ487" s="29"/>
      <c r="CR487" s="29"/>
      <c r="CS487" s="29"/>
      <c r="CT487" s="29"/>
      <c r="CU487" s="29"/>
      <c r="CV487" s="29"/>
      <c r="CW487" s="29"/>
      <c r="CY487" s="29"/>
      <c r="CZ487" s="29"/>
      <c r="DA487" s="29"/>
      <c r="DB487" s="29"/>
      <c r="DC487" s="29"/>
      <c r="DD487" s="29"/>
      <c r="DE487" s="29"/>
      <c r="DF487" s="29"/>
      <c r="DG487" s="29"/>
      <c r="DH487" s="29"/>
      <c r="DI487" s="29"/>
      <c r="DJ487" s="29"/>
      <c r="DK487" s="29"/>
      <c r="DL487" s="29"/>
      <c r="DM487" s="29"/>
      <c r="DN487" s="29"/>
      <c r="DO487" s="29"/>
    </row>
    <row r="488" spans="1:119" s="31" customFormat="1" x14ac:dyDescent="0.2">
      <c r="A488" s="39"/>
      <c r="B488" s="39"/>
      <c r="C488" s="25"/>
      <c r="D488" s="64"/>
      <c r="E488" s="25"/>
      <c r="F488" s="25"/>
      <c r="G488" s="26"/>
      <c r="H488" s="27"/>
      <c r="I488" s="24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H488" s="29"/>
      <c r="BI488" s="29"/>
      <c r="BJ488" s="29"/>
      <c r="BK488" s="29"/>
      <c r="BL488" s="29"/>
      <c r="BM488" s="29"/>
      <c r="BN488" s="29"/>
      <c r="BO488" s="29"/>
      <c r="BP488" s="29"/>
      <c r="BQ488" s="29"/>
      <c r="BR488" s="29"/>
      <c r="BS488" s="29"/>
      <c r="BT488" s="29"/>
      <c r="BU488" s="29"/>
      <c r="BV488" s="29"/>
      <c r="BW488" s="29"/>
      <c r="BX488" s="29"/>
      <c r="BY488" s="29"/>
      <c r="CA488" s="29"/>
      <c r="CB488" s="29"/>
      <c r="CC488" s="29"/>
      <c r="CD488" s="29"/>
      <c r="CE488" s="29"/>
      <c r="CF488" s="29"/>
      <c r="CG488" s="29"/>
      <c r="CH488" s="29"/>
      <c r="CI488" s="29"/>
      <c r="CJ488" s="29"/>
      <c r="CK488" s="29"/>
      <c r="CL488" s="29"/>
      <c r="CM488" s="29"/>
      <c r="CN488" s="29"/>
      <c r="CO488" s="29"/>
      <c r="CP488" s="29"/>
      <c r="CQ488" s="29"/>
      <c r="CR488" s="29"/>
      <c r="CS488" s="29"/>
      <c r="CT488" s="29"/>
      <c r="CU488" s="29"/>
      <c r="CV488" s="29"/>
      <c r="CW488" s="29"/>
      <c r="CY488" s="29"/>
      <c r="CZ488" s="29"/>
      <c r="DA488" s="29"/>
      <c r="DB488" s="29"/>
      <c r="DC488" s="29"/>
      <c r="DD488" s="29"/>
      <c r="DE488" s="29"/>
      <c r="DF488" s="29"/>
      <c r="DG488" s="29"/>
      <c r="DH488" s="29"/>
      <c r="DI488" s="29"/>
      <c r="DJ488" s="29"/>
      <c r="DK488" s="29"/>
      <c r="DL488" s="29"/>
      <c r="DM488" s="29"/>
      <c r="DN488" s="29"/>
      <c r="DO488" s="29"/>
    </row>
    <row r="489" spans="1:119" s="31" customFormat="1" x14ac:dyDescent="0.2">
      <c r="A489" s="39"/>
      <c r="B489" s="39"/>
      <c r="C489" s="25"/>
      <c r="D489" s="24"/>
      <c r="E489" s="25"/>
      <c r="F489" s="25"/>
      <c r="G489" s="26"/>
      <c r="H489" s="27"/>
      <c r="I489" s="25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H489" s="29"/>
      <c r="BI489" s="29"/>
      <c r="BJ489" s="29"/>
      <c r="BK489" s="29"/>
      <c r="BL489" s="29"/>
      <c r="BM489" s="29"/>
      <c r="BN489" s="29"/>
      <c r="BO489" s="29"/>
      <c r="BP489" s="29"/>
      <c r="BQ489" s="29"/>
      <c r="BR489" s="29"/>
      <c r="BS489" s="29"/>
      <c r="BT489" s="29"/>
      <c r="BU489" s="29"/>
      <c r="BV489" s="29"/>
      <c r="BW489" s="29"/>
      <c r="BX489" s="29"/>
      <c r="BY489" s="29"/>
      <c r="CA489" s="29"/>
      <c r="CB489" s="29"/>
      <c r="CC489" s="29"/>
      <c r="CD489" s="29"/>
      <c r="CE489" s="29"/>
      <c r="CF489" s="29"/>
      <c r="CG489" s="29"/>
      <c r="CH489" s="29"/>
      <c r="CI489" s="29"/>
      <c r="CJ489" s="29"/>
      <c r="CK489" s="29"/>
      <c r="CL489" s="29"/>
      <c r="CM489" s="29"/>
      <c r="CN489" s="29"/>
      <c r="CO489" s="29"/>
      <c r="CP489" s="29"/>
      <c r="CQ489" s="29"/>
      <c r="CR489" s="29"/>
      <c r="CS489" s="29"/>
      <c r="CT489" s="29"/>
      <c r="CU489" s="29"/>
      <c r="CV489" s="29"/>
      <c r="CW489" s="29"/>
      <c r="CY489" s="29"/>
      <c r="CZ489" s="29"/>
      <c r="DA489" s="29"/>
      <c r="DB489" s="29"/>
      <c r="DC489" s="29"/>
      <c r="DD489" s="29"/>
      <c r="DE489" s="29"/>
      <c r="DF489" s="29"/>
      <c r="DG489" s="29"/>
      <c r="DH489" s="29"/>
      <c r="DI489" s="29"/>
      <c r="DJ489" s="29"/>
      <c r="DK489" s="29"/>
      <c r="DL489" s="29"/>
      <c r="DM489" s="29"/>
      <c r="DN489" s="29"/>
      <c r="DO489" s="29"/>
    </row>
    <row r="490" spans="1:119" s="31" customFormat="1" x14ac:dyDescent="0.2">
      <c r="A490" s="39"/>
      <c r="B490" s="39"/>
      <c r="C490" s="25"/>
      <c r="D490" s="24"/>
      <c r="E490" s="28"/>
      <c r="F490" s="28"/>
      <c r="G490" s="26"/>
      <c r="H490" s="27"/>
      <c r="I490" s="25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H490" s="29"/>
      <c r="BI490" s="29"/>
      <c r="BJ490" s="29"/>
      <c r="BK490" s="29"/>
      <c r="BL490" s="29"/>
      <c r="BM490" s="29"/>
      <c r="BN490" s="29"/>
      <c r="BO490" s="29"/>
      <c r="BP490" s="29"/>
      <c r="BQ490" s="29"/>
      <c r="BR490" s="29"/>
      <c r="BS490" s="29"/>
      <c r="BT490" s="29"/>
      <c r="BU490" s="29"/>
      <c r="BV490" s="29"/>
      <c r="BW490" s="29"/>
      <c r="BX490" s="29"/>
      <c r="BY490" s="29"/>
      <c r="CA490" s="29"/>
      <c r="CB490" s="29"/>
      <c r="CC490" s="29"/>
      <c r="CD490" s="29"/>
      <c r="CE490" s="29"/>
      <c r="CF490" s="29"/>
      <c r="CG490" s="29"/>
      <c r="CH490" s="29"/>
      <c r="CI490" s="29"/>
      <c r="CJ490" s="29"/>
      <c r="CK490" s="29"/>
      <c r="CL490" s="29"/>
      <c r="CM490" s="29"/>
      <c r="CN490" s="29"/>
      <c r="CO490" s="29"/>
      <c r="CP490" s="29"/>
      <c r="CQ490" s="29"/>
      <c r="CR490" s="29"/>
      <c r="CS490" s="29"/>
      <c r="CT490" s="29"/>
      <c r="CU490" s="29"/>
      <c r="CV490" s="29"/>
      <c r="CW490" s="29"/>
      <c r="CY490" s="29"/>
      <c r="CZ490" s="29"/>
      <c r="DA490" s="29"/>
      <c r="DB490" s="29"/>
      <c r="DC490" s="29"/>
      <c r="DD490" s="29"/>
      <c r="DE490" s="29"/>
      <c r="DF490" s="29"/>
      <c r="DG490" s="29"/>
      <c r="DH490" s="29"/>
      <c r="DI490" s="29"/>
      <c r="DJ490" s="29"/>
      <c r="DK490" s="29"/>
      <c r="DL490" s="29"/>
      <c r="DM490" s="29"/>
      <c r="DN490" s="29"/>
      <c r="DO490" s="29"/>
    </row>
    <row r="491" spans="1:119" s="31" customFormat="1" x14ac:dyDescent="0.2">
      <c r="A491" s="39"/>
      <c r="B491" s="39"/>
      <c r="C491" s="39"/>
      <c r="D491" s="39"/>
      <c r="E491" s="39"/>
      <c r="F491" s="39"/>
      <c r="G491" s="39"/>
      <c r="H491" s="39"/>
      <c r="I491" s="3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H491" s="29"/>
      <c r="BI491" s="29"/>
      <c r="BJ491" s="29"/>
      <c r="BK491" s="29"/>
      <c r="BL491" s="29"/>
      <c r="BM491" s="29"/>
      <c r="BN491" s="29"/>
      <c r="BO491" s="29"/>
      <c r="BP491" s="29"/>
      <c r="BQ491" s="29"/>
      <c r="BR491" s="29"/>
      <c r="BS491" s="29"/>
      <c r="BT491" s="29"/>
      <c r="BU491" s="29"/>
      <c r="BV491" s="29"/>
      <c r="BW491" s="29"/>
      <c r="BX491" s="29"/>
      <c r="BY491" s="29"/>
      <c r="CA491" s="29"/>
      <c r="CB491" s="29"/>
      <c r="CC491" s="29"/>
      <c r="CD491" s="29"/>
      <c r="CE491" s="29"/>
      <c r="CF491" s="29"/>
      <c r="CG491" s="29"/>
      <c r="CH491" s="29"/>
      <c r="CI491" s="29"/>
      <c r="CJ491" s="29"/>
      <c r="CK491" s="29"/>
      <c r="CL491" s="29"/>
      <c r="CM491" s="29"/>
      <c r="CN491" s="29"/>
      <c r="CO491" s="29"/>
      <c r="CP491" s="29"/>
      <c r="CQ491" s="29"/>
      <c r="CR491" s="29"/>
      <c r="CS491" s="29"/>
      <c r="CT491" s="29"/>
      <c r="CU491" s="29"/>
      <c r="CV491" s="29"/>
      <c r="CW491" s="29"/>
      <c r="CY491" s="29"/>
      <c r="CZ491" s="29"/>
      <c r="DA491" s="29"/>
      <c r="DB491" s="29"/>
      <c r="DC491" s="29"/>
      <c r="DD491" s="29"/>
      <c r="DE491" s="29"/>
      <c r="DF491" s="29"/>
      <c r="DG491" s="29"/>
      <c r="DH491" s="29"/>
      <c r="DI491" s="29"/>
      <c r="DJ491" s="29"/>
      <c r="DK491" s="29"/>
      <c r="DL491" s="29"/>
      <c r="DM491" s="29"/>
      <c r="DN491" s="29"/>
      <c r="DO491" s="29"/>
    </row>
    <row r="492" spans="1:119" s="31" customFormat="1" x14ac:dyDescent="0.2">
      <c r="A492" s="39"/>
      <c r="B492" s="39"/>
      <c r="C492" s="39"/>
      <c r="D492" s="39"/>
      <c r="E492" s="39"/>
      <c r="F492" s="39"/>
      <c r="G492" s="39"/>
      <c r="H492" s="39"/>
      <c r="I492" s="3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H492" s="29"/>
      <c r="BI492" s="29"/>
      <c r="BJ492" s="29"/>
      <c r="BK492" s="29"/>
      <c r="BL492" s="29"/>
      <c r="BM492" s="29"/>
      <c r="BN492" s="29"/>
      <c r="BO492" s="29"/>
      <c r="BP492" s="29"/>
      <c r="BQ492" s="29"/>
      <c r="BR492" s="29"/>
      <c r="BS492" s="29"/>
      <c r="BT492" s="29"/>
      <c r="BU492" s="29"/>
      <c r="BV492" s="29"/>
      <c r="BW492" s="29"/>
      <c r="BX492" s="29"/>
      <c r="BY492" s="29"/>
      <c r="CA492" s="29"/>
      <c r="CB492" s="29"/>
      <c r="CC492" s="29"/>
      <c r="CD492" s="29"/>
      <c r="CE492" s="29"/>
      <c r="CF492" s="29"/>
      <c r="CG492" s="29"/>
      <c r="CH492" s="29"/>
      <c r="CI492" s="29"/>
      <c r="CJ492" s="29"/>
      <c r="CK492" s="29"/>
      <c r="CL492" s="29"/>
      <c r="CM492" s="29"/>
      <c r="CN492" s="29"/>
      <c r="CO492" s="29"/>
      <c r="CP492" s="29"/>
      <c r="CQ492" s="29"/>
      <c r="CR492" s="29"/>
      <c r="CS492" s="29"/>
      <c r="CT492" s="29"/>
      <c r="CU492" s="29"/>
      <c r="CV492" s="29"/>
      <c r="CW492" s="29"/>
      <c r="CY492" s="29"/>
      <c r="CZ492" s="29"/>
      <c r="DA492" s="29"/>
      <c r="DB492" s="29"/>
      <c r="DC492" s="29"/>
      <c r="DD492" s="29"/>
      <c r="DE492" s="29"/>
      <c r="DF492" s="29"/>
      <c r="DG492" s="29"/>
      <c r="DH492" s="29"/>
      <c r="DI492" s="29"/>
      <c r="DJ492" s="29"/>
      <c r="DK492" s="29"/>
      <c r="DL492" s="29"/>
      <c r="DM492" s="29"/>
      <c r="DN492" s="29"/>
      <c r="DO492" s="29"/>
    </row>
    <row r="493" spans="1:119" s="31" customFormat="1" x14ac:dyDescent="0.2">
      <c r="A493" s="39"/>
      <c r="B493" s="39"/>
      <c r="C493" s="25"/>
      <c r="D493" s="24"/>
      <c r="E493" s="25"/>
      <c r="F493" s="25"/>
      <c r="G493" s="26"/>
      <c r="H493" s="27"/>
      <c r="I493" s="24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H493" s="29"/>
      <c r="BI493" s="29"/>
      <c r="BJ493" s="29"/>
      <c r="BK493" s="29"/>
      <c r="BL493" s="29"/>
      <c r="BM493" s="29"/>
      <c r="BN493" s="29"/>
      <c r="BO493" s="29"/>
      <c r="BP493" s="29"/>
      <c r="BQ493" s="29"/>
      <c r="BR493" s="29"/>
      <c r="BS493" s="29"/>
      <c r="BT493" s="29"/>
      <c r="BU493" s="29"/>
      <c r="BV493" s="29"/>
      <c r="BW493" s="29"/>
      <c r="BX493" s="29"/>
      <c r="BY493" s="29"/>
      <c r="CA493" s="29"/>
      <c r="CB493" s="29"/>
      <c r="CC493" s="29"/>
      <c r="CD493" s="29"/>
      <c r="CE493" s="29"/>
      <c r="CF493" s="29"/>
      <c r="CG493" s="29"/>
      <c r="CH493" s="29"/>
      <c r="CI493" s="29"/>
      <c r="CJ493" s="29"/>
      <c r="CK493" s="29"/>
      <c r="CL493" s="29"/>
      <c r="CM493" s="29"/>
      <c r="CN493" s="29"/>
      <c r="CO493" s="29"/>
      <c r="CP493" s="29"/>
      <c r="CQ493" s="29"/>
      <c r="CR493" s="29"/>
      <c r="CS493" s="29"/>
      <c r="CT493" s="29"/>
      <c r="CU493" s="29"/>
      <c r="CV493" s="29"/>
      <c r="CW493" s="29"/>
      <c r="CY493" s="29"/>
      <c r="CZ493" s="29"/>
      <c r="DA493" s="29"/>
      <c r="DB493" s="29"/>
      <c r="DC493" s="29"/>
      <c r="DD493" s="29"/>
      <c r="DE493" s="29"/>
      <c r="DF493" s="29"/>
      <c r="DG493" s="29"/>
      <c r="DH493" s="29"/>
      <c r="DI493" s="29"/>
      <c r="DJ493" s="29"/>
      <c r="DK493" s="29"/>
      <c r="DL493" s="29"/>
      <c r="DM493" s="29"/>
      <c r="DN493" s="29"/>
      <c r="DO493" s="29"/>
    </row>
    <row r="494" spans="1:119" s="31" customFormat="1" x14ac:dyDescent="0.2">
      <c r="A494" s="39"/>
      <c r="B494" s="39"/>
      <c r="C494" s="39"/>
      <c r="D494" s="39"/>
      <c r="E494" s="39"/>
      <c r="F494" s="39"/>
      <c r="G494" s="39"/>
      <c r="H494" s="39"/>
      <c r="I494" s="3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</row>
    <row r="495" spans="1:119" s="31" customFormat="1" x14ac:dyDescent="0.2">
      <c r="A495" s="39"/>
      <c r="B495" s="39"/>
      <c r="C495" s="25"/>
      <c r="D495" s="24"/>
      <c r="E495" s="25"/>
      <c r="F495" s="25"/>
      <c r="G495" s="26"/>
      <c r="H495" s="27"/>
      <c r="I495" s="25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H495" s="29"/>
      <c r="BI495" s="29"/>
      <c r="BJ495" s="29"/>
      <c r="BK495" s="29"/>
      <c r="BL495" s="29"/>
      <c r="BM495" s="29"/>
      <c r="BN495" s="29"/>
      <c r="BO495" s="29"/>
      <c r="BP495" s="29"/>
      <c r="BQ495" s="29"/>
      <c r="BR495" s="29"/>
      <c r="BS495" s="29"/>
      <c r="BT495" s="29"/>
      <c r="BU495" s="29"/>
      <c r="BV495" s="29"/>
      <c r="BW495" s="29"/>
      <c r="BX495" s="29"/>
      <c r="BY495" s="29"/>
      <c r="CA495" s="29"/>
      <c r="CB495" s="29"/>
      <c r="CC495" s="29"/>
      <c r="CD495" s="29"/>
      <c r="CE495" s="29"/>
      <c r="CF495" s="29"/>
      <c r="CG495" s="29"/>
      <c r="CH495" s="29"/>
      <c r="CI495" s="29"/>
      <c r="CJ495" s="29"/>
      <c r="CK495" s="29"/>
      <c r="CL495" s="29"/>
      <c r="CM495" s="29"/>
      <c r="CN495" s="29"/>
      <c r="CO495" s="29"/>
      <c r="CP495" s="29"/>
      <c r="CQ495" s="29"/>
      <c r="CR495" s="29"/>
      <c r="CS495" s="29"/>
      <c r="CT495" s="29"/>
      <c r="CU495" s="29"/>
      <c r="CV495" s="29"/>
      <c r="CW495" s="29"/>
      <c r="CY495" s="29"/>
      <c r="CZ495" s="29"/>
      <c r="DA495" s="29"/>
      <c r="DB495" s="29"/>
      <c r="DC495" s="29"/>
      <c r="DD495" s="29"/>
      <c r="DE495" s="29"/>
      <c r="DF495" s="29"/>
      <c r="DG495" s="29"/>
      <c r="DH495" s="29"/>
      <c r="DI495" s="29"/>
      <c r="DJ495" s="29"/>
      <c r="DK495" s="29"/>
      <c r="DL495" s="29"/>
      <c r="DM495" s="29"/>
      <c r="DN495" s="29"/>
      <c r="DO495" s="29"/>
    </row>
    <row r="496" spans="1:119" s="31" customFormat="1" x14ac:dyDescent="0.2">
      <c r="A496" s="39"/>
      <c r="B496" s="39"/>
      <c r="C496" s="39"/>
      <c r="D496" s="39"/>
      <c r="E496" s="39"/>
      <c r="F496" s="39"/>
      <c r="G496" s="39"/>
      <c r="H496" s="39"/>
      <c r="I496" s="3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H496" s="29"/>
      <c r="BI496" s="29"/>
      <c r="BJ496" s="29"/>
      <c r="BK496" s="29"/>
      <c r="BL496" s="29"/>
      <c r="BM496" s="29"/>
      <c r="BN496" s="29"/>
      <c r="BO496" s="29"/>
      <c r="BP496" s="29"/>
      <c r="BQ496" s="29"/>
      <c r="BR496" s="29"/>
      <c r="BS496" s="29"/>
      <c r="BT496" s="29"/>
      <c r="BU496" s="29"/>
      <c r="BV496" s="29"/>
      <c r="BW496" s="29"/>
      <c r="BX496" s="29"/>
      <c r="BY496" s="29"/>
      <c r="CA496" s="29"/>
      <c r="CB496" s="29"/>
      <c r="CC496" s="29"/>
      <c r="CD496" s="29"/>
      <c r="CE496" s="29"/>
      <c r="CF496" s="29"/>
      <c r="CG496" s="29"/>
      <c r="CH496" s="29"/>
      <c r="CI496" s="29"/>
      <c r="CJ496" s="29"/>
      <c r="CK496" s="29"/>
      <c r="CL496" s="29"/>
      <c r="CM496" s="29"/>
      <c r="CN496" s="29"/>
      <c r="CO496" s="29"/>
      <c r="CP496" s="29"/>
      <c r="CQ496" s="29"/>
      <c r="CR496" s="29"/>
      <c r="CS496" s="29"/>
      <c r="CT496" s="29"/>
      <c r="CU496" s="29"/>
      <c r="CV496" s="29"/>
      <c r="CW496" s="29"/>
      <c r="CY496" s="29"/>
      <c r="CZ496" s="29"/>
      <c r="DA496" s="29"/>
      <c r="DB496" s="29"/>
      <c r="DC496" s="29"/>
      <c r="DD496" s="29"/>
      <c r="DE496" s="29"/>
      <c r="DF496" s="29"/>
      <c r="DG496" s="29"/>
      <c r="DH496" s="29"/>
      <c r="DI496" s="29"/>
      <c r="DJ496" s="29"/>
      <c r="DK496" s="29"/>
      <c r="DL496" s="29"/>
      <c r="DM496" s="29"/>
      <c r="DN496" s="29"/>
      <c r="DO496" s="29"/>
    </row>
    <row r="497" spans="1:119" s="31" customFormat="1" x14ac:dyDescent="0.2">
      <c r="A497" s="39"/>
      <c r="B497" s="39"/>
      <c r="C497" s="25"/>
      <c r="D497" s="24"/>
      <c r="E497" s="25"/>
      <c r="F497" s="25"/>
      <c r="G497" s="26"/>
      <c r="H497" s="27"/>
      <c r="I497" s="25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H497" s="29"/>
      <c r="BI497" s="29"/>
      <c r="BJ497" s="29"/>
      <c r="BK497" s="29"/>
      <c r="BL497" s="29"/>
      <c r="BM497" s="29"/>
      <c r="BN497" s="29"/>
      <c r="BO497" s="29"/>
      <c r="BP497" s="29"/>
      <c r="BQ497" s="29"/>
      <c r="BR497" s="29"/>
      <c r="BS497" s="29"/>
      <c r="BT497" s="29"/>
      <c r="BU497" s="29"/>
      <c r="BV497" s="29"/>
      <c r="BW497" s="29"/>
      <c r="BX497" s="29"/>
      <c r="BY497" s="29"/>
      <c r="CA497" s="29"/>
      <c r="CB497" s="29"/>
      <c r="CC497" s="29"/>
      <c r="CD497" s="29"/>
      <c r="CE497" s="29"/>
      <c r="CF497" s="29"/>
      <c r="CG497" s="29"/>
      <c r="CH497" s="29"/>
      <c r="CI497" s="29"/>
      <c r="CJ497" s="29"/>
      <c r="CK497" s="29"/>
      <c r="CL497" s="29"/>
      <c r="CM497" s="29"/>
      <c r="CN497" s="29"/>
      <c r="CO497" s="29"/>
      <c r="CP497" s="29"/>
      <c r="CQ497" s="29"/>
      <c r="CR497" s="29"/>
      <c r="CS497" s="29"/>
      <c r="CT497" s="29"/>
      <c r="CU497" s="29"/>
      <c r="CV497" s="29"/>
      <c r="CW497" s="29"/>
      <c r="CY497" s="29"/>
      <c r="CZ497" s="29"/>
      <c r="DA497" s="29"/>
      <c r="DB497" s="29"/>
      <c r="DC497" s="29"/>
      <c r="DD497" s="29"/>
      <c r="DE497" s="29"/>
      <c r="DF497" s="29"/>
      <c r="DG497" s="29"/>
      <c r="DH497" s="29"/>
      <c r="DI497" s="29"/>
      <c r="DJ497" s="29"/>
      <c r="DK497" s="29"/>
      <c r="DL497" s="29"/>
      <c r="DM497" s="29"/>
      <c r="DN497" s="29"/>
      <c r="DO497" s="29"/>
    </row>
    <row r="498" spans="1:119" s="31" customFormat="1" x14ac:dyDescent="0.2">
      <c r="A498" s="39"/>
      <c r="B498" s="39"/>
      <c r="C498" s="39"/>
      <c r="D498" s="39"/>
      <c r="E498" s="39"/>
      <c r="F498" s="39"/>
      <c r="G498" s="39"/>
      <c r="H498" s="39"/>
      <c r="I498" s="3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H498" s="29"/>
      <c r="BI498" s="29"/>
      <c r="BJ498" s="29"/>
      <c r="BK498" s="29"/>
      <c r="BL498" s="29"/>
      <c r="BM498" s="29"/>
      <c r="BN498" s="29"/>
      <c r="BO498" s="29"/>
      <c r="BP498" s="29"/>
      <c r="BQ498" s="29"/>
      <c r="BR498" s="29"/>
      <c r="BS498" s="29"/>
      <c r="BT498" s="29"/>
      <c r="BU498" s="29"/>
      <c r="BV498" s="29"/>
      <c r="BW498" s="29"/>
      <c r="BX498" s="29"/>
      <c r="BY498" s="29"/>
      <c r="CA498" s="29"/>
      <c r="CB498" s="29"/>
      <c r="CC498" s="29"/>
      <c r="CD498" s="29"/>
      <c r="CE498" s="29"/>
      <c r="CF498" s="29"/>
      <c r="CG498" s="29"/>
      <c r="CH498" s="29"/>
      <c r="CI498" s="29"/>
      <c r="CJ498" s="29"/>
      <c r="CK498" s="29"/>
      <c r="CL498" s="29"/>
      <c r="CM498" s="29"/>
      <c r="CN498" s="29"/>
      <c r="CO498" s="29"/>
      <c r="CP498" s="29"/>
      <c r="CQ498" s="29"/>
      <c r="CR498" s="29"/>
      <c r="CS498" s="29"/>
      <c r="CT498" s="29"/>
      <c r="CU498" s="29"/>
      <c r="CV498" s="29"/>
      <c r="CW498" s="29"/>
      <c r="CY498" s="29"/>
      <c r="CZ498" s="29"/>
      <c r="DA498" s="29"/>
      <c r="DB498" s="29"/>
      <c r="DC498" s="29"/>
      <c r="DD498" s="29"/>
      <c r="DE498" s="29"/>
      <c r="DF498" s="29"/>
      <c r="DG498" s="29"/>
      <c r="DH498" s="29"/>
      <c r="DI498" s="29"/>
      <c r="DJ498" s="29"/>
      <c r="DK498" s="29"/>
      <c r="DL498" s="29"/>
      <c r="DM498" s="29"/>
      <c r="DN498" s="29"/>
      <c r="DO498" s="29"/>
    </row>
    <row r="499" spans="1:119" s="31" customFormat="1" x14ac:dyDescent="0.2">
      <c r="A499" s="39"/>
      <c r="B499" s="39"/>
      <c r="C499" s="39"/>
      <c r="D499" s="39"/>
      <c r="E499" s="39"/>
      <c r="F499" s="39"/>
      <c r="G499" s="39"/>
      <c r="H499" s="39"/>
      <c r="I499" s="3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H499" s="29"/>
      <c r="BI499" s="29"/>
      <c r="BJ499" s="29"/>
      <c r="BK499" s="29"/>
      <c r="BL499" s="29"/>
      <c r="BM499" s="29"/>
      <c r="BN499" s="29"/>
      <c r="BO499" s="29"/>
      <c r="BP499" s="29"/>
      <c r="BQ499" s="29"/>
      <c r="BR499" s="29"/>
      <c r="BS499" s="29"/>
      <c r="BT499" s="29"/>
      <c r="BU499" s="29"/>
      <c r="BV499" s="29"/>
      <c r="BW499" s="29"/>
      <c r="BX499" s="29"/>
      <c r="BY499" s="29"/>
      <c r="CA499" s="29"/>
      <c r="CB499" s="29"/>
      <c r="CC499" s="29"/>
      <c r="CD499" s="29"/>
      <c r="CE499" s="29"/>
      <c r="CF499" s="29"/>
      <c r="CG499" s="29"/>
      <c r="CH499" s="29"/>
      <c r="CI499" s="29"/>
      <c r="CJ499" s="29"/>
      <c r="CK499" s="29"/>
      <c r="CL499" s="29"/>
      <c r="CM499" s="29"/>
      <c r="CN499" s="29"/>
      <c r="CO499" s="29"/>
      <c r="CP499" s="29"/>
      <c r="CQ499" s="29"/>
      <c r="CR499" s="29"/>
      <c r="CS499" s="29"/>
      <c r="CT499" s="29"/>
      <c r="CU499" s="29"/>
      <c r="CV499" s="29"/>
      <c r="CW499" s="29"/>
      <c r="CY499" s="29"/>
      <c r="CZ499" s="29"/>
      <c r="DA499" s="29"/>
      <c r="DB499" s="29"/>
      <c r="DC499" s="29"/>
      <c r="DD499" s="29"/>
      <c r="DE499" s="29"/>
      <c r="DF499" s="29"/>
      <c r="DG499" s="29"/>
      <c r="DH499" s="29"/>
      <c r="DI499" s="29"/>
      <c r="DJ499" s="29"/>
      <c r="DK499" s="29"/>
      <c r="DL499" s="29"/>
      <c r="DM499" s="29"/>
      <c r="DN499" s="29"/>
      <c r="DO499" s="29"/>
    </row>
    <row r="500" spans="1:119" s="31" customFormat="1" x14ac:dyDescent="0.2">
      <c r="A500" s="39"/>
      <c r="B500" s="39"/>
      <c r="C500" s="39"/>
      <c r="D500" s="39"/>
      <c r="E500" s="39"/>
      <c r="F500" s="39"/>
      <c r="G500" s="39"/>
      <c r="H500" s="39"/>
      <c r="I500" s="3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H500" s="29"/>
      <c r="BI500" s="29"/>
      <c r="BJ500" s="29"/>
      <c r="BK500" s="29"/>
      <c r="BL500" s="29"/>
      <c r="BM500" s="29"/>
      <c r="BN500" s="29"/>
      <c r="BO500" s="29"/>
      <c r="BP500" s="29"/>
      <c r="BQ500" s="29"/>
      <c r="BR500" s="29"/>
      <c r="BS500" s="29"/>
      <c r="BT500" s="29"/>
      <c r="BU500" s="29"/>
      <c r="BV500" s="29"/>
      <c r="BW500" s="29"/>
      <c r="BX500" s="29"/>
      <c r="BY500" s="29"/>
      <c r="CA500" s="29"/>
      <c r="CB500" s="29"/>
      <c r="CC500" s="29"/>
      <c r="CD500" s="29"/>
      <c r="CE500" s="29"/>
      <c r="CF500" s="29"/>
      <c r="CG500" s="29"/>
      <c r="CH500" s="29"/>
      <c r="CI500" s="29"/>
      <c r="CJ500" s="29"/>
      <c r="CK500" s="29"/>
      <c r="CL500" s="29"/>
      <c r="CM500" s="29"/>
      <c r="CN500" s="29"/>
      <c r="CO500" s="29"/>
      <c r="CP500" s="29"/>
      <c r="CQ500" s="29"/>
      <c r="CR500" s="29"/>
      <c r="CS500" s="29"/>
      <c r="CT500" s="29"/>
      <c r="CU500" s="29"/>
      <c r="CV500" s="29"/>
      <c r="CW500" s="29"/>
      <c r="CY500" s="29"/>
      <c r="CZ500" s="29"/>
      <c r="DA500" s="29"/>
      <c r="DB500" s="29"/>
      <c r="DC500" s="29"/>
      <c r="DD500" s="29"/>
      <c r="DE500" s="29"/>
      <c r="DF500" s="29"/>
      <c r="DG500" s="29"/>
      <c r="DH500" s="29"/>
      <c r="DI500" s="29"/>
      <c r="DJ500" s="29"/>
      <c r="DK500" s="29"/>
      <c r="DL500" s="29"/>
      <c r="DM500" s="29"/>
      <c r="DN500" s="29"/>
      <c r="DO500" s="29"/>
    </row>
    <row r="501" spans="1:119" s="31" customFormat="1" x14ac:dyDescent="0.2">
      <c r="A501" s="39"/>
      <c r="B501" s="39"/>
      <c r="C501" s="39"/>
      <c r="D501" s="39"/>
      <c r="E501" s="39"/>
      <c r="F501" s="39"/>
      <c r="G501" s="39"/>
      <c r="H501" s="39"/>
      <c r="I501" s="3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H501" s="29"/>
      <c r="BI501" s="29"/>
      <c r="BJ501" s="29"/>
      <c r="BK501" s="29"/>
      <c r="BL501" s="29"/>
      <c r="BM501" s="29"/>
      <c r="BN501" s="29"/>
      <c r="BO501" s="29"/>
      <c r="BP501" s="29"/>
      <c r="BQ501" s="29"/>
      <c r="BR501" s="29"/>
      <c r="BS501" s="29"/>
      <c r="BT501" s="29"/>
      <c r="BU501" s="29"/>
      <c r="BV501" s="29"/>
      <c r="BW501" s="29"/>
      <c r="BX501" s="29"/>
      <c r="BY501" s="29"/>
      <c r="CA501" s="29"/>
      <c r="CB501" s="29"/>
      <c r="CC501" s="29"/>
      <c r="CD501" s="29"/>
      <c r="CE501" s="29"/>
      <c r="CF501" s="29"/>
      <c r="CG501" s="29"/>
      <c r="CH501" s="29"/>
      <c r="CI501" s="29"/>
      <c r="CJ501" s="29"/>
      <c r="CK501" s="29"/>
      <c r="CL501" s="29"/>
      <c r="CM501" s="29"/>
      <c r="CN501" s="29"/>
      <c r="CO501" s="29"/>
      <c r="CP501" s="29"/>
      <c r="CQ501" s="29"/>
      <c r="CR501" s="29"/>
      <c r="CS501" s="29"/>
      <c r="CT501" s="29"/>
      <c r="CU501" s="29"/>
      <c r="CV501" s="29"/>
      <c r="CW501" s="29"/>
      <c r="CY501" s="29"/>
      <c r="CZ501" s="29"/>
      <c r="DA501" s="29"/>
      <c r="DB501" s="29"/>
      <c r="DC501" s="29"/>
      <c r="DD501" s="29"/>
      <c r="DE501" s="29"/>
      <c r="DF501" s="29"/>
      <c r="DG501" s="29"/>
      <c r="DH501" s="29"/>
      <c r="DI501" s="29"/>
      <c r="DJ501" s="29"/>
      <c r="DK501" s="29"/>
      <c r="DL501" s="29"/>
      <c r="DM501" s="29"/>
      <c r="DN501" s="29"/>
      <c r="DO501" s="29"/>
    </row>
    <row r="502" spans="1:119" s="31" customFormat="1" x14ac:dyDescent="0.2">
      <c r="A502" s="39"/>
      <c r="B502" s="39"/>
      <c r="C502" s="39"/>
      <c r="D502" s="39"/>
      <c r="E502" s="39"/>
      <c r="F502" s="39"/>
      <c r="G502" s="39"/>
      <c r="H502" s="39"/>
      <c r="I502" s="3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H502" s="29"/>
      <c r="BI502" s="29"/>
      <c r="BJ502" s="29"/>
      <c r="BK502" s="29"/>
      <c r="BL502" s="29"/>
      <c r="BM502" s="29"/>
      <c r="BN502" s="29"/>
      <c r="BO502" s="29"/>
      <c r="BP502" s="29"/>
      <c r="BQ502" s="29"/>
      <c r="BR502" s="29"/>
      <c r="BS502" s="29"/>
      <c r="BT502" s="29"/>
      <c r="BU502" s="29"/>
      <c r="BV502" s="29"/>
      <c r="BW502" s="29"/>
      <c r="BX502" s="29"/>
      <c r="BY502" s="29"/>
      <c r="CA502" s="29"/>
      <c r="CB502" s="29"/>
      <c r="CC502" s="29"/>
      <c r="CD502" s="29"/>
      <c r="CE502" s="29"/>
      <c r="CF502" s="29"/>
      <c r="CG502" s="29"/>
      <c r="CH502" s="29"/>
      <c r="CI502" s="29"/>
      <c r="CJ502" s="29"/>
      <c r="CK502" s="29"/>
      <c r="CL502" s="29"/>
      <c r="CM502" s="29"/>
      <c r="CN502" s="29"/>
      <c r="CO502" s="29"/>
      <c r="CP502" s="29"/>
      <c r="CQ502" s="29"/>
      <c r="CR502" s="29"/>
      <c r="CS502" s="29"/>
      <c r="CT502" s="29"/>
      <c r="CU502" s="29"/>
      <c r="CV502" s="29"/>
      <c r="CW502" s="29"/>
      <c r="CY502" s="29"/>
      <c r="CZ502" s="29"/>
      <c r="DA502" s="29"/>
      <c r="DB502" s="29"/>
      <c r="DC502" s="29"/>
      <c r="DD502" s="29"/>
      <c r="DE502" s="29"/>
      <c r="DF502" s="29"/>
      <c r="DG502" s="29"/>
      <c r="DH502" s="29"/>
      <c r="DI502" s="29"/>
      <c r="DJ502" s="29"/>
      <c r="DK502" s="29"/>
      <c r="DL502" s="29"/>
      <c r="DM502" s="29"/>
      <c r="DN502" s="29"/>
      <c r="DO502" s="29"/>
    </row>
    <row r="503" spans="1:119" s="31" customFormat="1" x14ac:dyDescent="0.2">
      <c r="A503" s="39"/>
      <c r="B503" s="39"/>
      <c r="C503" s="39"/>
      <c r="D503" s="39"/>
      <c r="E503" s="39"/>
      <c r="F503" s="39"/>
      <c r="G503" s="39"/>
      <c r="H503" s="39"/>
      <c r="I503" s="3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H503" s="29"/>
      <c r="BI503" s="29"/>
      <c r="BJ503" s="29"/>
      <c r="BK503" s="29"/>
      <c r="BL503" s="29"/>
      <c r="BM503" s="29"/>
      <c r="BN503" s="29"/>
      <c r="BO503" s="29"/>
      <c r="BP503" s="29"/>
      <c r="BQ503" s="29"/>
      <c r="BR503" s="29"/>
      <c r="BS503" s="29"/>
      <c r="BT503" s="29"/>
      <c r="BU503" s="29"/>
      <c r="BV503" s="29"/>
      <c r="BW503" s="29"/>
      <c r="BX503" s="29"/>
      <c r="BY503" s="29"/>
      <c r="CA503" s="29"/>
      <c r="CB503" s="29"/>
      <c r="CC503" s="29"/>
      <c r="CD503" s="29"/>
      <c r="CE503" s="29"/>
      <c r="CF503" s="29"/>
      <c r="CG503" s="29"/>
      <c r="CH503" s="29"/>
      <c r="CI503" s="29"/>
      <c r="CJ503" s="29"/>
      <c r="CK503" s="29"/>
      <c r="CL503" s="29"/>
      <c r="CM503" s="29"/>
      <c r="CN503" s="29"/>
      <c r="CO503" s="29"/>
      <c r="CP503" s="29"/>
      <c r="CQ503" s="29"/>
      <c r="CR503" s="29"/>
      <c r="CS503" s="29"/>
      <c r="CT503" s="29"/>
      <c r="CU503" s="29"/>
      <c r="CV503" s="29"/>
      <c r="CW503" s="29"/>
      <c r="CY503" s="29"/>
      <c r="CZ503" s="29"/>
      <c r="DA503" s="29"/>
      <c r="DB503" s="29"/>
      <c r="DC503" s="29"/>
      <c r="DD503" s="29"/>
      <c r="DE503" s="29"/>
      <c r="DF503" s="29"/>
      <c r="DG503" s="29"/>
      <c r="DH503" s="29"/>
      <c r="DI503" s="29"/>
      <c r="DJ503" s="29"/>
      <c r="DK503" s="29"/>
      <c r="DL503" s="29"/>
      <c r="DM503" s="29"/>
      <c r="DN503" s="29"/>
      <c r="DO503" s="29"/>
    </row>
    <row r="504" spans="1:119" s="31" customFormat="1" x14ac:dyDescent="0.2">
      <c r="A504" s="39"/>
      <c r="B504" s="39"/>
      <c r="C504" s="39"/>
      <c r="D504" s="39"/>
      <c r="E504" s="39"/>
      <c r="F504" s="39"/>
      <c r="G504" s="39"/>
      <c r="H504" s="39"/>
      <c r="I504" s="3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H504" s="29"/>
      <c r="BI504" s="29"/>
      <c r="BJ504" s="29"/>
      <c r="BK504" s="29"/>
      <c r="BL504" s="29"/>
      <c r="BM504" s="29"/>
      <c r="BN504" s="29"/>
      <c r="BO504" s="29"/>
      <c r="BP504" s="29"/>
      <c r="BQ504" s="29"/>
      <c r="BR504" s="29"/>
      <c r="BS504" s="29"/>
      <c r="BT504" s="29"/>
      <c r="BU504" s="29"/>
      <c r="BV504" s="29"/>
      <c r="BW504" s="29"/>
      <c r="BX504" s="29"/>
      <c r="BY504" s="29"/>
      <c r="CA504" s="29"/>
      <c r="CB504" s="29"/>
      <c r="CC504" s="29"/>
      <c r="CD504" s="29"/>
      <c r="CE504" s="29"/>
      <c r="CF504" s="29"/>
      <c r="CG504" s="29"/>
      <c r="CH504" s="29"/>
      <c r="CI504" s="29"/>
      <c r="CJ504" s="29"/>
      <c r="CK504" s="29"/>
      <c r="CL504" s="29"/>
      <c r="CM504" s="29"/>
      <c r="CN504" s="29"/>
      <c r="CO504" s="29"/>
      <c r="CP504" s="29"/>
      <c r="CQ504" s="29"/>
      <c r="CR504" s="29"/>
      <c r="CS504" s="29"/>
      <c r="CT504" s="29"/>
      <c r="CU504" s="29"/>
      <c r="CV504" s="29"/>
      <c r="CW504" s="29"/>
      <c r="CY504" s="29"/>
      <c r="CZ504" s="29"/>
      <c r="DA504" s="29"/>
      <c r="DB504" s="29"/>
      <c r="DC504" s="29"/>
      <c r="DD504" s="29"/>
      <c r="DE504" s="29"/>
      <c r="DF504" s="29"/>
      <c r="DG504" s="29"/>
      <c r="DH504" s="29"/>
      <c r="DI504" s="29"/>
      <c r="DJ504" s="29"/>
      <c r="DK504" s="29"/>
      <c r="DL504" s="29"/>
      <c r="DM504" s="29"/>
      <c r="DN504" s="29"/>
      <c r="DO504" s="29"/>
    </row>
    <row r="505" spans="1:119" s="31" customFormat="1" x14ac:dyDescent="0.2">
      <c r="A505" s="39"/>
      <c r="B505" s="39"/>
      <c r="C505" s="39"/>
      <c r="D505" s="39"/>
      <c r="E505" s="39"/>
      <c r="F505" s="39"/>
      <c r="G505" s="39"/>
      <c r="H505" s="39"/>
      <c r="I505" s="3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H505" s="29"/>
      <c r="BI505" s="29"/>
      <c r="BJ505" s="29"/>
      <c r="BK505" s="29"/>
      <c r="BL505" s="29"/>
      <c r="BM505" s="29"/>
      <c r="BN505" s="29"/>
      <c r="BO505" s="29"/>
      <c r="BP505" s="29"/>
      <c r="BQ505" s="29"/>
      <c r="BR505" s="29"/>
      <c r="BS505" s="29"/>
      <c r="BT505" s="29"/>
      <c r="BU505" s="29"/>
      <c r="BV505" s="29"/>
      <c r="BW505" s="29"/>
      <c r="BX505" s="29"/>
      <c r="BY505" s="29"/>
      <c r="CA505" s="29"/>
      <c r="CB505" s="29"/>
      <c r="CC505" s="29"/>
      <c r="CD505" s="29"/>
      <c r="CE505" s="29"/>
      <c r="CF505" s="29"/>
      <c r="CG505" s="29"/>
      <c r="CH505" s="29"/>
      <c r="CI505" s="29"/>
      <c r="CJ505" s="29"/>
      <c r="CK505" s="29"/>
      <c r="CL505" s="29"/>
      <c r="CM505" s="29"/>
      <c r="CN505" s="29"/>
      <c r="CO505" s="29"/>
      <c r="CP505" s="29"/>
      <c r="CQ505" s="29"/>
      <c r="CR505" s="29"/>
      <c r="CS505" s="29"/>
      <c r="CT505" s="29"/>
      <c r="CU505" s="29"/>
      <c r="CV505" s="29"/>
      <c r="CW505" s="29"/>
      <c r="CY505" s="29"/>
      <c r="CZ505" s="29"/>
      <c r="DA505" s="29"/>
      <c r="DB505" s="29"/>
      <c r="DC505" s="29"/>
      <c r="DD505" s="29"/>
      <c r="DE505" s="29"/>
      <c r="DF505" s="29"/>
      <c r="DG505" s="29"/>
      <c r="DH505" s="29"/>
      <c r="DI505" s="29"/>
      <c r="DJ505" s="29"/>
      <c r="DK505" s="29"/>
      <c r="DL505" s="29"/>
      <c r="DM505" s="29"/>
      <c r="DN505" s="29"/>
      <c r="DO505" s="29"/>
    </row>
    <row r="506" spans="1:119" s="31" customFormat="1" x14ac:dyDescent="0.2">
      <c r="A506" s="39"/>
      <c r="B506" s="39"/>
      <c r="C506" s="39"/>
      <c r="D506" s="39"/>
      <c r="E506" s="39"/>
      <c r="F506" s="39"/>
      <c r="G506" s="39"/>
      <c r="H506" s="39"/>
      <c r="I506" s="3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H506" s="29"/>
      <c r="BI506" s="29"/>
      <c r="BJ506" s="29"/>
      <c r="BK506" s="29"/>
      <c r="BL506" s="29"/>
      <c r="BM506" s="29"/>
      <c r="BN506" s="29"/>
      <c r="BO506" s="29"/>
      <c r="BP506" s="29"/>
      <c r="BQ506" s="29"/>
      <c r="BR506" s="29"/>
      <c r="BS506" s="29"/>
      <c r="BT506" s="29"/>
      <c r="BU506" s="29"/>
      <c r="BV506" s="29"/>
      <c r="BW506" s="29"/>
      <c r="BX506" s="29"/>
      <c r="BY506" s="29"/>
      <c r="CA506" s="29"/>
      <c r="CB506" s="29"/>
      <c r="CC506" s="29"/>
      <c r="CD506" s="29"/>
      <c r="CE506" s="29"/>
      <c r="CF506" s="29"/>
      <c r="CG506" s="29"/>
      <c r="CH506" s="29"/>
      <c r="CI506" s="29"/>
      <c r="CJ506" s="29"/>
      <c r="CK506" s="29"/>
      <c r="CL506" s="29"/>
      <c r="CM506" s="29"/>
      <c r="CN506" s="29"/>
      <c r="CO506" s="29"/>
      <c r="CP506" s="29"/>
      <c r="CQ506" s="29"/>
      <c r="CR506" s="29"/>
      <c r="CS506" s="29"/>
      <c r="CT506" s="29"/>
      <c r="CU506" s="29"/>
      <c r="CV506" s="29"/>
      <c r="CW506" s="29"/>
      <c r="CY506" s="29"/>
      <c r="CZ506" s="29"/>
      <c r="DA506" s="29"/>
      <c r="DB506" s="29"/>
      <c r="DC506" s="29"/>
      <c r="DD506" s="29"/>
      <c r="DE506" s="29"/>
      <c r="DF506" s="29"/>
      <c r="DG506" s="29"/>
      <c r="DH506" s="29"/>
      <c r="DI506" s="29"/>
      <c r="DJ506" s="29"/>
      <c r="DK506" s="29"/>
      <c r="DL506" s="29"/>
      <c r="DM506" s="29"/>
      <c r="DN506" s="29"/>
      <c r="DO506" s="29"/>
    </row>
    <row r="507" spans="1:119" s="31" customFormat="1" x14ac:dyDescent="0.2">
      <c r="A507" s="39"/>
      <c r="B507" s="39"/>
      <c r="C507" s="39"/>
      <c r="D507" s="39"/>
      <c r="E507" s="39"/>
      <c r="F507" s="39"/>
      <c r="G507" s="39"/>
      <c r="H507" s="39"/>
      <c r="I507" s="3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</row>
    <row r="508" spans="1:119" s="31" customFormat="1" x14ac:dyDescent="0.2">
      <c r="A508" s="39"/>
      <c r="B508" s="39"/>
      <c r="C508" s="39"/>
      <c r="D508" s="39"/>
      <c r="E508" s="39"/>
      <c r="F508" s="39"/>
      <c r="G508" s="39"/>
      <c r="H508" s="39"/>
      <c r="I508" s="3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H508" s="29"/>
      <c r="BI508" s="29"/>
      <c r="BJ508" s="29"/>
      <c r="BK508" s="29"/>
      <c r="BL508" s="29"/>
      <c r="BM508" s="29"/>
      <c r="BN508" s="29"/>
      <c r="BO508" s="29"/>
      <c r="BP508" s="29"/>
      <c r="BQ508" s="29"/>
      <c r="BR508" s="29"/>
      <c r="BS508" s="29"/>
      <c r="BT508" s="29"/>
      <c r="BU508" s="29"/>
      <c r="BV508" s="29"/>
      <c r="BW508" s="29"/>
      <c r="BX508" s="29"/>
      <c r="BY508" s="29"/>
      <c r="CA508" s="29"/>
      <c r="CB508" s="29"/>
      <c r="CC508" s="29"/>
      <c r="CD508" s="29"/>
      <c r="CE508" s="29"/>
      <c r="CF508" s="29"/>
      <c r="CG508" s="29"/>
      <c r="CH508" s="29"/>
      <c r="CI508" s="29"/>
      <c r="CJ508" s="29"/>
      <c r="CK508" s="29"/>
      <c r="CL508" s="29"/>
      <c r="CM508" s="29"/>
      <c r="CN508" s="29"/>
      <c r="CO508" s="29"/>
      <c r="CP508" s="29"/>
      <c r="CQ508" s="29"/>
      <c r="CR508" s="29"/>
      <c r="CS508" s="29"/>
      <c r="CT508" s="29"/>
      <c r="CU508" s="29"/>
      <c r="CV508" s="29"/>
      <c r="CW508" s="29"/>
      <c r="CY508" s="29"/>
      <c r="CZ508" s="29"/>
      <c r="DA508" s="29"/>
      <c r="DB508" s="29"/>
      <c r="DC508" s="29"/>
      <c r="DD508" s="29"/>
      <c r="DE508" s="29"/>
      <c r="DF508" s="29"/>
      <c r="DG508" s="29"/>
      <c r="DH508" s="29"/>
      <c r="DI508" s="29"/>
      <c r="DJ508" s="29"/>
      <c r="DK508" s="29"/>
      <c r="DL508" s="29"/>
      <c r="DM508" s="29"/>
      <c r="DN508" s="29"/>
      <c r="DO508" s="29"/>
    </row>
    <row r="509" spans="1:119" s="31" customFormat="1" x14ac:dyDescent="0.2">
      <c r="A509" s="39"/>
      <c r="B509" s="39"/>
      <c r="C509" s="39"/>
      <c r="D509" s="39"/>
      <c r="E509" s="39"/>
      <c r="F509" s="39"/>
      <c r="G509" s="39"/>
      <c r="H509" s="39"/>
      <c r="I509" s="3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H509" s="29"/>
      <c r="BI509" s="29"/>
      <c r="BJ509" s="29"/>
      <c r="BK509" s="29"/>
      <c r="BL509" s="29"/>
      <c r="BM509" s="29"/>
      <c r="BN509" s="29"/>
      <c r="BO509" s="29"/>
      <c r="BP509" s="29"/>
      <c r="BQ509" s="29"/>
      <c r="BR509" s="29"/>
      <c r="BS509" s="29"/>
      <c r="BT509" s="29"/>
      <c r="BU509" s="29"/>
      <c r="BV509" s="29"/>
      <c r="BW509" s="29"/>
      <c r="BX509" s="29"/>
      <c r="BY509" s="29"/>
      <c r="CA509" s="29"/>
      <c r="CB509" s="29"/>
      <c r="CC509" s="29"/>
      <c r="CD509" s="29"/>
      <c r="CE509" s="29"/>
      <c r="CF509" s="29"/>
      <c r="CG509" s="29"/>
      <c r="CH509" s="29"/>
      <c r="CI509" s="29"/>
      <c r="CJ509" s="29"/>
      <c r="CK509" s="29"/>
      <c r="CL509" s="29"/>
      <c r="CM509" s="29"/>
      <c r="CN509" s="29"/>
      <c r="CO509" s="29"/>
      <c r="CP509" s="29"/>
      <c r="CQ509" s="29"/>
      <c r="CR509" s="29"/>
      <c r="CS509" s="29"/>
      <c r="CT509" s="29"/>
      <c r="CU509" s="29"/>
      <c r="CV509" s="29"/>
      <c r="CW509" s="29"/>
      <c r="CY509" s="29"/>
      <c r="CZ509" s="29"/>
      <c r="DA509" s="29"/>
      <c r="DB509" s="29"/>
      <c r="DC509" s="29"/>
      <c r="DD509" s="29"/>
      <c r="DE509" s="29"/>
      <c r="DF509" s="29"/>
      <c r="DG509" s="29"/>
      <c r="DH509" s="29"/>
      <c r="DI509" s="29"/>
      <c r="DJ509" s="29"/>
      <c r="DK509" s="29"/>
      <c r="DL509" s="29"/>
      <c r="DM509" s="29"/>
      <c r="DN509" s="29"/>
      <c r="DO509" s="29"/>
    </row>
  </sheetData>
  <autoFilter ref="A12:I456"/>
  <mergeCells count="27">
    <mergeCell ref="DK11:DO11"/>
    <mergeCell ref="CZ11:DE11"/>
    <mergeCell ref="CJ11:CM11"/>
    <mergeCell ref="CN11:CR11"/>
    <mergeCell ref="CS11:CW11"/>
    <mergeCell ref="AR11:AV11"/>
    <mergeCell ref="AW11:BA11"/>
    <mergeCell ref="BZ11:CD11"/>
    <mergeCell ref="CX11:CY11"/>
    <mergeCell ref="DF11:DJ11"/>
    <mergeCell ref="CE11:CI11"/>
    <mergeCell ref="BW11:BY11"/>
    <mergeCell ref="BH11:BL11"/>
    <mergeCell ref="BM11:BQ11"/>
    <mergeCell ref="BR11:BV11"/>
    <mergeCell ref="A3:C3"/>
    <mergeCell ref="A4:C4"/>
    <mergeCell ref="A5:C5"/>
    <mergeCell ref="A6:C6"/>
    <mergeCell ref="A7:C7"/>
    <mergeCell ref="BB11:BF11"/>
    <mergeCell ref="J11:N11"/>
    <mergeCell ref="O11:R11"/>
    <mergeCell ref="T11:X11"/>
    <mergeCell ref="Z11:AD11"/>
    <mergeCell ref="AF11:AJ11"/>
    <mergeCell ref="AL11:AP11"/>
  </mergeCells>
  <pageMargins left="0.18" right="0.16" top="0" bottom="0" header="0.17" footer="0.18"/>
  <pageSetup paperSize="8" scale="51" fitToWidth="2" fitToHeight="3" orientation="landscape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DS469"/>
  <sheetViews>
    <sheetView zoomScale="75" zoomScaleNormal="75" workbookViewId="0">
      <pane xSplit="9" ySplit="13" topLeftCell="AZ14" activePane="bottomRight" state="frozen"/>
      <selection pane="topRight" activeCell="K1" sqref="K1"/>
      <selection pane="bottomLeft" activeCell="A14" sqref="A14"/>
      <selection pane="bottomRight" activeCell="CQ389" sqref="CQ389:CQ416"/>
    </sheetView>
  </sheetViews>
  <sheetFormatPr defaultRowHeight="11.25" x14ac:dyDescent="0.2"/>
  <cols>
    <col min="1" max="1" width="7.42578125" style="39" customWidth="1"/>
    <col min="2" max="2" width="8" style="39" customWidth="1"/>
    <col min="3" max="3" width="13.28515625" style="40" customWidth="1"/>
    <col min="4" max="4" width="21.5703125" style="40" customWidth="1"/>
    <col min="5" max="5" width="12.5703125" style="40" customWidth="1"/>
    <col min="6" max="6" width="12.140625" style="40" customWidth="1"/>
    <col min="7" max="7" width="10.28515625" style="40" customWidth="1"/>
    <col min="8" max="8" width="11.5703125" style="40" customWidth="1"/>
    <col min="9" max="9" width="9.7109375" style="40" customWidth="1"/>
    <col min="10" max="10" width="9.140625" style="31" hidden="1" customWidth="1"/>
    <col min="11" max="29" width="9.140625" style="29" hidden="1" customWidth="1"/>
    <col min="30" max="30" width="9.140625" style="31" hidden="1" customWidth="1"/>
    <col min="31" max="51" width="9.140625" style="29" hidden="1" customWidth="1"/>
    <col min="52" max="56" width="9.140625" style="29"/>
    <col min="57" max="57" width="9.140625" style="31"/>
    <col min="58" max="78" width="9.140625" style="29"/>
    <col min="79" max="79" width="9.140625" style="31"/>
    <col min="80" max="99" width="9.140625" style="29"/>
    <col min="100" max="100" width="9.140625" style="275"/>
    <col min="101" max="16384" width="9.140625" style="29"/>
  </cols>
  <sheetData>
    <row r="1" spans="1:123" ht="14.1" customHeight="1" x14ac:dyDescent="0.2">
      <c r="A1" s="1"/>
      <c r="B1" s="1"/>
      <c r="C1" s="1"/>
      <c r="D1" s="1"/>
      <c r="E1" s="1"/>
      <c r="F1" s="25"/>
      <c r="G1" s="2"/>
      <c r="H1" s="3"/>
      <c r="I1" s="1"/>
      <c r="J1" s="63">
        <v>41883</v>
      </c>
      <c r="K1" s="62">
        <v>41884</v>
      </c>
      <c r="L1" s="62">
        <v>41885</v>
      </c>
      <c r="M1" s="62">
        <v>41886</v>
      </c>
      <c r="N1" s="62">
        <v>41887</v>
      </c>
      <c r="O1" s="62">
        <v>41891</v>
      </c>
      <c r="P1" s="62">
        <v>41892</v>
      </c>
      <c r="Q1" s="62">
        <v>41893</v>
      </c>
      <c r="R1" s="62">
        <v>41894</v>
      </c>
      <c r="S1" s="191">
        <v>41897</v>
      </c>
      <c r="T1" s="62">
        <v>41898</v>
      </c>
      <c r="U1" s="62">
        <v>41899</v>
      </c>
      <c r="V1" s="62">
        <v>41900</v>
      </c>
      <c r="W1" s="62">
        <v>41901</v>
      </c>
      <c r="X1" s="196">
        <v>41902</v>
      </c>
      <c r="Y1" s="62">
        <v>41904</v>
      </c>
      <c r="Z1" s="62">
        <v>41905</v>
      </c>
      <c r="AA1" s="62">
        <v>41906</v>
      </c>
      <c r="AB1" s="62">
        <v>41907</v>
      </c>
      <c r="AC1" s="62">
        <v>41908</v>
      </c>
      <c r="AD1" s="63">
        <v>41911</v>
      </c>
      <c r="AE1" s="62">
        <v>41912</v>
      </c>
      <c r="AF1" s="62">
        <v>41913</v>
      </c>
      <c r="AG1" s="62">
        <v>41914</v>
      </c>
      <c r="AH1" s="62">
        <v>41915</v>
      </c>
      <c r="AI1" s="62">
        <v>41918</v>
      </c>
      <c r="AJ1" s="62">
        <v>41919</v>
      </c>
      <c r="AK1" s="62">
        <v>41921</v>
      </c>
      <c r="AL1" s="62">
        <v>41922</v>
      </c>
      <c r="AM1" s="196">
        <v>41923</v>
      </c>
      <c r="AN1" s="62">
        <v>41925</v>
      </c>
      <c r="AO1" s="62">
        <v>41926</v>
      </c>
      <c r="AP1" s="62">
        <v>41927</v>
      </c>
      <c r="AQ1" s="62">
        <v>41928</v>
      </c>
      <c r="AR1" s="62">
        <v>41929</v>
      </c>
      <c r="AS1" s="196">
        <v>41930</v>
      </c>
      <c r="AT1" s="62">
        <v>41932</v>
      </c>
      <c r="AU1" s="62">
        <v>41933</v>
      </c>
      <c r="AV1" s="62">
        <v>41934</v>
      </c>
      <c r="AW1" s="62">
        <v>41935</v>
      </c>
      <c r="AX1" s="62">
        <v>41936</v>
      </c>
      <c r="AY1" s="196">
        <v>41937</v>
      </c>
      <c r="AZ1" s="62">
        <v>41939</v>
      </c>
      <c r="BA1" s="62">
        <v>41940</v>
      </c>
      <c r="BB1" s="62">
        <v>41941</v>
      </c>
      <c r="BC1" s="62">
        <v>41942</v>
      </c>
      <c r="BD1" s="62">
        <v>41943</v>
      </c>
      <c r="BE1" s="219">
        <v>41944</v>
      </c>
      <c r="BF1" s="62">
        <v>41946</v>
      </c>
      <c r="BG1" s="62">
        <v>41947</v>
      </c>
      <c r="BH1" s="62">
        <v>41948</v>
      </c>
      <c r="BI1" s="211">
        <v>41949</v>
      </c>
      <c r="BJ1" s="62">
        <v>41950</v>
      </c>
      <c r="BK1" s="196">
        <v>41951</v>
      </c>
      <c r="BL1" s="62">
        <v>41953</v>
      </c>
      <c r="BM1" s="62">
        <v>41954</v>
      </c>
      <c r="BN1" s="62">
        <v>41955</v>
      </c>
      <c r="BO1" s="62">
        <v>41956</v>
      </c>
      <c r="BP1" s="62">
        <v>41957</v>
      </c>
      <c r="BQ1" s="62">
        <v>41960</v>
      </c>
      <c r="BR1" s="62">
        <v>41961</v>
      </c>
      <c r="BS1" s="62">
        <v>41962</v>
      </c>
      <c r="BT1" s="62">
        <v>41963</v>
      </c>
      <c r="BU1" s="62">
        <v>41964</v>
      </c>
      <c r="BV1" s="62">
        <v>41967</v>
      </c>
      <c r="BW1" s="62">
        <v>41968</v>
      </c>
      <c r="BX1" s="62">
        <v>41969</v>
      </c>
      <c r="BY1" s="62">
        <v>41970</v>
      </c>
      <c r="BZ1" s="62">
        <v>41971</v>
      </c>
      <c r="CA1" s="215">
        <v>41972</v>
      </c>
      <c r="CB1" s="62">
        <v>41974</v>
      </c>
      <c r="CC1" s="62">
        <v>41975</v>
      </c>
      <c r="CD1" s="62">
        <v>41976</v>
      </c>
      <c r="CE1" s="62">
        <v>41977</v>
      </c>
      <c r="CF1" s="62">
        <v>41978</v>
      </c>
      <c r="CG1" s="62">
        <v>41981</v>
      </c>
      <c r="CH1" s="62">
        <v>41982</v>
      </c>
      <c r="CI1" s="62">
        <v>41983</v>
      </c>
      <c r="CJ1" s="62">
        <v>41984</v>
      </c>
      <c r="CK1" s="62">
        <v>41985</v>
      </c>
      <c r="CL1" s="62">
        <v>41988</v>
      </c>
      <c r="CM1" s="62">
        <v>41989</v>
      </c>
      <c r="CN1" s="62">
        <v>41990</v>
      </c>
      <c r="CO1" s="62">
        <v>41991</v>
      </c>
      <c r="CP1" s="62">
        <v>41992</v>
      </c>
      <c r="CQ1" s="211">
        <v>41993</v>
      </c>
      <c r="CR1" s="62">
        <v>41995</v>
      </c>
      <c r="CS1" s="62">
        <v>41996</v>
      </c>
      <c r="CT1" s="191">
        <v>41997</v>
      </c>
      <c r="CU1" s="191">
        <v>41999</v>
      </c>
      <c r="CV1" s="252">
        <v>42002</v>
      </c>
      <c r="CW1" s="62">
        <v>42003</v>
      </c>
      <c r="CX1" s="62">
        <v>42004</v>
      </c>
      <c r="CY1" s="211">
        <v>42005</v>
      </c>
      <c r="CZ1" s="62">
        <v>42006</v>
      </c>
      <c r="DA1" s="62">
        <v>42009</v>
      </c>
      <c r="DB1" s="62">
        <v>42010</v>
      </c>
      <c r="DC1" s="62">
        <v>42011</v>
      </c>
      <c r="DD1" s="62">
        <v>42012</v>
      </c>
      <c r="DE1" s="62">
        <v>42013</v>
      </c>
      <c r="DF1" s="62">
        <v>42016</v>
      </c>
      <c r="DG1" s="62">
        <v>42017</v>
      </c>
      <c r="DH1" s="62">
        <v>42018</v>
      </c>
      <c r="DI1" s="62">
        <v>42020</v>
      </c>
      <c r="DJ1" s="62">
        <v>42023</v>
      </c>
      <c r="DK1" s="62">
        <v>42024</v>
      </c>
      <c r="DL1" s="62">
        <v>42025</v>
      </c>
      <c r="DM1" s="62">
        <v>42026</v>
      </c>
      <c r="DN1" s="62">
        <v>42027</v>
      </c>
      <c r="DO1" s="62">
        <v>42030</v>
      </c>
      <c r="DP1" s="62">
        <v>42031</v>
      </c>
      <c r="DQ1" s="62">
        <v>42032</v>
      </c>
      <c r="DR1" s="62">
        <v>42033</v>
      </c>
      <c r="DS1" s="62">
        <v>42034</v>
      </c>
    </row>
    <row r="2" spans="1:123" ht="14.1" customHeight="1" thickBot="1" x14ac:dyDescent="0.25">
      <c r="A2" s="1"/>
      <c r="B2" s="1"/>
      <c r="C2" s="1" t="s">
        <v>31</v>
      </c>
      <c r="D2" s="87">
        <v>41947</v>
      </c>
      <c r="E2" s="65"/>
      <c r="F2" s="65"/>
      <c r="G2" s="4"/>
      <c r="H2" s="3"/>
      <c r="I2" s="1"/>
      <c r="J2" s="155" t="s">
        <v>7</v>
      </c>
      <c r="K2" s="156" t="s">
        <v>8</v>
      </c>
      <c r="L2" s="156" t="s">
        <v>9</v>
      </c>
      <c r="M2" s="156" t="s">
        <v>5</v>
      </c>
      <c r="N2" s="156" t="s">
        <v>6</v>
      </c>
      <c r="O2" s="156" t="s">
        <v>8</v>
      </c>
      <c r="P2" s="156" t="s">
        <v>9</v>
      </c>
      <c r="Q2" s="156" t="s">
        <v>5</v>
      </c>
      <c r="R2" s="156" t="s">
        <v>6</v>
      </c>
      <c r="S2" s="192" t="s">
        <v>7</v>
      </c>
      <c r="T2" s="156" t="s">
        <v>8</v>
      </c>
      <c r="U2" s="156" t="s">
        <v>9</v>
      </c>
      <c r="V2" s="156" t="s">
        <v>5</v>
      </c>
      <c r="W2" s="156" t="s">
        <v>6</v>
      </c>
      <c r="X2" s="197" t="s">
        <v>83</v>
      </c>
      <c r="Y2" s="156" t="s">
        <v>7</v>
      </c>
      <c r="Z2" s="156" t="s">
        <v>8</v>
      </c>
      <c r="AA2" s="156" t="s">
        <v>9</v>
      </c>
      <c r="AB2" s="156" t="s">
        <v>5</v>
      </c>
      <c r="AC2" s="156" t="s">
        <v>6</v>
      </c>
      <c r="AD2" s="155" t="s">
        <v>7</v>
      </c>
      <c r="AE2" s="156" t="s">
        <v>8</v>
      </c>
      <c r="AF2" s="156" t="s">
        <v>9</v>
      </c>
      <c r="AG2" s="156" t="s">
        <v>5</v>
      </c>
      <c r="AH2" s="156" t="s">
        <v>6</v>
      </c>
      <c r="AI2" s="156" t="s">
        <v>7</v>
      </c>
      <c r="AJ2" s="156" t="s">
        <v>8</v>
      </c>
      <c r="AK2" s="156" t="s">
        <v>5</v>
      </c>
      <c r="AL2" s="156" t="s">
        <v>6</v>
      </c>
      <c r="AM2" s="197" t="s">
        <v>83</v>
      </c>
      <c r="AN2" s="156" t="s">
        <v>7</v>
      </c>
      <c r="AO2" s="156" t="s">
        <v>8</v>
      </c>
      <c r="AP2" s="156" t="s">
        <v>9</v>
      </c>
      <c r="AQ2" s="156" t="s">
        <v>5</v>
      </c>
      <c r="AR2" s="156" t="s">
        <v>6</v>
      </c>
      <c r="AS2" s="197" t="s">
        <v>83</v>
      </c>
      <c r="AT2" s="156" t="s">
        <v>7</v>
      </c>
      <c r="AU2" s="156" t="s">
        <v>8</v>
      </c>
      <c r="AV2" s="156" t="s">
        <v>9</v>
      </c>
      <c r="AW2" s="156" t="s">
        <v>5</v>
      </c>
      <c r="AX2" s="156" t="s">
        <v>6</v>
      </c>
      <c r="AY2" s="197" t="s">
        <v>83</v>
      </c>
      <c r="AZ2" s="156" t="s">
        <v>7</v>
      </c>
      <c r="BA2" s="156" t="s">
        <v>8</v>
      </c>
      <c r="BB2" s="156" t="s">
        <v>9</v>
      </c>
      <c r="BC2" s="156" t="s">
        <v>5</v>
      </c>
      <c r="BD2" s="156" t="s">
        <v>6</v>
      </c>
      <c r="BE2" s="220" t="s">
        <v>83</v>
      </c>
      <c r="BF2" s="156" t="s">
        <v>7</v>
      </c>
      <c r="BG2" s="156" t="s">
        <v>8</v>
      </c>
      <c r="BH2" s="156" t="s">
        <v>9</v>
      </c>
      <c r="BI2" s="212" t="s">
        <v>5</v>
      </c>
      <c r="BJ2" s="156" t="s">
        <v>6</v>
      </c>
      <c r="BK2" s="197" t="s">
        <v>83</v>
      </c>
      <c r="BL2" s="156" t="s">
        <v>7</v>
      </c>
      <c r="BM2" s="156" t="s">
        <v>8</v>
      </c>
      <c r="BN2" s="156" t="s">
        <v>9</v>
      </c>
      <c r="BO2" s="156" t="s">
        <v>5</v>
      </c>
      <c r="BP2" s="156" t="s">
        <v>6</v>
      </c>
      <c r="BQ2" s="156" t="s">
        <v>7</v>
      </c>
      <c r="BR2" s="156" t="s">
        <v>8</v>
      </c>
      <c r="BS2" s="156" t="s">
        <v>9</v>
      </c>
      <c r="BT2" s="156" t="s">
        <v>5</v>
      </c>
      <c r="BU2" s="156" t="s">
        <v>6</v>
      </c>
      <c r="BV2" s="156" t="s">
        <v>7</v>
      </c>
      <c r="BW2" s="156" t="s">
        <v>8</v>
      </c>
      <c r="BX2" s="156" t="s">
        <v>9</v>
      </c>
      <c r="BY2" s="156" t="s">
        <v>5</v>
      </c>
      <c r="BZ2" s="156" t="s">
        <v>6</v>
      </c>
      <c r="CA2" s="216" t="s">
        <v>83</v>
      </c>
      <c r="CB2" s="156" t="s">
        <v>7</v>
      </c>
      <c r="CC2" s="156" t="s">
        <v>8</v>
      </c>
      <c r="CD2" s="156" t="s">
        <v>9</v>
      </c>
      <c r="CE2" s="156" t="s">
        <v>5</v>
      </c>
      <c r="CF2" s="156" t="s">
        <v>6</v>
      </c>
      <c r="CG2" s="156" t="s">
        <v>7</v>
      </c>
      <c r="CH2" s="156" t="s">
        <v>8</v>
      </c>
      <c r="CI2" s="156" t="s">
        <v>9</v>
      </c>
      <c r="CJ2" s="156" t="s">
        <v>5</v>
      </c>
      <c r="CK2" s="156" t="s">
        <v>6</v>
      </c>
      <c r="CL2" s="156" t="s">
        <v>7</v>
      </c>
      <c r="CM2" s="156" t="s">
        <v>8</v>
      </c>
      <c r="CN2" s="156" t="s">
        <v>9</v>
      </c>
      <c r="CO2" s="156" t="s">
        <v>5</v>
      </c>
      <c r="CP2" s="156" t="s">
        <v>6</v>
      </c>
      <c r="CQ2" s="212" t="s">
        <v>83</v>
      </c>
      <c r="CR2" s="156" t="s">
        <v>7</v>
      </c>
      <c r="CS2" s="156" t="s">
        <v>8</v>
      </c>
      <c r="CT2" s="192" t="s">
        <v>9</v>
      </c>
      <c r="CU2" s="192" t="s">
        <v>6</v>
      </c>
      <c r="CV2" s="253" t="s">
        <v>7</v>
      </c>
      <c r="CW2" s="156" t="s">
        <v>8</v>
      </c>
      <c r="CX2" s="156" t="s">
        <v>9</v>
      </c>
      <c r="CY2" s="212" t="s">
        <v>5</v>
      </c>
      <c r="CZ2" s="156" t="s">
        <v>6</v>
      </c>
      <c r="DA2" s="156" t="s">
        <v>7</v>
      </c>
      <c r="DB2" s="156" t="s">
        <v>8</v>
      </c>
      <c r="DC2" s="156" t="s">
        <v>9</v>
      </c>
      <c r="DD2" s="156" t="s">
        <v>5</v>
      </c>
      <c r="DE2" s="156" t="s">
        <v>6</v>
      </c>
      <c r="DF2" s="156" t="s">
        <v>7</v>
      </c>
      <c r="DG2" s="156" t="s">
        <v>8</v>
      </c>
      <c r="DH2" s="156" t="s">
        <v>9</v>
      </c>
      <c r="DI2" s="156" t="s">
        <v>6</v>
      </c>
      <c r="DJ2" s="156" t="s">
        <v>7</v>
      </c>
      <c r="DK2" s="156" t="s">
        <v>8</v>
      </c>
      <c r="DL2" s="156" t="s">
        <v>9</v>
      </c>
      <c r="DM2" s="156" t="s">
        <v>5</v>
      </c>
      <c r="DN2" s="156" t="s">
        <v>6</v>
      </c>
      <c r="DO2" s="156" t="s">
        <v>7</v>
      </c>
      <c r="DP2" s="156" t="s">
        <v>8</v>
      </c>
      <c r="DQ2" s="156" t="s">
        <v>9</v>
      </c>
      <c r="DR2" s="156" t="s">
        <v>5</v>
      </c>
      <c r="DS2" s="156" t="s">
        <v>6</v>
      </c>
    </row>
    <row r="3" spans="1:123" s="52" customFormat="1" ht="14.1" customHeight="1" thickTop="1" thickBot="1" x14ac:dyDescent="0.25">
      <c r="A3" s="507" t="s">
        <v>12</v>
      </c>
      <c r="B3" s="508"/>
      <c r="C3" s="509"/>
      <c r="D3" s="85"/>
      <c r="E3" s="86"/>
      <c r="F3" s="230" t="s">
        <v>55</v>
      </c>
      <c r="G3" s="230" t="s">
        <v>71</v>
      </c>
      <c r="H3" s="230" t="s">
        <v>82</v>
      </c>
      <c r="I3" s="230" t="s">
        <v>94</v>
      </c>
      <c r="J3" s="19">
        <f t="shared" ref="J3:U3" si="0">SUBTOTAL(9,J14:J271)</f>
        <v>16675.230446996862</v>
      </c>
      <c r="K3" s="2">
        <f t="shared" si="0"/>
        <v>16989.733099320732</v>
      </c>
      <c r="L3" s="2">
        <f t="shared" si="0"/>
        <v>18545.523770970107</v>
      </c>
      <c r="M3" s="2">
        <f t="shared" si="0"/>
        <v>17193.39581683779</v>
      </c>
      <c r="N3" s="2">
        <f t="shared" si="0"/>
        <v>15672.696549161235</v>
      </c>
      <c r="O3" s="2">
        <f t="shared" si="0"/>
        <v>16252.256905550752</v>
      </c>
      <c r="P3" s="2">
        <f t="shared" si="0"/>
        <v>15754.889184602076</v>
      </c>
      <c r="Q3" s="2">
        <f t="shared" si="0"/>
        <v>15521.503462093693</v>
      </c>
      <c r="R3" s="2">
        <f t="shared" si="0"/>
        <v>14790.65369120674</v>
      </c>
      <c r="S3" s="2">
        <f t="shared" si="0"/>
        <v>0.6</v>
      </c>
      <c r="T3" s="2">
        <f t="shared" si="0"/>
        <v>9844.8697249696033</v>
      </c>
      <c r="U3" s="2">
        <f t="shared" si="0"/>
        <v>10708.970669671948</v>
      </c>
      <c r="V3" s="2">
        <f t="shared" ref="V3:BF3" si="1">SUBTOTAL(9,V14:V271)</f>
        <v>12261.231202815821</v>
      </c>
      <c r="W3" s="2">
        <f t="shared" si="1"/>
        <v>12329.615270852259</v>
      </c>
      <c r="X3" s="2">
        <f>SUBTOTAL(9,X14:X271)</f>
        <v>10779.6132886867</v>
      </c>
      <c r="Y3" s="2">
        <f t="shared" si="1"/>
        <v>12794.468678371944</v>
      </c>
      <c r="Z3" s="2">
        <f t="shared" si="1"/>
        <v>14256.446878226778</v>
      </c>
      <c r="AA3" s="2">
        <f t="shared" si="1"/>
        <v>11013.12476039757</v>
      </c>
      <c r="AB3" s="2">
        <f t="shared" si="1"/>
        <v>12512.172086853383</v>
      </c>
      <c r="AC3" s="2">
        <f t="shared" si="1"/>
        <v>11664.342829143723</v>
      </c>
      <c r="AD3" s="19">
        <f t="shared" si="1"/>
        <v>12050.377803319721</v>
      </c>
      <c r="AE3" s="2">
        <f t="shared" si="1"/>
        <v>13582.648412181397</v>
      </c>
      <c r="AF3" s="2">
        <f t="shared" si="1"/>
        <v>13828.253636913749</v>
      </c>
      <c r="AG3" s="2">
        <f t="shared" si="1"/>
        <v>13369.504777966689</v>
      </c>
      <c r="AH3" s="2">
        <f t="shared" si="1"/>
        <v>13196.246004823031</v>
      </c>
      <c r="AI3" s="2">
        <f t="shared" si="1"/>
        <v>14673.453860512551</v>
      </c>
      <c r="AJ3" s="2">
        <f t="shared" si="1"/>
        <v>12621.265732326181</v>
      </c>
      <c r="AK3" s="2">
        <f t="shared" si="1"/>
        <v>11898.619158525469</v>
      </c>
      <c r="AL3" s="2">
        <f t="shared" si="1"/>
        <v>10797.436614277793</v>
      </c>
      <c r="AM3" s="2">
        <f>SUBTOTAL(9,AM14:AM271)</f>
        <v>7919.7561139625495</v>
      </c>
      <c r="AN3" s="2">
        <f t="shared" si="1"/>
        <v>11241.365543969161</v>
      </c>
      <c r="AO3" s="2">
        <f t="shared" si="1"/>
        <v>12805.307620724016</v>
      </c>
      <c r="AP3" s="2">
        <f t="shared" si="1"/>
        <v>12102.996688130163</v>
      </c>
      <c r="AQ3" s="2">
        <f t="shared" si="1"/>
        <v>12686.923073403832</v>
      </c>
      <c r="AR3" s="2">
        <f t="shared" si="1"/>
        <v>10287.91922206484</v>
      </c>
      <c r="AS3" s="2">
        <f>SUBTOTAL(9,AS14:AS271)</f>
        <v>7225.1051385489254</v>
      </c>
      <c r="AT3" s="2">
        <f t="shared" si="1"/>
        <v>10427.016901658853</v>
      </c>
      <c r="AU3" s="2">
        <f t="shared" si="1"/>
        <v>12648.811169167977</v>
      </c>
      <c r="AV3" s="2">
        <f t="shared" si="1"/>
        <v>13140.387907580664</v>
      </c>
      <c r="AW3" s="2">
        <f t="shared" si="1"/>
        <v>13585.338450774228</v>
      </c>
      <c r="AX3" s="2">
        <f t="shared" si="1"/>
        <v>10661.549714452392</v>
      </c>
      <c r="AY3" s="2">
        <f>SUBTOTAL(9,AY14:AY271)</f>
        <v>7857.1692027968757</v>
      </c>
      <c r="AZ3" s="2">
        <f t="shared" si="1"/>
        <v>12341.313106710722</v>
      </c>
      <c r="BA3" s="2">
        <f t="shared" si="1"/>
        <v>13205.171797767298</v>
      </c>
      <c r="BB3" s="2">
        <f t="shared" si="1"/>
        <v>12763.574962129309</v>
      </c>
      <c r="BC3" s="2">
        <f t="shared" si="1"/>
        <v>13227.537419986584</v>
      </c>
      <c r="BD3" s="2">
        <f t="shared" si="1"/>
        <v>10420.544775028016</v>
      </c>
      <c r="BE3" s="19">
        <f>SUBTOTAL(9,BE14:BE271)</f>
        <v>6099.1301103725</v>
      </c>
      <c r="BF3" s="2">
        <f t="shared" si="1"/>
        <v>10783.420063204901</v>
      </c>
      <c r="BG3" s="2">
        <f t="shared" ref="BG3:CU3" si="2">SUBTOTAL(9,BG14:BG271)</f>
        <v>13956.538527908117</v>
      </c>
      <c r="BH3" s="2">
        <f t="shared" si="2"/>
        <v>13861.046561834444</v>
      </c>
      <c r="BI3" s="2">
        <f>SUBTOTAL(9,BI14:BI271)</f>
        <v>2401.8486301369862</v>
      </c>
      <c r="BJ3" s="2">
        <f t="shared" si="2"/>
        <v>11369.665169968932</v>
      </c>
      <c r="BK3" s="2">
        <f>SUBTOTAL(9,BK14:BK271)</f>
        <v>7687.634350484318</v>
      </c>
      <c r="BL3" s="2">
        <f t="shared" si="2"/>
        <v>12264.666042298057</v>
      </c>
      <c r="BM3" s="2">
        <f t="shared" si="2"/>
        <v>14339.223500499915</v>
      </c>
      <c r="BN3" s="2">
        <f t="shared" si="2"/>
        <v>12539.366708699699</v>
      </c>
      <c r="BO3" s="2">
        <f t="shared" si="2"/>
        <v>13513.876843242442</v>
      </c>
      <c r="BP3" s="2">
        <f t="shared" si="2"/>
        <v>12482.736077606343</v>
      </c>
      <c r="BQ3" s="2">
        <f t="shared" si="2"/>
        <v>15456.994078426567</v>
      </c>
      <c r="BR3" s="2">
        <f t="shared" si="2"/>
        <v>19741.832218898508</v>
      </c>
      <c r="BS3" s="2">
        <f t="shared" si="2"/>
        <v>20474.465091774502</v>
      </c>
      <c r="BT3" s="2">
        <f t="shared" si="2"/>
        <v>18740.156221379009</v>
      </c>
      <c r="BU3" s="2">
        <f t="shared" si="2"/>
        <v>17006.630280727713</v>
      </c>
      <c r="BV3" s="2">
        <f t="shared" si="2"/>
        <v>19016.45237390637</v>
      </c>
      <c r="BW3" s="2">
        <f t="shared" si="2"/>
        <v>22620.146871128243</v>
      </c>
      <c r="BX3" s="2">
        <f t="shared" si="2"/>
        <v>23370.958093353031</v>
      </c>
      <c r="BY3" s="2">
        <f t="shared" si="2"/>
        <v>23854.087042621457</v>
      </c>
      <c r="BZ3" s="2">
        <f t="shared" si="2"/>
        <v>20704.641498675162</v>
      </c>
      <c r="CA3" s="19">
        <f>SUBTOTAL(9,CA14:CA271)</f>
        <v>18401.695571386248</v>
      </c>
      <c r="CB3" s="2">
        <f t="shared" si="2"/>
        <v>16250.850623075397</v>
      </c>
      <c r="CC3" s="2">
        <f t="shared" si="2"/>
        <v>12331.531080739265</v>
      </c>
      <c r="CD3" s="2">
        <f t="shared" si="2"/>
        <v>11983.032669285511</v>
      </c>
      <c r="CE3" s="2">
        <f t="shared" si="2"/>
        <v>13833.24536729562</v>
      </c>
      <c r="CF3" s="2">
        <f t="shared" si="2"/>
        <v>14075.633334811871</v>
      </c>
      <c r="CG3" s="2">
        <f t="shared" si="2"/>
        <v>16346.808465676411</v>
      </c>
      <c r="CH3" s="2">
        <f t="shared" si="2"/>
        <v>17228.358792362742</v>
      </c>
      <c r="CI3" s="2">
        <f t="shared" si="2"/>
        <v>18007.688407562822</v>
      </c>
      <c r="CJ3" s="2">
        <f t="shared" si="2"/>
        <v>18644.696023565793</v>
      </c>
      <c r="CK3" s="2">
        <f t="shared" si="2"/>
        <v>17413.96621829801</v>
      </c>
      <c r="CL3" s="2">
        <f t="shared" si="2"/>
        <v>19238.544090145835</v>
      </c>
      <c r="CM3" s="2">
        <f t="shared" si="2"/>
        <v>19275.875773979242</v>
      </c>
      <c r="CN3" s="2">
        <f t="shared" si="2"/>
        <v>19313.207457812648</v>
      </c>
      <c r="CO3" s="2">
        <f t="shared" si="2"/>
        <v>19350.539141646055</v>
      </c>
      <c r="CP3" s="2">
        <f t="shared" si="2"/>
        <v>17817.109677467615</v>
      </c>
      <c r="CQ3" s="2">
        <f>SUBTOTAL(9,CQ14:CQ271)</f>
        <v>17817.109677467615</v>
      </c>
      <c r="CR3" s="2">
        <f t="shared" si="2"/>
        <v>18271.260510060692</v>
      </c>
      <c r="CS3" s="2">
        <f t="shared" si="2"/>
        <v>17906.152756049993</v>
      </c>
      <c r="CT3" s="2">
        <f t="shared" si="2"/>
        <v>9.4</v>
      </c>
      <c r="CU3" s="2">
        <f t="shared" si="2"/>
        <v>9.4</v>
      </c>
      <c r="CV3" s="254">
        <f t="shared" ref="CV3:DN3" si="3">SUBTOTAL(9,CV14:CV271)</f>
        <v>13775.491455978718</v>
      </c>
      <c r="CW3" s="2">
        <f t="shared" si="3"/>
        <v>13987.467578427697</v>
      </c>
      <c r="CX3" s="2">
        <f t="shared" si="3"/>
        <v>13987.467578427697</v>
      </c>
      <c r="CY3" s="2">
        <f t="shared" si="3"/>
        <v>9.5200000000000014</v>
      </c>
      <c r="CZ3" s="2">
        <f t="shared" si="3"/>
        <v>12408.158200329064</v>
      </c>
      <c r="DA3" s="2">
        <f t="shared" si="3"/>
        <v>13502.155688593393</v>
      </c>
      <c r="DB3" s="2">
        <f t="shared" si="3"/>
        <v>12547.797441170713</v>
      </c>
      <c r="DC3" s="2">
        <f t="shared" si="3"/>
        <v>12547.797441170713</v>
      </c>
      <c r="DD3" s="2">
        <f t="shared" si="3"/>
        <v>12547.797441170713</v>
      </c>
      <c r="DE3" s="2">
        <f t="shared" si="3"/>
        <v>11531.11954053525</v>
      </c>
      <c r="DF3" s="2">
        <f t="shared" si="3"/>
        <v>12402.27029831357</v>
      </c>
      <c r="DG3" s="2">
        <f t="shared" si="3"/>
        <v>12605.920298313569</v>
      </c>
      <c r="DH3" s="2">
        <f t="shared" si="3"/>
        <v>12605.920298313569</v>
      </c>
      <c r="DI3" s="2">
        <f t="shared" si="3"/>
        <v>11584.52811196382</v>
      </c>
      <c r="DJ3" s="2">
        <f t="shared" si="3"/>
        <v>12605.920298313569</v>
      </c>
      <c r="DK3" s="2">
        <f t="shared" si="3"/>
        <v>12605.920298313569</v>
      </c>
      <c r="DL3" s="2">
        <f t="shared" si="3"/>
        <v>10859.536740362086</v>
      </c>
      <c r="DM3" s="2">
        <f t="shared" si="3"/>
        <v>10859.536740362086</v>
      </c>
      <c r="DN3" s="2">
        <f t="shared" si="3"/>
        <v>9979.6378154678641</v>
      </c>
      <c r="DO3" s="2">
        <f>SUBTOTAL(9,DO14:DO271)</f>
        <v>10859.536740362086</v>
      </c>
      <c r="DP3" s="2">
        <f>SUBTOTAL(9,DP14:DP271)</f>
        <v>10589.43776077025</v>
      </c>
      <c r="DQ3" s="2">
        <f>SUBTOTAL(9,DQ14:DQ271)</f>
        <v>10801.413883219231</v>
      </c>
      <c r="DR3" s="2">
        <f>SUBTOTAL(9,DR14:DR271)</f>
        <v>10801.413883219231</v>
      </c>
      <c r="DS3" s="2">
        <f>SUBTOTAL(9,DS14:DS271)</f>
        <v>9926.2292440392921</v>
      </c>
    </row>
    <row r="4" spans="1:123" s="52" customFormat="1" ht="14.1" customHeight="1" thickBot="1" x14ac:dyDescent="0.25">
      <c r="A4" s="510" t="s">
        <v>13</v>
      </c>
      <c r="B4" s="511"/>
      <c r="C4" s="512"/>
      <c r="D4" s="6"/>
      <c r="E4" s="7"/>
      <c r="F4" s="67">
        <f>SUM(J4:AC4)</f>
        <v>22130.111526394136</v>
      </c>
      <c r="G4" s="67">
        <f>SUM(AD4:BD4)</f>
        <v>26713.799567475256</v>
      </c>
      <c r="H4" s="67">
        <f>SUM(BE4:BZ4)</f>
        <v>27690.45969642893</v>
      </c>
      <c r="I4" s="67">
        <f>SUM(CA4:CU4)</f>
        <v>26960.508803224107</v>
      </c>
      <c r="J4" s="19">
        <f t="shared" ref="J4:AC4" si="4">J3/12</f>
        <v>1389.6025372497386</v>
      </c>
      <c r="K4" s="2">
        <f t="shared" si="4"/>
        <v>1415.8110916100611</v>
      </c>
      <c r="L4" s="2">
        <f t="shared" si="4"/>
        <v>1545.4603142475089</v>
      </c>
      <c r="M4" s="2">
        <f t="shared" si="4"/>
        <v>1432.7829847364826</v>
      </c>
      <c r="N4" s="2">
        <f t="shared" si="4"/>
        <v>1306.0580457634362</v>
      </c>
      <c r="O4" s="2">
        <f t="shared" si="4"/>
        <v>1354.3547421292294</v>
      </c>
      <c r="P4" s="2">
        <f t="shared" si="4"/>
        <v>1312.9074320501729</v>
      </c>
      <c r="Q4" s="2">
        <f t="shared" si="4"/>
        <v>1293.4586218411412</v>
      </c>
      <c r="R4" s="2">
        <f t="shared" si="4"/>
        <v>1232.5544742672284</v>
      </c>
      <c r="S4" s="2">
        <f t="shared" si="4"/>
        <v>4.9999999999999996E-2</v>
      </c>
      <c r="T4" s="2">
        <f t="shared" si="4"/>
        <v>820.40581041413361</v>
      </c>
      <c r="U4" s="2">
        <f t="shared" si="4"/>
        <v>892.41422247266235</v>
      </c>
      <c r="V4" s="2">
        <f t="shared" si="4"/>
        <v>1021.7692669013185</v>
      </c>
      <c r="W4" s="2">
        <f t="shared" si="4"/>
        <v>1027.4679392376881</v>
      </c>
      <c r="X4" s="2">
        <f>X3/12</f>
        <v>898.30110739055829</v>
      </c>
      <c r="Y4" s="2">
        <f t="shared" si="4"/>
        <v>1066.2057231976621</v>
      </c>
      <c r="Z4" s="2">
        <f t="shared" si="4"/>
        <v>1188.0372398522316</v>
      </c>
      <c r="AA4" s="2">
        <f t="shared" si="4"/>
        <v>917.76039669979752</v>
      </c>
      <c r="AB4" s="2">
        <f t="shared" si="4"/>
        <v>1042.6810072377818</v>
      </c>
      <c r="AC4" s="2">
        <f t="shared" si="4"/>
        <v>972.02856909531022</v>
      </c>
      <c r="AD4" s="19">
        <f>AD3/12</f>
        <v>1004.1981502766434</v>
      </c>
      <c r="AE4" s="2">
        <f>AE3/12</f>
        <v>1131.8873676817832</v>
      </c>
      <c r="AF4" s="2">
        <f>AF3/12</f>
        <v>1152.3544697428124</v>
      </c>
      <c r="AG4" s="2">
        <f>AG3/12</f>
        <v>1114.1253981638908</v>
      </c>
      <c r="AH4" s="2">
        <f>AH3/12</f>
        <v>1099.6871670685859</v>
      </c>
      <c r="AI4" s="2">
        <f t="shared" ref="AI4:AR4" si="5">AI3/12</f>
        <v>1222.7878217093792</v>
      </c>
      <c r="AJ4" s="2">
        <f t="shared" si="5"/>
        <v>1051.7721443605151</v>
      </c>
      <c r="AK4" s="2">
        <f t="shared" si="5"/>
        <v>991.55159654378906</v>
      </c>
      <c r="AL4" s="2">
        <f t="shared" si="5"/>
        <v>899.78638452314942</v>
      </c>
      <c r="AM4" s="2">
        <f>AM3/12</f>
        <v>659.97967616354583</v>
      </c>
      <c r="AN4" s="2">
        <f t="shared" si="5"/>
        <v>936.78046199743005</v>
      </c>
      <c r="AO4" s="2">
        <f t="shared" si="5"/>
        <v>1067.108968393668</v>
      </c>
      <c r="AP4" s="2">
        <f t="shared" si="5"/>
        <v>1008.5830573441802</v>
      </c>
      <c r="AQ4" s="2">
        <f t="shared" si="5"/>
        <v>1057.2435894503194</v>
      </c>
      <c r="AR4" s="2">
        <f t="shared" si="5"/>
        <v>857.32660183873668</v>
      </c>
      <c r="AS4" s="2">
        <f t="shared" ref="AS4:BE4" si="6">AS3/12</f>
        <v>602.09209487907708</v>
      </c>
      <c r="AT4" s="2">
        <f t="shared" si="6"/>
        <v>868.91807513823778</v>
      </c>
      <c r="AU4" s="2">
        <f t="shared" si="6"/>
        <v>1054.0675974306648</v>
      </c>
      <c r="AV4" s="2">
        <f t="shared" si="6"/>
        <v>1095.032325631722</v>
      </c>
      <c r="AW4" s="2">
        <f t="shared" si="6"/>
        <v>1132.111537564519</v>
      </c>
      <c r="AX4" s="2">
        <f t="shared" si="6"/>
        <v>888.462476204366</v>
      </c>
      <c r="AY4" s="2">
        <f t="shared" si="6"/>
        <v>654.76410023307301</v>
      </c>
      <c r="AZ4" s="2">
        <f t="shared" si="6"/>
        <v>1028.4427588925603</v>
      </c>
      <c r="BA4" s="2">
        <f t="shared" si="6"/>
        <v>1100.4309831472749</v>
      </c>
      <c r="BB4" s="2">
        <f t="shared" si="6"/>
        <v>1063.631246844109</v>
      </c>
      <c r="BC4" s="2">
        <f t="shared" si="6"/>
        <v>1102.2947849988821</v>
      </c>
      <c r="BD4" s="2">
        <f t="shared" si="6"/>
        <v>868.37873125233466</v>
      </c>
      <c r="BE4" s="19">
        <f t="shared" si="6"/>
        <v>508.26084253104165</v>
      </c>
      <c r="BF4" s="2">
        <f t="shared" ref="BF4:CU4" si="7">BF3/12</f>
        <v>898.61833860040849</v>
      </c>
      <c r="BG4" s="2">
        <f t="shared" si="7"/>
        <v>1163.0448773256765</v>
      </c>
      <c r="BH4" s="2">
        <f t="shared" si="7"/>
        <v>1155.0872134862036</v>
      </c>
      <c r="BI4" s="2">
        <f>BI3/12</f>
        <v>200.15405251141553</v>
      </c>
      <c r="BJ4" s="2">
        <f t="shared" si="7"/>
        <v>947.47209749741103</v>
      </c>
      <c r="BK4" s="2">
        <f>BK3/12</f>
        <v>640.63619587369317</v>
      </c>
      <c r="BL4" s="2">
        <f t="shared" si="7"/>
        <v>1022.0555035248381</v>
      </c>
      <c r="BM4" s="2">
        <f t="shared" si="7"/>
        <v>1194.9352917083263</v>
      </c>
      <c r="BN4" s="2">
        <f t="shared" si="7"/>
        <v>1044.9472257249749</v>
      </c>
      <c r="BO4" s="2">
        <f>BO3/12</f>
        <v>1126.1564036035368</v>
      </c>
      <c r="BP4" s="2">
        <f t="shared" si="7"/>
        <v>1040.2280064671952</v>
      </c>
      <c r="BQ4" s="2">
        <f t="shared" si="7"/>
        <v>1288.0828398688807</v>
      </c>
      <c r="BR4" s="2">
        <f t="shared" si="7"/>
        <v>1645.152684908209</v>
      </c>
      <c r="BS4" s="2">
        <f t="shared" si="7"/>
        <v>1706.2054243145419</v>
      </c>
      <c r="BT4" s="2">
        <f t="shared" si="7"/>
        <v>1561.6796851149174</v>
      </c>
      <c r="BU4" s="2">
        <f t="shared" si="7"/>
        <v>1417.2191900606429</v>
      </c>
      <c r="BV4" s="2">
        <f t="shared" si="7"/>
        <v>1584.7043644921976</v>
      </c>
      <c r="BW4" s="2">
        <f t="shared" si="7"/>
        <v>1885.012239260687</v>
      </c>
      <c r="BX4" s="2">
        <f t="shared" si="7"/>
        <v>1947.5798411127525</v>
      </c>
      <c r="BY4" s="2">
        <f t="shared" si="7"/>
        <v>1987.8405868851214</v>
      </c>
      <c r="BZ4" s="2">
        <f t="shared" si="7"/>
        <v>1725.3867915562635</v>
      </c>
      <c r="CA4" s="19">
        <f>CA3/12</f>
        <v>1533.4746309488539</v>
      </c>
      <c r="CB4" s="2">
        <f t="shared" si="7"/>
        <v>1354.2375519229497</v>
      </c>
      <c r="CC4" s="2">
        <f t="shared" si="7"/>
        <v>1027.6275900616054</v>
      </c>
      <c r="CD4" s="2">
        <f t="shared" si="7"/>
        <v>998.58605577379251</v>
      </c>
      <c r="CE4" s="2">
        <f t="shared" si="7"/>
        <v>1152.770447274635</v>
      </c>
      <c r="CF4" s="2">
        <f t="shared" si="7"/>
        <v>1172.969444567656</v>
      </c>
      <c r="CG4" s="2">
        <f t="shared" si="7"/>
        <v>1362.2340388063676</v>
      </c>
      <c r="CH4" s="2">
        <f t="shared" si="7"/>
        <v>1435.6965660302285</v>
      </c>
      <c r="CI4" s="2">
        <f t="shared" si="7"/>
        <v>1500.6407006302352</v>
      </c>
      <c r="CJ4" s="2">
        <f t="shared" si="7"/>
        <v>1553.7246686304827</v>
      </c>
      <c r="CK4" s="2">
        <f t="shared" si="7"/>
        <v>1451.1638515248342</v>
      </c>
      <c r="CL4" s="2">
        <f t="shared" si="7"/>
        <v>1603.2120075121529</v>
      </c>
      <c r="CM4" s="2">
        <f t="shared" si="7"/>
        <v>1606.3229811649369</v>
      </c>
      <c r="CN4" s="2">
        <f t="shared" si="7"/>
        <v>1609.4339548177206</v>
      </c>
      <c r="CO4" s="2">
        <f t="shared" si="7"/>
        <v>1612.5449284705046</v>
      </c>
      <c r="CP4" s="2">
        <f t="shared" si="7"/>
        <v>1484.759139788968</v>
      </c>
      <c r="CQ4" s="2">
        <f>CQ3/12</f>
        <v>1484.759139788968</v>
      </c>
      <c r="CR4" s="2">
        <f t="shared" si="7"/>
        <v>1522.6050425050578</v>
      </c>
      <c r="CS4" s="2">
        <f t="shared" si="7"/>
        <v>1492.1793963374994</v>
      </c>
      <c r="CT4" s="2">
        <f t="shared" si="7"/>
        <v>0.78333333333333333</v>
      </c>
      <c r="CU4" s="2">
        <f t="shared" si="7"/>
        <v>0.78333333333333333</v>
      </c>
      <c r="CV4" s="254">
        <f t="shared" ref="CV4:DN4" si="8">CV3/12</f>
        <v>1147.9576213315597</v>
      </c>
      <c r="CW4" s="2">
        <f t="shared" si="8"/>
        <v>1165.622298202308</v>
      </c>
      <c r="CX4" s="2">
        <f t="shared" si="8"/>
        <v>1165.622298202308</v>
      </c>
      <c r="CY4" s="2">
        <f t="shared" si="8"/>
        <v>0.79333333333333345</v>
      </c>
      <c r="CZ4" s="2">
        <f t="shared" si="8"/>
        <v>1034.0131833607554</v>
      </c>
      <c r="DA4" s="2">
        <f t="shared" si="8"/>
        <v>1125.1796407161162</v>
      </c>
      <c r="DB4" s="2">
        <f t="shared" si="8"/>
        <v>1045.6497867642261</v>
      </c>
      <c r="DC4" s="2">
        <f t="shared" si="8"/>
        <v>1045.6497867642261</v>
      </c>
      <c r="DD4" s="2">
        <f t="shared" si="8"/>
        <v>1045.6497867642261</v>
      </c>
      <c r="DE4" s="2">
        <f t="shared" si="8"/>
        <v>960.9266283779375</v>
      </c>
      <c r="DF4" s="2">
        <f t="shared" si="8"/>
        <v>1033.5225248594641</v>
      </c>
      <c r="DG4" s="2">
        <f t="shared" si="8"/>
        <v>1050.4933581927974</v>
      </c>
      <c r="DH4" s="2">
        <f t="shared" si="8"/>
        <v>1050.4933581927974</v>
      </c>
      <c r="DI4" s="2">
        <f t="shared" si="8"/>
        <v>965.37734266365169</v>
      </c>
      <c r="DJ4" s="2">
        <f t="shared" si="8"/>
        <v>1050.4933581927974</v>
      </c>
      <c r="DK4" s="2">
        <f t="shared" si="8"/>
        <v>1050.4933581927974</v>
      </c>
      <c r="DL4" s="2">
        <f t="shared" si="8"/>
        <v>904.96139503017378</v>
      </c>
      <c r="DM4" s="2">
        <f t="shared" si="8"/>
        <v>904.96139503017378</v>
      </c>
      <c r="DN4" s="2">
        <f t="shared" si="8"/>
        <v>831.63648462232197</v>
      </c>
      <c r="DO4" s="2">
        <f>DO3/12</f>
        <v>904.96139503017378</v>
      </c>
      <c r="DP4" s="2">
        <f>DP3/12</f>
        <v>882.4531467308542</v>
      </c>
      <c r="DQ4" s="2">
        <f>DQ3/12</f>
        <v>900.11782360160259</v>
      </c>
      <c r="DR4" s="2">
        <f>DR3/12</f>
        <v>900.11782360160259</v>
      </c>
      <c r="DS4" s="2">
        <f>DS3/12</f>
        <v>827.18577033660767</v>
      </c>
    </row>
    <row r="5" spans="1:123" s="52" customFormat="1" ht="14.1" customHeight="1" thickBot="1" x14ac:dyDescent="0.25">
      <c r="A5" s="510" t="s">
        <v>14</v>
      </c>
      <c r="B5" s="511"/>
      <c r="C5" s="512"/>
      <c r="D5" s="6"/>
      <c r="E5" s="7"/>
      <c r="F5" s="67">
        <f>SUM(J5:AC5)</f>
        <v>89032.5</v>
      </c>
      <c r="G5" s="67">
        <f>SUM(AD5:BD5)</f>
        <v>128480.25</v>
      </c>
      <c r="H5" s="67">
        <f>SUM(BE5:BZ5)</f>
        <v>102625.5</v>
      </c>
      <c r="I5" s="67">
        <f>SUM(CA5:CU5)</f>
        <v>82448.25</v>
      </c>
      <c r="J5" s="19">
        <f t="shared" ref="J5:R5" si="9">SUBTOTAL(9,J274:J299)</f>
        <v>4939.5</v>
      </c>
      <c r="K5" s="2">
        <f t="shared" si="9"/>
        <v>4699</v>
      </c>
      <c r="L5" s="2">
        <f t="shared" si="9"/>
        <v>4699</v>
      </c>
      <c r="M5" s="2">
        <f t="shared" si="9"/>
        <v>4699</v>
      </c>
      <c r="N5" s="2">
        <f t="shared" si="9"/>
        <v>4318</v>
      </c>
      <c r="O5" s="2">
        <f t="shared" si="9"/>
        <v>4652.75</v>
      </c>
      <c r="P5" s="2">
        <f t="shared" si="9"/>
        <v>4884</v>
      </c>
      <c r="Q5" s="2">
        <f t="shared" si="9"/>
        <v>4884</v>
      </c>
      <c r="R5" s="2">
        <f t="shared" si="9"/>
        <v>4488</v>
      </c>
      <c r="S5" s="182">
        <f>SUBTOTAL(9,S274:S299)-694-731</f>
        <v>-1425</v>
      </c>
      <c r="T5" s="182">
        <f>SUBTOTAL(9,T274:T299)-694-731</f>
        <v>4809.5</v>
      </c>
      <c r="U5" s="182">
        <f>SUBTOTAL(9,U274:U299)-694-731</f>
        <v>4791</v>
      </c>
      <c r="V5" s="182">
        <f>SUBTOTAL(9,V274:V299)-694-731</f>
        <v>4791</v>
      </c>
      <c r="W5" s="2">
        <f t="shared" ref="W5:AH5" si="10">SUBTOTAL(9,W274:W299)</f>
        <v>5712</v>
      </c>
      <c r="X5" s="2">
        <f t="shared" si="10"/>
        <v>4699</v>
      </c>
      <c r="Y5" s="2">
        <f t="shared" si="10"/>
        <v>4717.5</v>
      </c>
      <c r="Z5" s="2">
        <f t="shared" si="10"/>
        <v>4717.5</v>
      </c>
      <c r="AA5" s="2">
        <f t="shared" si="10"/>
        <v>4745.25</v>
      </c>
      <c r="AB5" s="2">
        <f t="shared" si="10"/>
        <v>4791.5</v>
      </c>
      <c r="AC5" s="2">
        <f t="shared" si="10"/>
        <v>4420</v>
      </c>
      <c r="AD5" s="19">
        <f t="shared" si="10"/>
        <v>4791.5</v>
      </c>
      <c r="AE5" s="2">
        <f t="shared" si="10"/>
        <v>4791.5</v>
      </c>
      <c r="AF5" s="2">
        <f t="shared" si="10"/>
        <v>4791.5</v>
      </c>
      <c r="AG5" s="2">
        <f t="shared" si="10"/>
        <v>4837.75</v>
      </c>
      <c r="AH5" s="2">
        <f t="shared" si="10"/>
        <v>4445.5</v>
      </c>
      <c r="AI5" s="2">
        <f t="shared" ref="AI5:AR5" si="11">SUBTOTAL(9,AI274:AI299)</f>
        <v>4837.75</v>
      </c>
      <c r="AJ5" s="2">
        <f t="shared" si="11"/>
        <v>4837.75</v>
      </c>
      <c r="AK5" s="2">
        <f t="shared" si="11"/>
        <v>4791.5</v>
      </c>
      <c r="AL5" s="2">
        <f t="shared" si="11"/>
        <v>4403</v>
      </c>
      <c r="AM5" s="2">
        <f>SUBTOTAL(9,AM274:AM299)</f>
        <v>3108</v>
      </c>
      <c r="AN5" s="2">
        <f t="shared" si="11"/>
        <v>4754.5</v>
      </c>
      <c r="AO5" s="2">
        <f t="shared" si="11"/>
        <v>5525.5</v>
      </c>
      <c r="AP5" s="2">
        <f t="shared" si="11"/>
        <v>5547</v>
      </c>
      <c r="AQ5" s="2">
        <f t="shared" si="11"/>
        <v>5547</v>
      </c>
      <c r="AR5" s="2">
        <f t="shared" si="11"/>
        <v>4403</v>
      </c>
      <c r="AS5" s="2">
        <f t="shared" ref="AS5:BE5" si="12">SUBTOTAL(9,AS274:AS299)</f>
        <v>3108</v>
      </c>
      <c r="AT5" s="2">
        <f t="shared" si="12"/>
        <v>4699</v>
      </c>
      <c r="AU5" s="2">
        <f t="shared" si="12"/>
        <v>5461</v>
      </c>
      <c r="AV5" s="2">
        <f t="shared" si="12"/>
        <v>5461</v>
      </c>
      <c r="AW5" s="2">
        <f t="shared" si="12"/>
        <v>5461</v>
      </c>
      <c r="AX5" s="2">
        <f t="shared" si="12"/>
        <v>4318</v>
      </c>
      <c r="AY5" s="2">
        <f t="shared" si="12"/>
        <v>3048</v>
      </c>
      <c r="AZ5" s="2">
        <f t="shared" si="12"/>
        <v>4699</v>
      </c>
      <c r="BA5" s="2">
        <f t="shared" si="12"/>
        <v>5461</v>
      </c>
      <c r="BB5" s="2">
        <f t="shared" si="12"/>
        <v>5504</v>
      </c>
      <c r="BC5" s="2">
        <f t="shared" si="12"/>
        <v>5504</v>
      </c>
      <c r="BD5" s="2">
        <f t="shared" si="12"/>
        <v>4343.5</v>
      </c>
      <c r="BE5" s="19">
        <f t="shared" si="12"/>
        <v>3090</v>
      </c>
      <c r="BF5" s="2">
        <f t="shared" ref="BF5:CU5" si="13">SUBTOTAL(9,BF274:BF299)</f>
        <v>4763.75</v>
      </c>
      <c r="BG5" s="2">
        <f t="shared" si="13"/>
        <v>5525.5</v>
      </c>
      <c r="BH5" s="2">
        <f t="shared" si="13"/>
        <v>5439.5</v>
      </c>
      <c r="BI5" s="2">
        <f>SUBTOTAL(9,BI274:BI299)</f>
        <v>1230</v>
      </c>
      <c r="BJ5" s="2">
        <f t="shared" si="13"/>
        <v>4233</v>
      </c>
      <c r="BK5" s="2">
        <f>SUBTOTAL(9,BK274:BK299)</f>
        <v>2988</v>
      </c>
      <c r="BL5" s="2">
        <f t="shared" si="13"/>
        <v>4569.5</v>
      </c>
      <c r="BM5" s="2">
        <f t="shared" si="13"/>
        <v>5267.5</v>
      </c>
      <c r="BN5" s="2">
        <f t="shared" si="13"/>
        <v>5525.5</v>
      </c>
      <c r="BO5" s="2">
        <f>SUBTOTAL(9,BO274:BO299)</f>
        <v>5461</v>
      </c>
      <c r="BP5" s="2">
        <f t="shared" si="13"/>
        <v>4292.5</v>
      </c>
      <c r="BQ5" s="2">
        <f t="shared" si="13"/>
        <v>4671.25</v>
      </c>
      <c r="BR5" s="2">
        <f t="shared" si="13"/>
        <v>5428.75</v>
      </c>
      <c r="BS5" s="2">
        <f t="shared" si="13"/>
        <v>5428.75</v>
      </c>
      <c r="BT5" s="2">
        <f t="shared" si="13"/>
        <v>4671.25</v>
      </c>
      <c r="BU5" s="2">
        <f t="shared" si="13"/>
        <v>4309.5</v>
      </c>
      <c r="BV5" s="2">
        <f t="shared" si="13"/>
        <v>4689.75</v>
      </c>
      <c r="BW5" s="2">
        <f t="shared" si="13"/>
        <v>5450.25</v>
      </c>
      <c r="BX5" s="2">
        <f t="shared" si="13"/>
        <v>5450.25</v>
      </c>
      <c r="BY5" s="2">
        <f t="shared" si="13"/>
        <v>5450.25</v>
      </c>
      <c r="BZ5" s="2">
        <f t="shared" si="13"/>
        <v>4689.75</v>
      </c>
      <c r="CA5" s="19">
        <f>SUBTOTAL(9,CA274:CA299)</f>
        <v>4309.5</v>
      </c>
      <c r="CB5" s="2">
        <f t="shared" si="13"/>
        <v>4893.25</v>
      </c>
      <c r="CC5" s="2">
        <f t="shared" si="13"/>
        <v>4569.5</v>
      </c>
      <c r="CD5" s="2">
        <f t="shared" si="13"/>
        <v>4366</v>
      </c>
      <c r="CE5" s="2">
        <f t="shared" si="13"/>
        <v>4366</v>
      </c>
      <c r="CF5" s="2">
        <f t="shared" si="13"/>
        <v>4012</v>
      </c>
      <c r="CG5" s="2">
        <f t="shared" si="13"/>
        <v>4384.5</v>
      </c>
      <c r="CH5" s="2">
        <f t="shared" si="13"/>
        <v>4384.5</v>
      </c>
      <c r="CI5" s="2">
        <f t="shared" si="13"/>
        <v>4384.5</v>
      </c>
      <c r="CJ5" s="2">
        <f t="shared" si="13"/>
        <v>4384.5</v>
      </c>
      <c r="CK5" s="2">
        <f t="shared" si="13"/>
        <v>4029</v>
      </c>
      <c r="CL5" s="2">
        <f t="shared" si="13"/>
        <v>4384.5</v>
      </c>
      <c r="CM5" s="2">
        <f t="shared" si="13"/>
        <v>4384.5</v>
      </c>
      <c r="CN5" s="2">
        <f t="shared" si="13"/>
        <v>4384.5</v>
      </c>
      <c r="CO5" s="2">
        <f t="shared" si="13"/>
        <v>4384.5</v>
      </c>
      <c r="CP5" s="2">
        <f t="shared" si="13"/>
        <v>4029</v>
      </c>
      <c r="CQ5" s="2">
        <f>SUBTOTAL(9,CQ274:CQ299)</f>
        <v>4029</v>
      </c>
      <c r="CR5" s="2">
        <f t="shared" si="13"/>
        <v>4384.5</v>
      </c>
      <c r="CS5" s="2">
        <f t="shared" si="13"/>
        <v>4384.5</v>
      </c>
      <c r="CT5" s="2">
        <f t="shared" si="13"/>
        <v>0</v>
      </c>
      <c r="CU5" s="2">
        <f t="shared" si="13"/>
        <v>0</v>
      </c>
      <c r="CV5" s="254">
        <f t="shared" ref="CV5:DN5" si="14">SUBTOTAL(9,CV274:CV299)</f>
        <v>4384.5</v>
      </c>
      <c r="CW5" s="2">
        <f t="shared" si="14"/>
        <v>4384.5</v>
      </c>
      <c r="CX5" s="2">
        <f t="shared" si="14"/>
        <v>4384.5</v>
      </c>
      <c r="CY5" s="2">
        <f t="shared" si="14"/>
        <v>0</v>
      </c>
      <c r="CZ5" s="2">
        <f t="shared" si="14"/>
        <v>4029</v>
      </c>
      <c r="DA5" s="2">
        <f t="shared" si="14"/>
        <v>4384.5</v>
      </c>
      <c r="DB5" s="2">
        <f t="shared" si="14"/>
        <v>4384.5</v>
      </c>
      <c r="DC5" s="2">
        <f t="shared" si="14"/>
        <v>4384.5</v>
      </c>
      <c r="DD5" s="2">
        <f t="shared" si="14"/>
        <v>4384.5</v>
      </c>
      <c r="DE5" s="2">
        <f t="shared" si="14"/>
        <v>4029</v>
      </c>
      <c r="DF5" s="2">
        <f t="shared" si="14"/>
        <v>4384.5</v>
      </c>
      <c r="DG5" s="2">
        <f t="shared" si="14"/>
        <v>4384.5</v>
      </c>
      <c r="DH5" s="2">
        <f t="shared" si="14"/>
        <v>4384.5</v>
      </c>
      <c r="DI5" s="2">
        <f t="shared" si="14"/>
        <v>4029</v>
      </c>
      <c r="DJ5" s="2">
        <f t="shared" si="14"/>
        <v>4384.5</v>
      </c>
      <c r="DK5" s="2">
        <f t="shared" si="14"/>
        <v>4384.5</v>
      </c>
      <c r="DL5" s="2">
        <f t="shared" si="14"/>
        <v>4384.5</v>
      </c>
      <c r="DM5" s="2">
        <f t="shared" si="14"/>
        <v>4384.5</v>
      </c>
      <c r="DN5" s="2">
        <f t="shared" si="14"/>
        <v>4029</v>
      </c>
      <c r="DO5" s="2">
        <f>SUBTOTAL(9,DO274:DO299)</f>
        <v>4384.5</v>
      </c>
      <c r="DP5" s="2">
        <f>SUBTOTAL(9,DP274:DP299)</f>
        <v>4384.5</v>
      </c>
      <c r="DQ5" s="2">
        <f>SUBTOTAL(9,DQ274:DQ299)</f>
        <v>4384.5</v>
      </c>
      <c r="DR5" s="2">
        <f>SUBTOTAL(9,DR274:DR299)</f>
        <v>4384.5</v>
      </c>
      <c r="DS5" s="2">
        <f>SUBTOTAL(9,DS274:DS299)</f>
        <v>4029</v>
      </c>
    </row>
    <row r="6" spans="1:123" s="53" customFormat="1" ht="14.1" customHeight="1" thickBot="1" x14ac:dyDescent="0.25">
      <c r="A6" s="513" t="s">
        <v>15</v>
      </c>
      <c r="B6" s="514"/>
      <c r="C6" s="515"/>
      <c r="D6" s="8"/>
      <c r="E6" s="9"/>
      <c r="F6" s="68">
        <f>SUM(J6:AC6)</f>
        <v>48386.692500000005</v>
      </c>
      <c r="G6" s="68">
        <f>SUM(AD6:BD6)</f>
        <v>74770.625000000015</v>
      </c>
      <c r="H6" s="68">
        <f>SUM(BE6:BZ6)</f>
        <v>57256.32499999999</v>
      </c>
      <c r="I6" s="68">
        <f>SUM(CA6:CU6)</f>
        <v>50997.577499999999</v>
      </c>
      <c r="J6" s="22">
        <f t="shared" ref="J6:W6" si="15">SUBTOTAL(9,J302:J328)</f>
        <v>2338.3999999999996</v>
      </c>
      <c r="K6" s="10">
        <f t="shared" si="15"/>
        <v>2344.875</v>
      </c>
      <c r="L6" s="10">
        <f t="shared" si="15"/>
        <v>2593.2375000000002</v>
      </c>
      <c r="M6" s="10">
        <f t="shared" si="15"/>
        <v>2675.5625000000005</v>
      </c>
      <c r="N6" s="10">
        <f t="shared" si="15"/>
        <v>2451.8250000000003</v>
      </c>
      <c r="O6" s="10">
        <f t="shared" si="15"/>
        <v>2421.6499999999996</v>
      </c>
      <c r="P6" s="10">
        <f t="shared" si="15"/>
        <v>2537.2750000000005</v>
      </c>
      <c r="Q6" s="10">
        <f t="shared" si="15"/>
        <v>2578.4375000000005</v>
      </c>
      <c r="R6" s="10">
        <f t="shared" si="15"/>
        <v>2456.5000000000005</v>
      </c>
      <c r="S6" s="10">
        <f t="shared" si="15"/>
        <v>0</v>
      </c>
      <c r="T6" s="10">
        <f t="shared" si="15"/>
        <v>2481.7750000000001</v>
      </c>
      <c r="U6" s="10">
        <f t="shared" si="15"/>
        <v>2551.6125000000002</v>
      </c>
      <c r="V6" s="10">
        <f t="shared" si="15"/>
        <v>2974.3374999999996</v>
      </c>
      <c r="W6" s="10">
        <f t="shared" si="15"/>
        <v>3023.0250000000005</v>
      </c>
      <c r="X6" s="10">
        <f t="shared" ref="X6:AH6" si="16">SUBTOTAL(9,X302:X328)</f>
        <v>2386.5000000000005</v>
      </c>
      <c r="Y6" s="10">
        <f t="shared" si="16"/>
        <v>2643.65</v>
      </c>
      <c r="Z6" s="10">
        <f t="shared" si="16"/>
        <v>2815.7000000000003</v>
      </c>
      <c r="AA6" s="10">
        <f t="shared" si="16"/>
        <v>2426.83</v>
      </c>
      <c r="AB6" s="10">
        <f t="shared" si="16"/>
        <v>2535.4249999999997</v>
      </c>
      <c r="AC6" s="10">
        <f t="shared" si="16"/>
        <v>2150.0749999999998</v>
      </c>
      <c r="AD6" s="22">
        <f t="shared" si="16"/>
        <v>2293.0750000000003</v>
      </c>
      <c r="AE6" s="10">
        <f t="shared" si="16"/>
        <v>2632.55</v>
      </c>
      <c r="AF6" s="10">
        <f t="shared" si="16"/>
        <v>2640.8750000000005</v>
      </c>
      <c r="AG6" s="10">
        <f t="shared" si="16"/>
        <v>2667.2374999999997</v>
      </c>
      <c r="AH6" s="10">
        <f t="shared" si="16"/>
        <v>2669</v>
      </c>
      <c r="AI6" s="10">
        <f t="shared" ref="AI6:AR6" si="17">SUBTOTAL(9,AI302:AI328)</f>
        <v>3014.5750000000003</v>
      </c>
      <c r="AJ6" s="10">
        <f t="shared" si="17"/>
        <v>2792.5749999999998</v>
      </c>
      <c r="AK6" s="10">
        <f t="shared" si="17"/>
        <v>2857.3249999999998</v>
      </c>
      <c r="AL6" s="10">
        <f t="shared" si="17"/>
        <v>2523.2249999999995</v>
      </c>
      <c r="AM6" s="10">
        <f>SUBTOTAL(9,AM302:AM328)</f>
        <v>1846.5</v>
      </c>
      <c r="AN6" s="10">
        <f t="shared" si="17"/>
        <v>2674.6375000000003</v>
      </c>
      <c r="AO6" s="10">
        <f t="shared" si="17"/>
        <v>3192.2125000000001</v>
      </c>
      <c r="AP6" s="10">
        <f t="shared" si="17"/>
        <v>2893.3624999999997</v>
      </c>
      <c r="AQ6" s="10">
        <f t="shared" si="17"/>
        <v>3033.65</v>
      </c>
      <c r="AR6" s="10">
        <f t="shared" si="17"/>
        <v>2467.5500000000002</v>
      </c>
      <c r="AS6" s="10">
        <f t="shared" ref="AS6:BE6" si="18">SUBTOTAL(9,AS302:AS328)</f>
        <v>1803.8999999999996</v>
      </c>
      <c r="AT6" s="10">
        <f t="shared" si="18"/>
        <v>2652.4375</v>
      </c>
      <c r="AU6" s="10">
        <f t="shared" si="18"/>
        <v>3224.9999999999995</v>
      </c>
      <c r="AV6" s="10">
        <f t="shared" si="18"/>
        <v>3351.3125</v>
      </c>
      <c r="AW6" s="10">
        <f t="shared" si="18"/>
        <v>3462.0374999999995</v>
      </c>
      <c r="AX6" s="10">
        <f t="shared" si="18"/>
        <v>2691.95</v>
      </c>
      <c r="AY6" s="10">
        <f t="shared" si="18"/>
        <v>1962.8999999999996</v>
      </c>
      <c r="AZ6" s="10">
        <f t="shared" si="18"/>
        <v>3146.8500000000004</v>
      </c>
      <c r="BA6" s="10">
        <f t="shared" si="18"/>
        <v>3386.7874999999995</v>
      </c>
      <c r="BB6" s="10">
        <f t="shared" si="18"/>
        <v>3187.9124999999995</v>
      </c>
      <c r="BC6" s="10">
        <f t="shared" si="18"/>
        <v>3245.9624999999992</v>
      </c>
      <c r="BD6" s="10">
        <f t="shared" si="18"/>
        <v>2455.2249999999999</v>
      </c>
      <c r="BE6" s="22">
        <f t="shared" si="18"/>
        <v>1275.5999999999999</v>
      </c>
      <c r="BF6" s="10">
        <f t="shared" ref="BF6:CU6" si="19">SUBTOTAL(9,BF302:BF328)</f>
        <v>2353.6625000000004</v>
      </c>
      <c r="BG6" s="10">
        <f t="shared" si="19"/>
        <v>3037.9499999999994</v>
      </c>
      <c r="BH6" s="10">
        <f t="shared" si="19"/>
        <v>3015.3749999999991</v>
      </c>
      <c r="BI6" s="10">
        <f>SUBTOTAL(9,BI302:BI328)</f>
        <v>729.3</v>
      </c>
      <c r="BJ6" s="10">
        <f t="shared" si="19"/>
        <v>2493.9</v>
      </c>
      <c r="BK6" s="10">
        <f>SUBTOTAL(9,BK302:BK328)</f>
        <v>1645.8</v>
      </c>
      <c r="BL6" s="10">
        <f t="shared" si="19"/>
        <v>2529.875</v>
      </c>
      <c r="BM6" s="10">
        <f t="shared" si="19"/>
        <v>2628.375</v>
      </c>
      <c r="BN6" s="10">
        <f t="shared" si="19"/>
        <v>2161.2874999999999</v>
      </c>
      <c r="BO6" s="10">
        <f>SUBTOTAL(9,BO302:BO328)</f>
        <v>1804.925</v>
      </c>
      <c r="BP6" s="10">
        <f t="shared" si="19"/>
        <v>1660.05</v>
      </c>
      <c r="BQ6" s="10">
        <f t="shared" si="19"/>
        <v>2220</v>
      </c>
      <c r="BR6" s="10">
        <f t="shared" si="19"/>
        <v>2976.1374999999994</v>
      </c>
      <c r="BS6" s="10">
        <f t="shared" si="19"/>
        <v>3199.2000000000003</v>
      </c>
      <c r="BT6" s="10">
        <f t="shared" si="19"/>
        <v>3001.6250000000005</v>
      </c>
      <c r="BU6" s="10">
        <f t="shared" si="19"/>
        <v>2735.7249999999999</v>
      </c>
      <c r="BV6" s="10">
        <f t="shared" si="19"/>
        <v>3084.4124999999999</v>
      </c>
      <c r="BW6" s="10">
        <f t="shared" si="19"/>
        <v>3677.0374999999995</v>
      </c>
      <c r="BX6" s="10">
        <f t="shared" si="19"/>
        <v>3788.3</v>
      </c>
      <c r="BY6" s="10">
        <f t="shared" si="19"/>
        <v>3865.7</v>
      </c>
      <c r="BZ6" s="10">
        <f t="shared" si="19"/>
        <v>3372.0875000000001</v>
      </c>
      <c r="CA6" s="22">
        <f>SUBTOTAL(9,CA302:CA328)</f>
        <v>3017.0750000000003</v>
      </c>
      <c r="CB6" s="10">
        <f t="shared" si="19"/>
        <v>2876.2875000000004</v>
      </c>
      <c r="CC6" s="10">
        <f t="shared" si="19"/>
        <v>1498.0375000000001</v>
      </c>
      <c r="CD6" s="10">
        <f t="shared" si="19"/>
        <v>1664.5375000000004</v>
      </c>
      <c r="CE6" s="10">
        <f t="shared" si="19"/>
        <v>1998.9250000000004</v>
      </c>
      <c r="CF6" s="10">
        <f t="shared" si="19"/>
        <v>2097.375</v>
      </c>
      <c r="CG6" s="10">
        <f t="shared" si="19"/>
        <v>2507.7674999999999</v>
      </c>
      <c r="CH6" s="10">
        <f t="shared" si="19"/>
        <v>2659.0975000000003</v>
      </c>
      <c r="CI6" s="10">
        <f t="shared" si="19"/>
        <v>2818.1974999999998</v>
      </c>
      <c r="CJ6" s="10">
        <f t="shared" si="19"/>
        <v>2957.8724999999999</v>
      </c>
      <c r="CK6" s="10">
        <f t="shared" si="19"/>
        <v>2779.2450000000003</v>
      </c>
      <c r="CL6" s="10">
        <f t="shared" si="19"/>
        <v>3074.4225000000001</v>
      </c>
      <c r="CM6" s="10">
        <f t="shared" si="19"/>
        <v>3088.2975000000001</v>
      </c>
      <c r="CN6" s="10">
        <f t="shared" si="19"/>
        <v>3102.1725000000001</v>
      </c>
      <c r="CO6" s="10">
        <f t="shared" si="19"/>
        <v>3116.0475000000001</v>
      </c>
      <c r="CP6" s="10">
        <f t="shared" si="19"/>
        <v>2876.145</v>
      </c>
      <c r="CQ6" s="10">
        <f>SUBTOTAL(9,CQ302:CQ328)</f>
        <v>2876.145</v>
      </c>
      <c r="CR6" s="10">
        <f t="shared" si="19"/>
        <v>3054.6275000000001</v>
      </c>
      <c r="CS6" s="10">
        <f t="shared" si="19"/>
        <v>2935.3025000000002</v>
      </c>
      <c r="CT6" s="10">
        <f t="shared" si="19"/>
        <v>0</v>
      </c>
      <c r="CU6" s="10">
        <f t="shared" si="19"/>
        <v>0</v>
      </c>
      <c r="CV6" s="255">
        <f t="shared" ref="CV6:DN6" si="20">SUBTOTAL(9,CV302:CV328)</f>
        <v>2033.6125</v>
      </c>
      <c r="CW6" s="10">
        <f t="shared" si="20"/>
        <v>2068.2075</v>
      </c>
      <c r="CX6" s="10">
        <f t="shared" si="20"/>
        <v>2068.2075</v>
      </c>
      <c r="CY6" s="10">
        <f t="shared" si="20"/>
        <v>0</v>
      </c>
      <c r="CZ6" s="10">
        <f t="shared" si="20"/>
        <v>1734.7649999999999</v>
      </c>
      <c r="DA6" s="10">
        <f t="shared" si="20"/>
        <v>1887.8325</v>
      </c>
      <c r="DB6" s="10">
        <f t="shared" si="20"/>
        <v>1749.0825</v>
      </c>
      <c r="DC6" s="10">
        <f t="shared" si="20"/>
        <v>1749.0825</v>
      </c>
      <c r="DD6" s="10">
        <f t="shared" si="20"/>
        <v>1749.0825</v>
      </c>
      <c r="DE6" s="10">
        <f t="shared" si="20"/>
        <v>1607.2650000000001</v>
      </c>
      <c r="DF6" s="10">
        <f t="shared" si="20"/>
        <v>1714.4875</v>
      </c>
      <c r="DG6" s="10">
        <f t="shared" si="20"/>
        <v>1745.0125</v>
      </c>
      <c r="DH6" s="10">
        <f t="shared" si="20"/>
        <v>1745.0125</v>
      </c>
      <c r="DI6" s="10">
        <f t="shared" si="20"/>
        <v>1603.5249999999999</v>
      </c>
      <c r="DJ6" s="10">
        <f t="shared" si="20"/>
        <v>1745.0125</v>
      </c>
      <c r="DK6" s="10">
        <f t="shared" si="20"/>
        <v>1745.0125</v>
      </c>
      <c r="DL6" s="10">
        <f t="shared" si="20"/>
        <v>1420.3374999999999</v>
      </c>
      <c r="DM6" s="10">
        <f t="shared" si="20"/>
        <v>1420.3374999999999</v>
      </c>
      <c r="DN6" s="10">
        <f t="shared" si="20"/>
        <v>1305.175</v>
      </c>
      <c r="DO6" s="10">
        <f>SUBTOTAL(9,DO302:DO328)</f>
        <v>1420.3374999999999</v>
      </c>
      <c r="DP6" s="10">
        <f>SUBTOTAL(9,DP302:DP328)</f>
        <v>1389.8125</v>
      </c>
      <c r="DQ6" s="10">
        <f>SUBTOTAL(9,DQ302:DQ328)</f>
        <v>1424.4075</v>
      </c>
      <c r="DR6" s="10">
        <f>SUBTOTAL(9,DR302:DR328)</f>
        <v>1424.4075</v>
      </c>
      <c r="DS6" s="10">
        <f>SUBTOTAL(9,DS302:DS328)</f>
        <v>1308.915</v>
      </c>
    </row>
    <row r="7" spans="1:123" s="54" customFormat="1" ht="14.1" customHeight="1" thickBot="1" x14ac:dyDescent="0.25">
      <c r="A7" s="510" t="s">
        <v>16</v>
      </c>
      <c r="B7" s="511"/>
      <c r="C7" s="512"/>
      <c r="D7" s="11"/>
      <c r="E7" s="12"/>
      <c r="F7" s="69">
        <f>F6/F5</f>
        <v>0.54347224328194765</v>
      </c>
      <c r="G7" s="69">
        <f>G6/G5</f>
        <v>0.58196201361687894</v>
      </c>
      <c r="H7" s="69">
        <f>H6/H5</f>
        <v>0.55791518677131891</v>
      </c>
      <c r="I7" s="69">
        <f>I6/I5</f>
        <v>0.61854044809926223</v>
      </c>
      <c r="J7" s="20">
        <f t="shared" ref="J7:AC7" si="21">J6/J5</f>
        <v>0.47340823970037443</v>
      </c>
      <c r="K7" s="13">
        <f t="shared" si="21"/>
        <v>0.49901574803149606</v>
      </c>
      <c r="L7" s="13">
        <f t="shared" si="21"/>
        <v>0.55187007874015748</v>
      </c>
      <c r="M7" s="13">
        <f t="shared" si="21"/>
        <v>0.56938976377952766</v>
      </c>
      <c r="N7" s="13">
        <f t="shared" si="21"/>
        <v>0.56781496062992132</v>
      </c>
      <c r="O7" s="13">
        <f t="shared" si="21"/>
        <v>0.52047713717693833</v>
      </c>
      <c r="P7" s="13">
        <f t="shared" si="21"/>
        <v>0.51950757575757589</v>
      </c>
      <c r="Q7" s="13">
        <f t="shared" si="21"/>
        <v>0.52793560606060619</v>
      </c>
      <c r="R7" s="13">
        <f t="shared" si="21"/>
        <v>0.54734848484848497</v>
      </c>
      <c r="S7" s="13">
        <f t="shared" si="21"/>
        <v>0</v>
      </c>
      <c r="T7" s="13">
        <f t="shared" si="21"/>
        <v>0.51601517829296184</v>
      </c>
      <c r="U7" s="13">
        <f t="shared" si="21"/>
        <v>0.5325845335003131</v>
      </c>
      <c r="V7" s="13">
        <f t="shared" si="21"/>
        <v>0.62081767898142348</v>
      </c>
      <c r="W7" s="13">
        <f t="shared" si="21"/>
        <v>0.52924107142857157</v>
      </c>
      <c r="X7" s="13">
        <f>X6/X5</f>
        <v>0.50787401574803159</v>
      </c>
      <c r="Y7" s="13">
        <f t="shared" si="21"/>
        <v>0.56039215686274513</v>
      </c>
      <c r="Z7" s="13">
        <f t="shared" si="21"/>
        <v>0.59686274509803927</v>
      </c>
      <c r="AA7" s="13">
        <f t="shared" si="21"/>
        <v>0.51142300194931767</v>
      </c>
      <c r="AB7" s="13">
        <f t="shared" si="21"/>
        <v>0.52915057915057906</v>
      </c>
      <c r="AC7" s="13">
        <f t="shared" si="21"/>
        <v>0.48644230769230767</v>
      </c>
      <c r="AD7" s="20">
        <f>AD6/AD5</f>
        <v>0.47857142857142865</v>
      </c>
      <c r="AE7" s="13">
        <f>AE6/AE5</f>
        <v>0.54942084942084946</v>
      </c>
      <c r="AF7" s="13">
        <f>AF6/AF5</f>
        <v>0.55115830115830122</v>
      </c>
      <c r="AG7" s="13">
        <f>AG6/AG5</f>
        <v>0.55133843212237088</v>
      </c>
      <c r="AH7" s="13">
        <f>AH6/AH5</f>
        <v>0.60038240917782026</v>
      </c>
      <c r="AI7" s="13">
        <f t="shared" ref="AI7:AR7" si="22">AI6/AI5</f>
        <v>0.62313575525812626</v>
      </c>
      <c r="AJ7" s="13">
        <f t="shared" si="22"/>
        <v>0.57724665391969399</v>
      </c>
      <c r="AK7" s="13">
        <f t="shared" si="22"/>
        <v>0.59633204633204628</v>
      </c>
      <c r="AL7" s="13">
        <f t="shared" si="22"/>
        <v>0.57306949806949792</v>
      </c>
      <c r="AM7" s="13">
        <f>AM6/AM5</f>
        <v>0.59411196911196906</v>
      </c>
      <c r="AN7" s="13">
        <f t="shared" si="22"/>
        <v>0.56254863813229583</v>
      </c>
      <c r="AO7" s="13">
        <f t="shared" si="22"/>
        <v>0.57772373540856037</v>
      </c>
      <c r="AP7" s="13">
        <f t="shared" si="22"/>
        <v>0.52160852713178285</v>
      </c>
      <c r="AQ7" s="13">
        <f t="shared" si="22"/>
        <v>0.54689922480620157</v>
      </c>
      <c r="AR7" s="13">
        <f t="shared" si="22"/>
        <v>0.56042471042471043</v>
      </c>
      <c r="AS7" s="13">
        <f t="shared" ref="AS7:BE7" si="23">AS6/AS5</f>
        <v>0.58040540540540531</v>
      </c>
      <c r="AT7" s="13">
        <f t="shared" si="23"/>
        <v>0.56446850393700787</v>
      </c>
      <c r="AU7" s="13">
        <f t="shared" si="23"/>
        <v>0.59055118110236215</v>
      </c>
      <c r="AV7" s="13">
        <f t="shared" si="23"/>
        <v>0.61368110236220474</v>
      </c>
      <c r="AW7" s="13">
        <f t="shared" si="23"/>
        <v>0.63395669291338574</v>
      </c>
      <c r="AX7" s="13">
        <f t="shared" si="23"/>
        <v>0.62342519685039366</v>
      </c>
      <c r="AY7" s="13">
        <f t="shared" si="23"/>
        <v>0.64399606299212586</v>
      </c>
      <c r="AZ7" s="13">
        <f t="shared" si="23"/>
        <v>0.66968503937007884</v>
      </c>
      <c r="BA7" s="13">
        <f t="shared" si="23"/>
        <v>0.62017716535433065</v>
      </c>
      <c r="BB7" s="13">
        <f t="shared" si="23"/>
        <v>0.57919921874999991</v>
      </c>
      <c r="BC7" s="13">
        <f t="shared" si="23"/>
        <v>0.58974609374999987</v>
      </c>
      <c r="BD7" s="13">
        <f t="shared" si="23"/>
        <v>0.56526418786692756</v>
      </c>
      <c r="BE7" s="20">
        <f t="shared" si="23"/>
        <v>0.41281553398058252</v>
      </c>
      <c r="BF7" s="13">
        <f t="shared" ref="BF7:CU7" si="24">BF6/BF5</f>
        <v>0.49407766990291269</v>
      </c>
      <c r="BG7" s="13">
        <f t="shared" si="24"/>
        <v>0.54980544747081705</v>
      </c>
      <c r="BH7" s="13">
        <f t="shared" si="24"/>
        <v>0.55434782608695632</v>
      </c>
      <c r="BI7" s="13">
        <f>BI6/BI5</f>
        <v>0.59292682926829265</v>
      </c>
      <c r="BJ7" s="13">
        <f t="shared" si="24"/>
        <v>0.58915662650602407</v>
      </c>
      <c r="BK7" s="13">
        <f>BK6/BK5</f>
        <v>0.55080321285140565</v>
      </c>
      <c r="BL7" s="13">
        <f t="shared" si="24"/>
        <v>0.55364372469635625</v>
      </c>
      <c r="BM7" s="13">
        <f t="shared" si="24"/>
        <v>0.49897959183673468</v>
      </c>
      <c r="BN7" s="13">
        <f t="shared" si="24"/>
        <v>0.39114785992217899</v>
      </c>
      <c r="BO7" s="13">
        <f>BO6/BO5</f>
        <v>0.33051181102362204</v>
      </c>
      <c r="BP7" s="13">
        <f t="shared" si="24"/>
        <v>0.38673267326732674</v>
      </c>
      <c r="BQ7" s="13">
        <f t="shared" si="24"/>
        <v>0.47524752475247523</v>
      </c>
      <c r="BR7" s="13">
        <f t="shared" si="24"/>
        <v>0.54821782178217815</v>
      </c>
      <c r="BS7" s="13">
        <f t="shared" si="24"/>
        <v>0.58930693069306939</v>
      </c>
      <c r="BT7" s="13">
        <f t="shared" si="24"/>
        <v>0.6425742574257427</v>
      </c>
      <c r="BU7" s="13">
        <f t="shared" si="24"/>
        <v>0.63481262327416177</v>
      </c>
      <c r="BV7" s="13">
        <f t="shared" si="24"/>
        <v>0.65769230769230769</v>
      </c>
      <c r="BW7" s="13">
        <f t="shared" si="24"/>
        <v>0.67465483234713997</v>
      </c>
      <c r="BX7" s="13">
        <f t="shared" si="24"/>
        <v>0.69506903353057203</v>
      </c>
      <c r="BY7" s="13">
        <f t="shared" si="24"/>
        <v>0.70927021696252457</v>
      </c>
      <c r="BZ7" s="13">
        <f t="shared" si="24"/>
        <v>0.71903353057199215</v>
      </c>
      <c r="CA7" s="20">
        <f>CA6/CA5</f>
        <v>0.70009861932938866</v>
      </c>
      <c r="CB7" s="13">
        <f t="shared" si="24"/>
        <v>0.58780718336483939</v>
      </c>
      <c r="CC7" s="13">
        <f t="shared" si="24"/>
        <v>0.32783400809716601</v>
      </c>
      <c r="CD7" s="13">
        <f t="shared" si="24"/>
        <v>0.38125000000000009</v>
      </c>
      <c r="CE7" s="13">
        <f t="shared" si="24"/>
        <v>0.45783898305084753</v>
      </c>
      <c r="CF7" s="13">
        <f t="shared" si="24"/>
        <v>0.52277542372881358</v>
      </c>
      <c r="CG7" s="13">
        <f t="shared" si="24"/>
        <v>0.57196202531645568</v>
      </c>
      <c r="CH7" s="13">
        <f t="shared" si="24"/>
        <v>0.60647679324894521</v>
      </c>
      <c r="CI7" s="13">
        <f t="shared" si="24"/>
        <v>0.64276371308016877</v>
      </c>
      <c r="CJ7" s="13">
        <f t="shared" si="24"/>
        <v>0.67462025316455698</v>
      </c>
      <c r="CK7" s="13">
        <f t="shared" si="24"/>
        <v>0.68981012658227858</v>
      </c>
      <c r="CL7" s="13">
        <f t="shared" si="24"/>
        <v>0.70120253164556967</v>
      </c>
      <c r="CM7" s="13">
        <f t="shared" si="24"/>
        <v>0.704367088607595</v>
      </c>
      <c r="CN7" s="13">
        <f t="shared" si="24"/>
        <v>0.70753164556962034</v>
      </c>
      <c r="CO7" s="13">
        <f t="shared" si="24"/>
        <v>0.71069620253164556</v>
      </c>
      <c r="CP7" s="13">
        <f t="shared" si="24"/>
        <v>0.71386075949367089</v>
      </c>
      <c r="CQ7" s="13">
        <f>CQ6/CQ5</f>
        <v>0.71386075949367089</v>
      </c>
      <c r="CR7" s="13">
        <f t="shared" si="24"/>
        <v>0.69668776371308017</v>
      </c>
      <c r="CS7" s="13">
        <f t="shared" si="24"/>
        <v>0.66947257383966252</v>
      </c>
      <c r="CT7" s="13" t="e">
        <f t="shared" si="24"/>
        <v>#DIV/0!</v>
      </c>
      <c r="CU7" s="13" t="e">
        <f t="shared" si="24"/>
        <v>#DIV/0!</v>
      </c>
      <c r="CV7" s="256">
        <f t="shared" ref="CV7:DN7" si="25">CV6/CV5</f>
        <v>0.46381856540084387</v>
      </c>
      <c r="CW7" s="13">
        <f t="shared" si="25"/>
        <v>0.47170886075949364</v>
      </c>
      <c r="CX7" s="13">
        <f t="shared" si="25"/>
        <v>0.47170886075949364</v>
      </c>
      <c r="CY7" s="13" t="e">
        <f t="shared" si="25"/>
        <v>#DIV/0!</v>
      </c>
      <c r="CZ7" s="13">
        <f t="shared" si="25"/>
        <v>0.43056962025316453</v>
      </c>
      <c r="DA7" s="13">
        <f t="shared" si="25"/>
        <v>0.43056962025316453</v>
      </c>
      <c r="DB7" s="13">
        <f t="shared" si="25"/>
        <v>0.39892405063291136</v>
      </c>
      <c r="DC7" s="13">
        <f t="shared" si="25"/>
        <v>0.39892405063291136</v>
      </c>
      <c r="DD7" s="13">
        <f t="shared" si="25"/>
        <v>0.39892405063291136</v>
      </c>
      <c r="DE7" s="13">
        <f t="shared" si="25"/>
        <v>0.39892405063291142</v>
      </c>
      <c r="DF7" s="13">
        <f t="shared" si="25"/>
        <v>0.3910337552742616</v>
      </c>
      <c r="DG7" s="13">
        <f t="shared" si="25"/>
        <v>0.39799578059071733</v>
      </c>
      <c r="DH7" s="13">
        <f t="shared" si="25"/>
        <v>0.39799578059071733</v>
      </c>
      <c r="DI7" s="13">
        <f t="shared" si="25"/>
        <v>0.39799578059071727</v>
      </c>
      <c r="DJ7" s="13">
        <f t="shared" si="25"/>
        <v>0.39799578059071733</v>
      </c>
      <c r="DK7" s="13">
        <f t="shared" si="25"/>
        <v>0.39799578059071733</v>
      </c>
      <c r="DL7" s="13">
        <f t="shared" si="25"/>
        <v>0.32394514767932486</v>
      </c>
      <c r="DM7" s="13">
        <f t="shared" si="25"/>
        <v>0.32394514767932486</v>
      </c>
      <c r="DN7" s="13">
        <f t="shared" si="25"/>
        <v>0.32394514767932486</v>
      </c>
      <c r="DO7" s="13">
        <f>DO6/DO5</f>
        <v>0.32394514767932486</v>
      </c>
      <c r="DP7" s="13">
        <f>DP6/DP5</f>
        <v>0.31698312236286919</v>
      </c>
      <c r="DQ7" s="13">
        <f>DQ6/DQ5</f>
        <v>0.32487341772151901</v>
      </c>
      <c r="DR7" s="13">
        <f>DR6/DR5</f>
        <v>0.32487341772151901</v>
      </c>
      <c r="DS7" s="13">
        <f>DS6/DS5</f>
        <v>0.32487341772151895</v>
      </c>
    </row>
    <row r="8" spans="1:123" s="54" customFormat="1" ht="14.1" customHeight="1" thickTop="1" thickBot="1" x14ac:dyDescent="0.25">
      <c r="A8" s="88" t="s">
        <v>25</v>
      </c>
      <c r="B8" s="89"/>
      <c r="C8" s="89"/>
      <c r="D8" s="90"/>
      <c r="E8" s="89"/>
      <c r="F8" s="70">
        <v>559</v>
      </c>
      <c r="G8" s="70">
        <v>559</v>
      </c>
      <c r="H8" s="70">
        <v>559</v>
      </c>
      <c r="I8" s="70">
        <v>559</v>
      </c>
      <c r="J8" s="140">
        <v>520</v>
      </c>
      <c r="K8" s="14">
        <v>520</v>
      </c>
      <c r="L8" s="14">
        <v>520</v>
      </c>
      <c r="M8" s="14">
        <v>520</v>
      </c>
      <c r="N8" s="14">
        <v>520</v>
      </c>
      <c r="O8" s="14">
        <v>520</v>
      </c>
      <c r="P8" s="14">
        <v>520</v>
      </c>
      <c r="Q8" s="14">
        <v>520</v>
      </c>
      <c r="R8" s="14">
        <v>520</v>
      </c>
      <c r="S8" s="14">
        <v>520</v>
      </c>
      <c r="T8" s="14">
        <v>520</v>
      </c>
      <c r="U8" s="14">
        <v>520</v>
      </c>
      <c r="V8" s="14">
        <v>520</v>
      </c>
      <c r="W8" s="14">
        <v>520</v>
      </c>
      <c r="X8" s="14">
        <v>520</v>
      </c>
      <c r="Y8" s="14">
        <v>520</v>
      </c>
      <c r="Z8" s="14">
        <v>520</v>
      </c>
      <c r="AA8" s="14">
        <v>520</v>
      </c>
      <c r="AB8" s="14">
        <v>520</v>
      </c>
      <c r="AC8" s="14">
        <v>520</v>
      </c>
      <c r="AD8" s="140">
        <v>520</v>
      </c>
      <c r="AE8" s="14">
        <v>520</v>
      </c>
      <c r="AF8" s="14">
        <v>520</v>
      </c>
      <c r="AG8" s="14">
        <v>520</v>
      </c>
      <c r="AH8" s="14">
        <v>520</v>
      </c>
      <c r="AI8" s="14">
        <v>520</v>
      </c>
      <c r="AJ8" s="14">
        <v>520</v>
      </c>
      <c r="AK8" s="14">
        <v>520</v>
      </c>
      <c r="AL8" s="14">
        <v>520</v>
      </c>
      <c r="AM8" s="14">
        <v>520</v>
      </c>
      <c r="AN8" s="14">
        <v>520</v>
      </c>
      <c r="AO8" s="14">
        <v>520</v>
      </c>
      <c r="AP8" s="14">
        <v>520</v>
      </c>
      <c r="AQ8" s="14">
        <v>520</v>
      </c>
      <c r="AR8" s="14">
        <v>520</v>
      </c>
      <c r="AS8" s="14">
        <v>520</v>
      </c>
      <c r="AT8" s="14">
        <v>520</v>
      </c>
      <c r="AU8" s="14">
        <v>520</v>
      </c>
      <c r="AV8" s="14">
        <v>520</v>
      </c>
      <c r="AW8" s="14">
        <v>520</v>
      </c>
      <c r="AX8" s="14">
        <v>520</v>
      </c>
      <c r="AY8" s="14">
        <v>520</v>
      </c>
      <c r="AZ8" s="14">
        <v>520</v>
      </c>
      <c r="BA8" s="14">
        <v>520</v>
      </c>
      <c r="BB8" s="14">
        <v>520</v>
      </c>
      <c r="BC8" s="14">
        <v>520</v>
      </c>
      <c r="BD8" s="14">
        <v>520</v>
      </c>
      <c r="BE8" s="140">
        <v>520</v>
      </c>
      <c r="BF8" s="14">
        <v>520</v>
      </c>
      <c r="BG8" s="14">
        <v>520</v>
      </c>
      <c r="BH8" s="14">
        <v>520</v>
      </c>
      <c r="BI8" s="14">
        <v>520</v>
      </c>
      <c r="BJ8" s="14">
        <v>520</v>
      </c>
      <c r="BK8" s="14">
        <v>520</v>
      </c>
      <c r="BL8" s="14">
        <v>520</v>
      </c>
      <c r="BM8" s="14">
        <v>520</v>
      </c>
      <c r="BN8" s="14">
        <v>520</v>
      </c>
      <c r="BO8" s="14">
        <v>520</v>
      </c>
      <c r="BP8" s="14">
        <v>520</v>
      </c>
      <c r="BQ8" s="14">
        <v>520</v>
      </c>
      <c r="BR8" s="14">
        <v>520</v>
      </c>
      <c r="BS8" s="14">
        <v>520</v>
      </c>
      <c r="BT8" s="14">
        <v>520</v>
      </c>
      <c r="BU8" s="14">
        <v>520</v>
      </c>
      <c r="BV8" s="14">
        <v>520</v>
      </c>
      <c r="BW8" s="14">
        <v>520</v>
      </c>
      <c r="BX8" s="14">
        <v>520</v>
      </c>
      <c r="BY8" s="14">
        <v>520</v>
      </c>
      <c r="BZ8" s="14">
        <v>520</v>
      </c>
      <c r="CA8" s="140">
        <v>520</v>
      </c>
      <c r="CB8" s="14">
        <v>520</v>
      </c>
      <c r="CC8" s="14">
        <v>520</v>
      </c>
      <c r="CD8" s="14">
        <v>520</v>
      </c>
      <c r="CE8" s="14">
        <v>520</v>
      </c>
      <c r="CF8" s="14">
        <v>520</v>
      </c>
      <c r="CG8" s="14">
        <v>520</v>
      </c>
      <c r="CH8" s="14">
        <v>520</v>
      </c>
      <c r="CI8" s="14">
        <v>520</v>
      </c>
      <c r="CJ8" s="14">
        <v>520</v>
      </c>
      <c r="CK8" s="14">
        <v>520</v>
      </c>
      <c r="CL8" s="14">
        <v>520</v>
      </c>
      <c r="CM8" s="14">
        <v>520</v>
      </c>
      <c r="CN8" s="14">
        <v>520</v>
      </c>
      <c r="CO8" s="14">
        <v>520</v>
      </c>
      <c r="CP8" s="14">
        <v>520</v>
      </c>
      <c r="CQ8" s="14">
        <v>520</v>
      </c>
      <c r="CR8" s="14">
        <v>520</v>
      </c>
      <c r="CS8" s="14">
        <v>520</v>
      </c>
      <c r="CT8" s="14">
        <v>520</v>
      </c>
      <c r="CU8" s="14">
        <v>520</v>
      </c>
      <c r="CV8" s="257">
        <v>520</v>
      </c>
      <c r="CW8" s="14">
        <v>520</v>
      </c>
      <c r="CX8" s="14">
        <v>520</v>
      </c>
      <c r="CY8" s="14">
        <v>520</v>
      </c>
      <c r="CZ8" s="14">
        <v>520</v>
      </c>
      <c r="DA8" s="14">
        <v>520</v>
      </c>
      <c r="DB8" s="14">
        <v>520</v>
      </c>
      <c r="DC8" s="14">
        <v>520</v>
      </c>
      <c r="DD8" s="14">
        <v>520</v>
      </c>
      <c r="DE8" s="14">
        <v>520</v>
      </c>
      <c r="DF8" s="14">
        <v>520</v>
      </c>
      <c r="DG8" s="14">
        <v>520</v>
      </c>
      <c r="DH8" s="14">
        <v>520</v>
      </c>
      <c r="DI8" s="14">
        <v>520</v>
      </c>
      <c r="DJ8" s="14">
        <v>520</v>
      </c>
      <c r="DK8" s="14">
        <v>520</v>
      </c>
      <c r="DL8" s="14">
        <v>520</v>
      </c>
      <c r="DM8" s="14">
        <v>520</v>
      </c>
      <c r="DN8" s="14">
        <v>520</v>
      </c>
      <c r="DO8" s="14">
        <v>520</v>
      </c>
      <c r="DP8" s="14">
        <v>520</v>
      </c>
      <c r="DQ8" s="14">
        <v>520</v>
      </c>
      <c r="DR8" s="14">
        <v>520</v>
      </c>
      <c r="DS8" s="14">
        <v>520</v>
      </c>
    </row>
    <row r="9" spans="1:123" s="52" customFormat="1" ht="14.1" customHeight="1" thickTop="1" thickBot="1" x14ac:dyDescent="0.25">
      <c r="A9" s="91" t="s">
        <v>26</v>
      </c>
      <c r="B9" s="92"/>
      <c r="C9" s="93"/>
      <c r="D9" s="93"/>
      <c r="E9" s="93"/>
      <c r="F9" s="70">
        <f>AVERAGE(J9:AC9)</f>
        <v>511.55</v>
      </c>
      <c r="G9" s="70">
        <f>AVERAGE(AD9:BD9)</f>
        <v>514.62962962962968</v>
      </c>
      <c r="H9" s="70">
        <f>AVERAGE(BE9:BZ9)</f>
        <v>505.68181818181819</v>
      </c>
      <c r="I9" s="70">
        <f>AVERAGE(CA9:CU9)</f>
        <v>478.85714285714283</v>
      </c>
      <c r="J9" s="183">
        <f>SUBTOTAL(9,J331:J357)-28</f>
        <v>506</v>
      </c>
      <c r="K9" s="15">
        <f>SUBTOTAL(9,K331:K357)</f>
        <v>508</v>
      </c>
      <c r="L9" s="15">
        <f>SUBTOTAL(9,L331:L357)</f>
        <v>508</v>
      </c>
      <c r="M9" s="15">
        <f>SUBTOTAL(9,M331:M357)</f>
        <v>508</v>
      </c>
      <c r="N9" s="15">
        <f>SUBTOTAL(9,N331:N357)</f>
        <v>508</v>
      </c>
      <c r="O9" s="15">
        <f>SUBTOTAL(9,O331:O357)</f>
        <v>503</v>
      </c>
      <c r="P9" s="181">
        <f>SUBTOTAL(9,P331:P357)-21</f>
        <v>507</v>
      </c>
      <c r="Q9" s="181">
        <f>SUBTOTAL(9,Q331:Q357)-21</f>
        <v>507</v>
      </c>
      <c r="R9" s="181">
        <f>SUBTOTAL(9,R331:R357)-21</f>
        <v>507</v>
      </c>
      <c r="S9" s="181">
        <f>SUBTOTAL(9,S331:S357)-75-79</f>
        <v>516</v>
      </c>
      <c r="T9" s="181">
        <f>SUBTOTAL(9,T331:T357)-75-79</f>
        <v>520</v>
      </c>
      <c r="U9" s="181">
        <f>SUBTOTAL(9,U331:U357)-75-79</f>
        <v>518</v>
      </c>
      <c r="V9" s="181">
        <f>SUBTOTAL(9,V331:V357)-75-79</f>
        <v>518</v>
      </c>
      <c r="W9" s="181">
        <f>SUBTOTAL(9,W331:W357)-75-79</f>
        <v>518</v>
      </c>
      <c r="X9" s="15">
        <f t="shared" ref="X9:AH9" si="26">SUBTOTAL(9,X331:X357)</f>
        <v>508</v>
      </c>
      <c r="Y9" s="15">
        <f t="shared" si="26"/>
        <v>510</v>
      </c>
      <c r="Z9" s="15">
        <f t="shared" si="26"/>
        <v>510</v>
      </c>
      <c r="AA9" s="15">
        <f t="shared" si="26"/>
        <v>513</v>
      </c>
      <c r="AB9" s="15">
        <f t="shared" si="26"/>
        <v>518</v>
      </c>
      <c r="AC9" s="15">
        <f t="shared" si="26"/>
        <v>520</v>
      </c>
      <c r="AD9" s="23">
        <f t="shared" si="26"/>
        <v>518</v>
      </c>
      <c r="AE9" s="15">
        <f t="shared" si="26"/>
        <v>518</v>
      </c>
      <c r="AF9" s="15">
        <f t="shared" si="26"/>
        <v>518</v>
      </c>
      <c r="AG9" s="15">
        <f t="shared" si="26"/>
        <v>523</v>
      </c>
      <c r="AH9" s="15">
        <f t="shared" si="26"/>
        <v>523</v>
      </c>
      <c r="AI9" s="15">
        <f t="shared" ref="AI9:AR9" si="27">SUBTOTAL(9,AI331:AI357)</f>
        <v>523</v>
      </c>
      <c r="AJ9" s="15">
        <f t="shared" si="27"/>
        <v>523</v>
      </c>
      <c r="AK9" s="15">
        <f t="shared" si="27"/>
        <v>518</v>
      </c>
      <c r="AL9" s="15">
        <f t="shared" si="27"/>
        <v>518</v>
      </c>
      <c r="AM9" s="15">
        <f>SUBTOTAL(9,AM331:AM357)</f>
        <v>518</v>
      </c>
      <c r="AN9" s="15">
        <f t="shared" si="27"/>
        <v>514</v>
      </c>
      <c r="AO9" s="15">
        <f t="shared" si="27"/>
        <v>514</v>
      </c>
      <c r="AP9" s="15">
        <f t="shared" si="27"/>
        <v>516</v>
      </c>
      <c r="AQ9" s="15">
        <f t="shared" si="27"/>
        <v>516</v>
      </c>
      <c r="AR9" s="15">
        <f t="shared" si="27"/>
        <v>518</v>
      </c>
      <c r="AS9" s="15">
        <f t="shared" ref="AS9:BE9" si="28">SUBTOTAL(9,AS331:AS357)</f>
        <v>518</v>
      </c>
      <c r="AT9" s="15">
        <f t="shared" si="28"/>
        <v>508</v>
      </c>
      <c r="AU9" s="15">
        <f t="shared" si="28"/>
        <v>508</v>
      </c>
      <c r="AV9" s="15">
        <f t="shared" si="28"/>
        <v>508</v>
      </c>
      <c r="AW9" s="15">
        <f t="shared" si="28"/>
        <v>508</v>
      </c>
      <c r="AX9" s="15">
        <f t="shared" si="28"/>
        <v>508</v>
      </c>
      <c r="AY9" s="15">
        <f t="shared" si="28"/>
        <v>508</v>
      </c>
      <c r="AZ9" s="15">
        <f t="shared" si="28"/>
        <v>508</v>
      </c>
      <c r="BA9" s="15">
        <f t="shared" si="28"/>
        <v>508</v>
      </c>
      <c r="BB9" s="15">
        <f t="shared" si="28"/>
        <v>512</v>
      </c>
      <c r="BC9" s="15">
        <f t="shared" si="28"/>
        <v>512</v>
      </c>
      <c r="BD9" s="15">
        <f t="shared" si="28"/>
        <v>511</v>
      </c>
      <c r="BE9" s="23">
        <f t="shared" si="28"/>
        <v>515</v>
      </c>
      <c r="BF9" s="15">
        <f t="shared" ref="BF9:CU9" si="29">SUBTOTAL(9,BF331:BF357)</f>
        <v>515</v>
      </c>
      <c r="BG9" s="15">
        <f t="shared" si="29"/>
        <v>514</v>
      </c>
      <c r="BH9" s="15">
        <f t="shared" si="29"/>
        <v>506</v>
      </c>
      <c r="BI9" s="15">
        <f>SUBTOTAL(9,BI331:BI357)</f>
        <v>506</v>
      </c>
      <c r="BJ9" s="15">
        <f t="shared" si="29"/>
        <v>498</v>
      </c>
      <c r="BK9" s="15">
        <f>SUBTOTAL(9,BK331:BK357)</f>
        <v>498</v>
      </c>
      <c r="BL9" s="15">
        <f t="shared" si="29"/>
        <v>494</v>
      </c>
      <c r="BM9" s="15">
        <f t="shared" si="29"/>
        <v>490</v>
      </c>
      <c r="BN9" s="15">
        <f t="shared" si="29"/>
        <v>514</v>
      </c>
      <c r="BO9" s="15">
        <f>SUBTOTAL(9,BO331:BO357)</f>
        <v>508</v>
      </c>
      <c r="BP9" s="15">
        <f t="shared" si="29"/>
        <v>505</v>
      </c>
      <c r="BQ9" s="15">
        <f t="shared" si="29"/>
        <v>505</v>
      </c>
      <c r="BR9" s="15">
        <f t="shared" si="29"/>
        <v>505</v>
      </c>
      <c r="BS9" s="15">
        <f t="shared" si="29"/>
        <v>505</v>
      </c>
      <c r="BT9" s="15">
        <f t="shared" si="29"/>
        <v>505</v>
      </c>
      <c r="BU9" s="15">
        <f t="shared" si="29"/>
        <v>507</v>
      </c>
      <c r="BV9" s="15">
        <f t="shared" si="29"/>
        <v>507</v>
      </c>
      <c r="BW9" s="15">
        <f t="shared" si="29"/>
        <v>507</v>
      </c>
      <c r="BX9" s="15">
        <f t="shared" si="29"/>
        <v>507</v>
      </c>
      <c r="BY9" s="15">
        <f t="shared" si="29"/>
        <v>507</v>
      </c>
      <c r="BZ9" s="15">
        <f t="shared" si="29"/>
        <v>507</v>
      </c>
      <c r="CA9" s="23">
        <f>SUBTOTAL(9,CA331:CA357)</f>
        <v>507</v>
      </c>
      <c r="CB9" s="15">
        <f t="shared" si="29"/>
        <v>529</v>
      </c>
      <c r="CC9" s="15">
        <f t="shared" si="29"/>
        <v>494</v>
      </c>
      <c r="CD9" s="15">
        <f t="shared" si="29"/>
        <v>472</v>
      </c>
      <c r="CE9" s="15">
        <f t="shared" si="29"/>
        <v>472</v>
      </c>
      <c r="CF9" s="15">
        <f t="shared" si="29"/>
        <v>472</v>
      </c>
      <c r="CG9" s="15">
        <f t="shared" si="29"/>
        <v>474</v>
      </c>
      <c r="CH9" s="15">
        <f t="shared" si="29"/>
        <v>474</v>
      </c>
      <c r="CI9" s="15">
        <f t="shared" si="29"/>
        <v>474</v>
      </c>
      <c r="CJ9" s="15">
        <f t="shared" si="29"/>
        <v>474</v>
      </c>
      <c r="CK9" s="15">
        <f t="shared" si="29"/>
        <v>474</v>
      </c>
      <c r="CL9" s="15">
        <f t="shared" si="29"/>
        <v>474</v>
      </c>
      <c r="CM9" s="15">
        <f t="shared" si="29"/>
        <v>474</v>
      </c>
      <c r="CN9" s="15">
        <f t="shared" si="29"/>
        <v>474</v>
      </c>
      <c r="CO9" s="15">
        <f t="shared" si="29"/>
        <v>474</v>
      </c>
      <c r="CP9" s="15">
        <f t="shared" si="29"/>
        <v>474</v>
      </c>
      <c r="CQ9" s="15">
        <f>SUBTOTAL(9,CQ331:CQ357)</f>
        <v>474</v>
      </c>
      <c r="CR9" s="15">
        <f t="shared" si="29"/>
        <v>474</v>
      </c>
      <c r="CS9" s="15">
        <f t="shared" si="29"/>
        <v>474</v>
      </c>
      <c r="CT9" s="15">
        <f t="shared" si="29"/>
        <v>474</v>
      </c>
      <c r="CU9" s="15">
        <f t="shared" si="29"/>
        <v>474</v>
      </c>
      <c r="CV9" s="258">
        <f t="shared" ref="CV9:DN9" si="30">SUBTOTAL(9,CV331:CV357)</f>
        <v>474</v>
      </c>
      <c r="CW9" s="15">
        <f t="shared" si="30"/>
        <v>474</v>
      </c>
      <c r="CX9" s="15">
        <f t="shared" si="30"/>
        <v>474</v>
      </c>
      <c r="CY9" s="15">
        <f t="shared" si="30"/>
        <v>474</v>
      </c>
      <c r="CZ9" s="15">
        <f t="shared" si="30"/>
        <v>474</v>
      </c>
      <c r="DA9" s="15">
        <f t="shared" si="30"/>
        <v>474</v>
      </c>
      <c r="DB9" s="15">
        <f t="shared" si="30"/>
        <v>474</v>
      </c>
      <c r="DC9" s="15">
        <f t="shared" si="30"/>
        <v>474</v>
      </c>
      <c r="DD9" s="15">
        <f t="shared" si="30"/>
        <v>474</v>
      </c>
      <c r="DE9" s="15">
        <f t="shared" si="30"/>
        <v>474</v>
      </c>
      <c r="DF9" s="15">
        <f t="shared" si="30"/>
        <v>474</v>
      </c>
      <c r="DG9" s="15">
        <f t="shared" si="30"/>
        <v>474</v>
      </c>
      <c r="DH9" s="15">
        <f t="shared" si="30"/>
        <v>474</v>
      </c>
      <c r="DI9" s="15">
        <f t="shared" si="30"/>
        <v>474</v>
      </c>
      <c r="DJ9" s="15">
        <f t="shared" si="30"/>
        <v>474</v>
      </c>
      <c r="DK9" s="15">
        <f t="shared" si="30"/>
        <v>474</v>
      </c>
      <c r="DL9" s="15">
        <f t="shared" si="30"/>
        <v>474</v>
      </c>
      <c r="DM9" s="15">
        <f t="shared" si="30"/>
        <v>474</v>
      </c>
      <c r="DN9" s="15">
        <f t="shared" si="30"/>
        <v>474</v>
      </c>
      <c r="DO9" s="15">
        <f>SUBTOTAL(9,DO331:DO357)</f>
        <v>474</v>
      </c>
      <c r="DP9" s="15">
        <f>SUBTOTAL(9,DP331:DP357)</f>
        <v>474</v>
      </c>
      <c r="DQ9" s="15">
        <f>SUBTOTAL(9,DQ331:DQ357)</f>
        <v>474</v>
      </c>
      <c r="DR9" s="15">
        <f>SUBTOTAL(9,DR331:DR357)</f>
        <v>474</v>
      </c>
      <c r="DS9" s="15">
        <f>SUBTOTAL(9,DS331:DS357)</f>
        <v>474</v>
      </c>
    </row>
    <row r="10" spans="1:123" s="52" customFormat="1" ht="14.1" customHeight="1" thickTop="1" thickBot="1" x14ac:dyDescent="0.25">
      <c r="A10" s="91" t="s">
        <v>27</v>
      </c>
      <c r="B10" s="92"/>
      <c r="C10" s="93"/>
      <c r="D10" s="93"/>
      <c r="E10" s="93"/>
      <c r="F10" s="70">
        <f>F8-F9</f>
        <v>47.449999999999989</v>
      </c>
      <c r="G10" s="70">
        <f>G8-G9</f>
        <v>44.370370370370324</v>
      </c>
      <c r="H10" s="70">
        <f>H8-H9</f>
        <v>53.318181818181813</v>
      </c>
      <c r="I10" s="70">
        <f>I8-I9</f>
        <v>80.142857142857167</v>
      </c>
      <c r="J10" s="77">
        <f t="shared" ref="J10:AC10" si="31">J8-J9</f>
        <v>14</v>
      </c>
      <c r="K10" s="76">
        <f t="shared" si="31"/>
        <v>12</v>
      </c>
      <c r="L10" s="76">
        <f t="shared" si="31"/>
        <v>12</v>
      </c>
      <c r="M10" s="76">
        <f t="shared" si="31"/>
        <v>12</v>
      </c>
      <c r="N10" s="76">
        <f t="shared" si="31"/>
        <v>12</v>
      </c>
      <c r="O10" s="76">
        <f t="shared" si="31"/>
        <v>17</v>
      </c>
      <c r="P10" s="76">
        <f t="shared" si="31"/>
        <v>13</v>
      </c>
      <c r="Q10" s="76">
        <f t="shared" si="31"/>
        <v>13</v>
      </c>
      <c r="R10" s="76">
        <f t="shared" si="31"/>
        <v>13</v>
      </c>
      <c r="S10" s="76">
        <f t="shared" si="31"/>
        <v>4</v>
      </c>
      <c r="T10" s="76">
        <f t="shared" si="31"/>
        <v>0</v>
      </c>
      <c r="U10" s="76">
        <f t="shared" si="31"/>
        <v>2</v>
      </c>
      <c r="V10" s="76">
        <f t="shared" si="31"/>
        <v>2</v>
      </c>
      <c r="W10" s="76">
        <f t="shared" si="31"/>
        <v>2</v>
      </c>
      <c r="X10" s="76">
        <f>X8-X9</f>
        <v>12</v>
      </c>
      <c r="Y10" s="76">
        <f t="shared" si="31"/>
        <v>10</v>
      </c>
      <c r="Z10" s="76">
        <f t="shared" si="31"/>
        <v>10</v>
      </c>
      <c r="AA10" s="76">
        <f t="shared" si="31"/>
        <v>7</v>
      </c>
      <c r="AB10" s="76">
        <f t="shared" si="31"/>
        <v>2</v>
      </c>
      <c r="AC10" s="76">
        <f t="shared" si="31"/>
        <v>0</v>
      </c>
      <c r="AD10" s="77">
        <f>AD8-AD9</f>
        <v>2</v>
      </c>
      <c r="AE10" s="76">
        <f>AE8-AE9</f>
        <v>2</v>
      </c>
      <c r="AF10" s="76">
        <f>AF8-AF9</f>
        <v>2</v>
      </c>
      <c r="AG10" s="76">
        <f>AG8-AG9</f>
        <v>-3</v>
      </c>
      <c r="AH10" s="76">
        <f>AH8-AH9</f>
        <v>-3</v>
      </c>
      <c r="AI10" s="76">
        <f t="shared" ref="AI10:AR10" si="32">AI8-AI9</f>
        <v>-3</v>
      </c>
      <c r="AJ10" s="76">
        <f t="shared" si="32"/>
        <v>-3</v>
      </c>
      <c r="AK10" s="76">
        <f t="shared" si="32"/>
        <v>2</v>
      </c>
      <c r="AL10" s="76">
        <f t="shared" si="32"/>
        <v>2</v>
      </c>
      <c r="AM10" s="76">
        <f>AM8-AM9</f>
        <v>2</v>
      </c>
      <c r="AN10" s="76">
        <f t="shared" si="32"/>
        <v>6</v>
      </c>
      <c r="AO10" s="76">
        <f t="shared" si="32"/>
        <v>6</v>
      </c>
      <c r="AP10" s="76">
        <f t="shared" si="32"/>
        <v>4</v>
      </c>
      <c r="AQ10" s="76">
        <f t="shared" si="32"/>
        <v>4</v>
      </c>
      <c r="AR10" s="76">
        <f t="shared" si="32"/>
        <v>2</v>
      </c>
      <c r="AS10" s="76">
        <f t="shared" ref="AS10:BE10" si="33">AS8-AS9</f>
        <v>2</v>
      </c>
      <c r="AT10" s="76">
        <f t="shared" si="33"/>
        <v>12</v>
      </c>
      <c r="AU10" s="76">
        <f t="shared" si="33"/>
        <v>12</v>
      </c>
      <c r="AV10" s="76">
        <f t="shared" si="33"/>
        <v>12</v>
      </c>
      <c r="AW10" s="76">
        <f t="shared" si="33"/>
        <v>12</v>
      </c>
      <c r="AX10" s="76">
        <f t="shared" si="33"/>
        <v>12</v>
      </c>
      <c r="AY10" s="76">
        <f t="shared" si="33"/>
        <v>12</v>
      </c>
      <c r="AZ10" s="76">
        <f t="shared" si="33"/>
        <v>12</v>
      </c>
      <c r="BA10" s="76">
        <f t="shared" si="33"/>
        <v>12</v>
      </c>
      <c r="BB10" s="76">
        <f t="shared" si="33"/>
        <v>8</v>
      </c>
      <c r="BC10" s="76">
        <f t="shared" si="33"/>
        <v>8</v>
      </c>
      <c r="BD10" s="76">
        <f t="shared" si="33"/>
        <v>9</v>
      </c>
      <c r="BE10" s="77">
        <f t="shared" si="33"/>
        <v>5</v>
      </c>
      <c r="BF10" s="76">
        <f t="shared" ref="BF10:CU10" si="34">BF8-BF9</f>
        <v>5</v>
      </c>
      <c r="BG10" s="76">
        <f t="shared" si="34"/>
        <v>6</v>
      </c>
      <c r="BH10" s="76">
        <f t="shared" si="34"/>
        <v>14</v>
      </c>
      <c r="BI10" s="76">
        <f>BI8-BI9</f>
        <v>14</v>
      </c>
      <c r="BJ10" s="76">
        <f t="shared" si="34"/>
        <v>22</v>
      </c>
      <c r="BK10" s="76">
        <f>BK8-BK9</f>
        <v>22</v>
      </c>
      <c r="BL10" s="76">
        <f t="shared" si="34"/>
        <v>26</v>
      </c>
      <c r="BM10" s="76">
        <f t="shared" si="34"/>
        <v>30</v>
      </c>
      <c r="BN10" s="76">
        <f t="shared" si="34"/>
        <v>6</v>
      </c>
      <c r="BO10" s="76">
        <f>BO8-BO9</f>
        <v>12</v>
      </c>
      <c r="BP10" s="76">
        <f t="shared" si="34"/>
        <v>15</v>
      </c>
      <c r="BQ10" s="76">
        <f t="shared" si="34"/>
        <v>15</v>
      </c>
      <c r="BR10" s="76">
        <f t="shared" si="34"/>
        <v>15</v>
      </c>
      <c r="BS10" s="76">
        <f t="shared" si="34"/>
        <v>15</v>
      </c>
      <c r="BT10" s="76">
        <f t="shared" si="34"/>
        <v>15</v>
      </c>
      <c r="BU10" s="76">
        <f t="shared" si="34"/>
        <v>13</v>
      </c>
      <c r="BV10" s="76">
        <f t="shared" si="34"/>
        <v>13</v>
      </c>
      <c r="BW10" s="76">
        <f t="shared" si="34"/>
        <v>13</v>
      </c>
      <c r="BX10" s="76">
        <f t="shared" si="34"/>
        <v>13</v>
      </c>
      <c r="BY10" s="76">
        <f t="shared" si="34"/>
        <v>13</v>
      </c>
      <c r="BZ10" s="76">
        <f t="shared" si="34"/>
        <v>13</v>
      </c>
      <c r="CA10" s="77">
        <f>CA8-CA9</f>
        <v>13</v>
      </c>
      <c r="CB10" s="76">
        <f t="shared" si="34"/>
        <v>-9</v>
      </c>
      <c r="CC10" s="76">
        <f t="shared" si="34"/>
        <v>26</v>
      </c>
      <c r="CD10" s="76">
        <f t="shared" si="34"/>
        <v>48</v>
      </c>
      <c r="CE10" s="76">
        <f t="shared" si="34"/>
        <v>48</v>
      </c>
      <c r="CF10" s="76">
        <f t="shared" si="34"/>
        <v>48</v>
      </c>
      <c r="CG10" s="76">
        <f t="shared" si="34"/>
        <v>46</v>
      </c>
      <c r="CH10" s="76">
        <f t="shared" si="34"/>
        <v>46</v>
      </c>
      <c r="CI10" s="76">
        <f t="shared" si="34"/>
        <v>46</v>
      </c>
      <c r="CJ10" s="76">
        <f t="shared" si="34"/>
        <v>46</v>
      </c>
      <c r="CK10" s="76">
        <f t="shared" si="34"/>
        <v>46</v>
      </c>
      <c r="CL10" s="76">
        <f t="shared" si="34"/>
        <v>46</v>
      </c>
      <c r="CM10" s="76">
        <f t="shared" si="34"/>
        <v>46</v>
      </c>
      <c r="CN10" s="76">
        <f t="shared" si="34"/>
        <v>46</v>
      </c>
      <c r="CO10" s="76">
        <f t="shared" si="34"/>
        <v>46</v>
      </c>
      <c r="CP10" s="76">
        <f t="shared" si="34"/>
        <v>46</v>
      </c>
      <c r="CQ10" s="76">
        <f>CQ8-CQ9</f>
        <v>46</v>
      </c>
      <c r="CR10" s="76">
        <f t="shared" si="34"/>
        <v>46</v>
      </c>
      <c r="CS10" s="76">
        <f t="shared" si="34"/>
        <v>46</v>
      </c>
      <c r="CT10" s="76">
        <f t="shared" si="34"/>
        <v>46</v>
      </c>
      <c r="CU10" s="76">
        <f t="shared" si="34"/>
        <v>46</v>
      </c>
      <c r="CV10" s="259">
        <f t="shared" ref="CV10:DN10" si="35">CV8-CV9</f>
        <v>46</v>
      </c>
      <c r="CW10" s="76">
        <f t="shared" si="35"/>
        <v>46</v>
      </c>
      <c r="CX10" s="76">
        <f t="shared" si="35"/>
        <v>46</v>
      </c>
      <c r="CY10" s="76">
        <f t="shared" si="35"/>
        <v>46</v>
      </c>
      <c r="CZ10" s="76">
        <f t="shared" si="35"/>
        <v>46</v>
      </c>
      <c r="DA10" s="76">
        <f t="shared" si="35"/>
        <v>46</v>
      </c>
      <c r="DB10" s="76">
        <f t="shared" si="35"/>
        <v>46</v>
      </c>
      <c r="DC10" s="76">
        <f t="shared" si="35"/>
        <v>46</v>
      </c>
      <c r="DD10" s="76">
        <f t="shared" si="35"/>
        <v>46</v>
      </c>
      <c r="DE10" s="76">
        <f t="shared" si="35"/>
        <v>46</v>
      </c>
      <c r="DF10" s="76">
        <f t="shared" si="35"/>
        <v>46</v>
      </c>
      <c r="DG10" s="76">
        <f t="shared" si="35"/>
        <v>46</v>
      </c>
      <c r="DH10" s="76">
        <f t="shared" si="35"/>
        <v>46</v>
      </c>
      <c r="DI10" s="76">
        <f t="shared" si="35"/>
        <v>46</v>
      </c>
      <c r="DJ10" s="76">
        <f t="shared" si="35"/>
        <v>46</v>
      </c>
      <c r="DK10" s="76">
        <f t="shared" si="35"/>
        <v>46</v>
      </c>
      <c r="DL10" s="76">
        <f t="shared" si="35"/>
        <v>46</v>
      </c>
      <c r="DM10" s="76">
        <f t="shared" si="35"/>
        <v>46</v>
      </c>
      <c r="DN10" s="76">
        <f t="shared" si="35"/>
        <v>46</v>
      </c>
      <c r="DO10" s="76">
        <f>DO8-DO9</f>
        <v>46</v>
      </c>
      <c r="DP10" s="76">
        <f>DP8-DP9</f>
        <v>46</v>
      </c>
      <c r="DQ10" s="76">
        <f>DQ8-DQ9</f>
        <v>46</v>
      </c>
      <c r="DR10" s="76">
        <f>DR8-DR9</f>
        <v>46</v>
      </c>
      <c r="DS10" s="76">
        <f>DS8-DS9</f>
        <v>46</v>
      </c>
    </row>
    <row r="11" spans="1:123" s="52" customFormat="1" ht="14.1" customHeight="1" thickBot="1" x14ac:dyDescent="0.25">
      <c r="A11" s="16"/>
      <c r="B11" s="56"/>
      <c r="C11" s="57"/>
      <c r="D11" s="57"/>
      <c r="E11" s="57"/>
      <c r="F11" s="57"/>
      <c r="G11" s="41"/>
      <c r="H11" s="41"/>
      <c r="I11" s="42"/>
      <c r="J11" s="504">
        <v>36</v>
      </c>
      <c r="K11" s="505"/>
      <c r="L11" s="505"/>
      <c r="M11" s="505"/>
      <c r="N11" s="506"/>
      <c r="O11" s="505">
        <v>37</v>
      </c>
      <c r="P11" s="505"/>
      <c r="Q11" s="505"/>
      <c r="R11" s="506"/>
      <c r="S11" s="504">
        <v>38</v>
      </c>
      <c r="T11" s="505"/>
      <c r="U11" s="505"/>
      <c r="V11" s="505"/>
      <c r="W11" s="506"/>
      <c r="X11" s="190"/>
      <c r="Y11" s="504">
        <v>39</v>
      </c>
      <c r="Z11" s="505"/>
      <c r="AA11" s="505"/>
      <c r="AB11" s="505"/>
      <c r="AC11" s="506"/>
      <c r="AD11" s="504">
        <v>40</v>
      </c>
      <c r="AE11" s="505"/>
      <c r="AF11" s="505"/>
      <c r="AG11" s="505"/>
      <c r="AH11" s="506"/>
      <c r="AI11" s="504">
        <v>41</v>
      </c>
      <c r="AJ11" s="505"/>
      <c r="AK11" s="505"/>
      <c r="AL11" s="506"/>
      <c r="AM11" s="210"/>
      <c r="AN11" s="504">
        <v>42</v>
      </c>
      <c r="AO11" s="505"/>
      <c r="AP11" s="505"/>
      <c r="AQ11" s="505"/>
      <c r="AR11" s="506"/>
      <c r="AS11" s="210"/>
      <c r="AT11" s="504">
        <v>43</v>
      </c>
      <c r="AU11" s="505"/>
      <c r="AV11" s="505"/>
      <c r="AW11" s="505"/>
      <c r="AX11" s="506"/>
      <c r="AY11" s="210"/>
      <c r="AZ11" s="504">
        <v>44</v>
      </c>
      <c r="BA11" s="505"/>
      <c r="BB11" s="505"/>
      <c r="BC11" s="505"/>
      <c r="BD11" s="506"/>
      <c r="BE11" s="217"/>
      <c r="BF11" s="504">
        <v>45</v>
      </c>
      <c r="BG11" s="505"/>
      <c r="BH11" s="505"/>
      <c r="BI11" s="505"/>
      <c r="BJ11" s="506"/>
      <c r="BK11" s="242"/>
      <c r="BL11" s="504">
        <v>46</v>
      </c>
      <c r="BM11" s="505"/>
      <c r="BN11" s="505"/>
      <c r="BO11" s="505"/>
      <c r="BP11" s="506"/>
      <c r="BQ11" s="504">
        <v>47</v>
      </c>
      <c r="BR11" s="505"/>
      <c r="BS11" s="505"/>
      <c r="BT11" s="505"/>
      <c r="BU11" s="506"/>
      <c r="BV11" s="504">
        <v>48</v>
      </c>
      <c r="BW11" s="505"/>
      <c r="BX11" s="505"/>
      <c r="BY11" s="505"/>
      <c r="BZ11" s="506"/>
      <c r="CA11" s="217"/>
      <c r="CB11" s="504">
        <v>49</v>
      </c>
      <c r="CC11" s="505"/>
      <c r="CD11" s="505"/>
      <c r="CE11" s="505"/>
      <c r="CF11" s="506"/>
      <c r="CG11" s="504">
        <v>50</v>
      </c>
      <c r="CH11" s="505"/>
      <c r="CI11" s="505"/>
      <c r="CJ11" s="505"/>
      <c r="CK11" s="506"/>
      <c r="CL11" s="504">
        <v>51</v>
      </c>
      <c r="CM11" s="505"/>
      <c r="CN11" s="505"/>
      <c r="CO11" s="505"/>
      <c r="CP11" s="506"/>
      <c r="CQ11" s="189"/>
      <c r="CR11" s="504">
        <v>52</v>
      </c>
      <c r="CS11" s="505"/>
      <c r="CT11" s="505"/>
      <c r="CU11" s="506"/>
      <c r="CV11" s="504">
        <v>1</v>
      </c>
      <c r="CW11" s="505"/>
      <c r="CX11" s="505"/>
      <c r="CY11" s="505"/>
      <c r="CZ11" s="506"/>
      <c r="DA11" s="504">
        <v>2</v>
      </c>
      <c r="DB11" s="505"/>
      <c r="DC11" s="505"/>
      <c r="DD11" s="505"/>
      <c r="DE11" s="506"/>
      <c r="DF11" s="504">
        <v>3</v>
      </c>
      <c r="DG11" s="505"/>
      <c r="DH11" s="505"/>
      <c r="DI11" s="506"/>
      <c r="DJ11" s="504">
        <v>4</v>
      </c>
      <c r="DK11" s="505"/>
      <c r="DL11" s="505"/>
      <c r="DM11" s="505"/>
      <c r="DN11" s="506"/>
      <c r="DO11" s="504">
        <v>5</v>
      </c>
      <c r="DP11" s="505"/>
      <c r="DQ11" s="505"/>
      <c r="DR11" s="505"/>
      <c r="DS11" s="506"/>
    </row>
    <row r="12" spans="1:123" ht="13.5" customHeight="1" thickTop="1" x14ac:dyDescent="0.2">
      <c r="A12" s="59" t="s">
        <v>28</v>
      </c>
      <c r="B12" s="5"/>
      <c r="C12" s="5" t="s">
        <v>1</v>
      </c>
      <c r="D12" s="5" t="s">
        <v>2</v>
      </c>
      <c r="E12" s="5" t="s">
        <v>17</v>
      </c>
      <c r="F12" s="5" t="s">
        <v>40</v>
      </c>
      <c r="G12" s="5" t="s">
        <v>3</v>
      </c>
      <c r="H12" s="5" t="s">
        <v>10</v>
      </c>
      <c r="I12" s="5" t="s">
        <v>11</v>
      </c>
      <c r="J12" s="63">
        <v>41883</v>
      </c>
      <c r="K12" s="62">
        <v>41884</v>
      </c>
      <c r="L12" s="62">
        <v>41885</v>
      </c>
      <c r="M12" s="62">
        <v>41886</v>
      </c>
      <c r="N12" s="62">
        <v>41887</v>
      </c>
      <c r="O12" s="62">
        <v>41891</v>
      </c>
      <c r="P12" s="62">
        <v>41892</v>
      </c>
      <c r="Q12" s="62">
        <v>41893</v>
      </c>
      <c r="R12" s="62">
        <v>41894</v>
      </c>
      <c r="S12" s="191">
        <v>41897</v>
      </c>
      <c r="T12" s="62">
        <v>41898</v>
      </c>
      <c r="U12" s="62">
        <v>41899</v>
      </c>
      <c r="V12" s="62">
        <v>41900</v>
      </c>
      <c r="W12" s="62">
        <v>41901</v>
      </c>
      <c r="X12" s="196">
        <v>41902</v>
      </c>
      <c r="Y12" s="62">
        <v>41904</v>
      </c>
      <c r="Z12" s="62">
        <v>41905</v>
      </c>
      <c r="AA12" s="62">
        <v>41906</v>
      </c>
      <c r="AB12" s="62">
        <v>41907</v>
      </c>
      <c r="AC12" s="62">
        <v>41908</v>
      </c>
      <c r="AD12" s="63">
        <v>41911</v>
      </c>
      <c r="AE12" s="62">
        <v>41912</v>
      </c>
      <c r="AF12" s="62">
        <v>41913</v>
      </c>
      <c r="AG12" s="62">
        <v>41914</v>
      </c>
      <c r="AH12" s="62">
        <v>41915</v>
      </c>
      <c r="AI12" s="62">
        <v>41918</v>
      </c>
      <c r="AJ12" s="62">
        <v>41919</v>
      </c>
      <c r="AK12" s="62">
        <v>41921</v>
      </c>
      <c r="AL12" s="62">
        <v>41922</v>
      </c>
      <c r="AM12" s="196">
        <v>41923</v>
      </c>
      <c r="AN12" s="62">
        <v>41925</v>
      </c>
      <c r="AO12" s="62">
        <v>41926</v>
      </c>
      <c r="AP12" s="62">
        <v>41927</v>
      </c>
      <c r="AQ12" s="62">
        <v>41928</v>
      </c>
      <c r="AR12" s="62">
        <v>41929</v>
      </c>
      <c r="AS12" s="196">
        <v>41930</v>
      </c>
      <c r="AT12" s="62">
        <v>41932</v>
      </c>
      <c r="AU12" s="62">
        <v>41933</v>
      </c>
      <c r="AV12" s="62">
        <v>41934</v>
      </c>
      <c r="AW12" s="62">
        <v>41935</v>
      </c>
      <c r="AX12" s="62">
        <v>41936</v>
      </c>
      <c r="AY12" s="196">
        <v>41937</v>
      </c>
      <c r="AZ12" s="62">
        <v>41939</v>
      </c>
      <c r="BA12" s="62">
        <v>41940</v>
      </c>
      <c r="BB12" s="62">
        <v>41941</v>
      </c>
      <c r="BC12" s="62">
        <v>41942</v>
      </c>
      <c r="BD12" s="62">
        <v>41943</v>
      </c>
      <c r="BE12" s="219">
        <v>41944</v>
      </c>
      <c r="BF12" s="62">
        <v>41946</v>
      </c>
      <c r="BG12" s="62">
        <v>41947</v>
      </c>
      <c r="BH12" s="62">
        <v>41948</v>
      </c>
      <c r="BI12" s="211">
        <v>41949</v>
      </c>
      <c r="BJ12" s="62">
        <v>41950</v>
      </c>
      <c r="BK12" s="196">
        <v>41951</v>
      </c>
      <c r="BL12" s="62">
        <v>41953</v>
      </c>
      <c r="BM12" s="62">
        <v>41954</v>
      </c>
      <c r="BN12" s="62">
        <v>41955</v>
      </c>
      <c r="BO12" s="62">
        <v>41956</v>
      </c>
      <c r="BP12" s="62">
        <v>41957</v>
      </c>
      <c r="BQ12" s="62">
        <v>41960</v>
      </c>
      <c r="BR12" s="62">
        <v>41961</v>
      </c>
      <c r="BS12" s="62">
        <v>41962</v>
      </c>
      <c r="BT12" s="62">
        <v>41963</v>
      </c>
      <c r="BU12" s="62">
        <v>41964</v>
      </c>
      <c r="BV12" s="62">
        <v>41967</v>
      </c>
      <c r="BW12" s="62">
        <v>41968</v>
      </c>
      <c r="BX12" s="62">
        <v>41969</v>
      </c>
      <c r="BY12" s="62">
        <v>41970</v>
      </c>
      <c r="BZ12" s="62">
        <v>41971</v>
      </c>
      <c r="CA12" s="215">
        <v>41972</v>
      </c>
      <c r="CB12" s="62">
        <v>41974</v>
      </c>
      <c r="CC12" s="62">
        <v>41975</v>
      </c>
      <c r="CD12" s="62">
        <v>41976</v>
      </c>
      <c r="CE12" s="62">
        <v>41977</v>
      </c>
      <c r="CF12" s="62">
        <v>41978</v>
      </c>
      <c r="CG12" s="62">
        <v>41981</v>
      </c>
      <c r="CH12" s="62">
        <v>41982</v>
      </c>
      <c r="CI12" s="62">
        <v>41983</v>
      </c>
      <c r="CJ12" s="62">
        <v>41984</v>
      </c>
      <c r="CK12" s="62">
        <v>41985</v>
      </c>
      <c r="CL12" s="62">
        <v>41988</v>
      </c>
      <c r="CM12" s="62">
        <v>41989</v>
      </c>
      <c r="CN12" s="62">
        <v>41990</v>
      </c>
      <c r="CO12" s="62">
        <v>41991</v>
      </c>
      <c r="CP12" s="62">
        <v>41992</v>
      </c>
      <c r="CQ12" s="211">
        <v>41993</v>
      </c>
      <c r="CR12" s="62">
        <v>41995</v>
      </c>
      <c r="CS12" s="62">
        <v>41996</v>
      </c>
      <c r="CT12" s="191">
        <v>41997</v>
      </c>
      <c r="CU12" s="191">
        <v>41999</v>
      </c>
      <c r="CV12" s="252">
        <v>42002</v>
      </c>
      <c r="CW12" s="62">
        <v>42003</v>
      </c>
      <c r="CX12" s="62">
        <v>42004</v>
      </c>
      <c r="CY12" s="211">
        <v>42005</v>
      </c>
      <c r="CZ12" s="62">
        <v>42006</v>
      </c>
      <c r="DA12" s="62">
        <v>42009</v>
      </c>
      <c r="DB12" s="62">
        <v>42010</v>
      </c>
      <c r="DC12" s="62">
        <v>42011</v>
      </c>
      <c r="DD12" s="62">
        <v>42012</v>
      </c>
      <c r="DE12" s="62">
        <v>42013</v>
      </c>
      <c r="DF12" s="62">
        <v>42016</v>
      </c>
      <c r="DG12" s="62">
        <v>42017</v>
      </c>
      <c r="DH12" s="62">
        <v>42018</v>
      </c>
      <c r="DI12" s="62">
        <v>42020</v>
      </c>
      <c r="DJ12" s="62">
        <v>42023</v>
      </c>
      <c r="DK12" s="62">
        <v>42024</v>
      </c>
      <c r="DL12" s="62">
        <v>42025</v>
      </c>
      <c r="DM12" s="62">
        <v>42026</v>
      </c>
      <c r="DN12" s="62">
        <v>42027</v>
      </c>
      <c r="DO12" s="62">
        <v>42030</v>
      </c>
      <c r="DP12" s="62">
        <v>42031</v>
      </c>
      <c r="DQ12" s="62">
        <v>42032</v>
      </c>
      <c r="DR12" s="62">
        <v>42033</v>
      </c>
      <c r="DS12" s="62">
        <v>42034</v>
      </c>
    </row>
    <row r="13" spans="1:123" ht="14.1" customHeight="1" thickBot="1" x14ac:dyDescent="0.25">
      <c r="A13" s="5"/>
      <c r="B13" s="5"/>
      <c r="C13" s="5"/>
      <c r="D13" s="5"/>
      <c r="E13" s="5"/>
      <c r="F13" s="5"/>
      <c r="G13" s="5" t="s">
        <v>4</v>
      </c>
      <c r="H13" s="5"/>
      <c r="I13" s="5"/>
      <c r="J13" s="155" t="s">
        <v>7</v>
      </c>
      <c r="K13" s="156" t="s">
        <v>8</v>
      </c>
      <c r="L13" s="156" t="s">
        <v>9</v>
      </c>
      <c r="M13" s="156" t="s">
        <v>5</v>
      </c>
      <c r="N13" s="156" t="s">
        <v>6</v>
      </c>
      <c r="O13" s="156" t="s">
        <v>8</v>
      </c>
      <c r="P13" s="156" t="s">
        <v>9</v>
      </c>
      <c r="Q13" s="156" t="s">
        <v>5</v>
      </c>
      <c r="R13" s="156" t="s">
        <v>6</v>
      </c>
      <c r="S13" s="192" t="s">
        <v>7</v>
      </c>
      <c r="T13" s="156" t="s">
        <v>8</v>
      </c>
      <c r="U13" s="156" t="s">
        <v>9</v>
      </c>
      <c r="V13" s="156" t="s">
        <v>5</v>
      </c>
      <c r="W13" s="156" t="s">
        <v>6</v>
      </c>
      <c r="X13" s="197" t="s">
        <v>83</v>
      </c>
      <c r="Y13" s="156" t="s">
        <v>7</v>
      </c>
      <c r="Z13" s="156" t="s">
        <v>8</v>
      </c>
      <c r="AA13" s="156" t="s">
        <v>9</v>
      </c>
      <c r="AB13" s="156" t="s">
        <v>5</v>
      </c>
      <c r="AC13" s="156" t="s">
        <v>6</v>
      </c>
      <c r="AD13" s="155" t="s">
        <v>7</v>
      </c>
      <c r="AE13" s="156" t="s">
        <v>8</v>
      </c>
      <c r="AF13" s="156" t="s">
        <v>9</v>
      </c>
      <c r="AG13" s="156" t="s">
        <v>5</v>
      </c>
      <c r="AH13" s="156" t="s">
        <v>6</v>
      </c>
      <c r="AI13" s="156" t="s">
        <v>7</v>
      </c>
      <c r="AJ13" s="156" t="s">
        <v>8</v>
      </c>
      <c r="AK13" s="156" t="s">
        <v>5</v>
      </c>
      <c r="AL13" s="156" t="s">
        <v>6</v>
      </c>
      <c r="AM13" s="197" t="s">
        <v>83</v>
      </c>
      <c r="AN13" s="156" t="s">
        <v>7</v>
      </c>
      <c r="AO13" s="156" t="s">
        <v>8</v>
      </c>
      <c r="AP13" s="156" t="s">
        <v>9</v>
      </c>
      <c r="AQ13" s="156" t="s">
        <v>5</v>
      </c>
      <c r="AR13" s="156" t="s">
        <v>6</v>
      </c>
      <c r="AS13" s="197" t="s">
        <v>83</v>
      </c>
      <c r="AT13" s="156" t="s">
        <v>7</v>
      </c>
      <c r="AU13" s="156" t="s">
        <v>8</v>
      </c>
      <c r="AV13" s="156" t="s">
        <v>9</v>
      </c>
      <c r="AW13" s="156" t="s">
        <v>5</v>
      </c>
      <c r="AX13" s="156" t="s">
        <v>6</v>
      </c>
      <c r="AY13" s="197" t="s">
        <v>83</v>
      </c>
      <c r="AZ13" s="156" t="s">
        <v>7</v>
      </c>
      <c r="BA13" s="156" t="s">
        <v>8</v>
      </c>
      <c r="BB13" s="156" t="s">
        <v>9</v>
      </c>
      <c r="BC13" s="156" t="s">
        <v>5</v>
      </c>
      <c r="BD13" s="156" t="s">
        <v>6</v>
      </c>
      <c r="BE13" s="220" t="s">
        <v>83</v>
      </c>
      <c r="BF13" s="156" t="s">
        <v>7</v>
      </c>
      <c r="BG13" s="156" t="s">
        <v>8</v>
      </c>
      <c r="BH13" s="156" t="s">
        <v>9</v>
      </c>
      <c r="BI13" s="212" t="s">
        <v>5</v>
      </c>
      <c r="BJ13" s="156" t="s">
        <v>6</v>
      </c>
      <c r="BK13" s="197" t="s">
        <v>83</v>
      </c>
      <c r="BL13" s="156" t="s">
        <v>7</v>
      </c>
      <c r="BM13" s="156" t="s">
        <v>8</v>
      </c>
      <c r="BN13" s="156" t="s">
        <v>9</v>
      </c>
      <c r="BO13" s="156" t="s">
        <v>5</v>
      </c>
      <c r="BP13" s="156" t="s">
        <v>6</v>
      </c>
      <c r="BQ13" s="156" t="s">
        <v>7</v>
      </c>
      <c r="BR13" s="156" t="s">
        <v>8</v>
      </c>
      <c r="BS13" s="156" t="s">
        <v>9</v>
      </c>
      <c r="BT13" s="156" t="s">
        <v>5</v>
      </c>
      <c r="BU13" s="156" t="s">
        <v>6</v>
      </c>
      <c r="BV13" s="156" t="s">
        <v>7</v>
      </c>
      <c r="BW13" s="156" t="s">
        <v>8</v>
      </c>
      <c r="BX13" s="156" t="s">
        <v>9</v>
      </c>
      <c r="BY13" s="156" t="s">
        <v>5</v>
      </c>
      <c r="BZ13" s="156" t="s">
        <v>6</v>
      </c>
      <c r="CA13" s="216" t="s">
        <v>83</v>
      </c>
      <c r="CB13" s="156" t="s">
        <v>7</v>
      </c>
      <c r="CC13" s="156" t="s">
        <v>8</v>
      </c>
      <c r="CD13" s="156" t="s">
        <v>9</v>
      </c>
      <c r="CE13" s="156" t="s">
        <v>5</v>
      </c>
      <c r="CF13" s="156" t="s">
        <v>6</v>
      </c>
      <c r="CG13" s="156" t="s">
        <v>7</v>
      </c>
      <c r="CH13" s="156" t="s">
        <v>8</v>
      </c>
      <c r="CI13" s="156" t="s">
        <v>9</v>
      </c>
      <c r="CJ13" s="156" t="s">
        <v>5</v>
      </c>
      <c r="CK13" s="156" t="s">
        <v>6</v>
      </c>
      <c r="CL13" s="156" t="s">
        <v>7</v>
      </c>
      <c r="CM13" s="156" t="s">
        <v>8</v>
      </c>
      <c r="CN13" s="156" t="s">
        <v>9</v>
      </c>
      <c r="CO13" s="156" t="s">
        <v>5</v>
      </c>
      <c r="CP13" s="156" t="s">
        <v>6</v>
      </c>
      <c r="CQ13" s="212" t="s">
        <v>83</v>
      </c>
      <c r="CR13" s="156" t="s">
        <v>7</v>
      </c>
      <c r="CS13" s="156" t="s">
        <v>8</v>
      </c>
      <c r="CT13" s="192" t="s">
        <v>9</v>
      </c>
      <c r="CU13" s="192" t="s">
        <v>6</v>
      </c>
      <c r="CV13" s="253" t="s">
        <v>7</v>
      </c>
      <c r="CW13" s="156" t="s">
        <v>8</v>
      </c>
      <c r="CX13" s="156" t="s">
        <v>9</v>
      </c>
      <c r="CY13" s="212" t="s">
        <v>5</v>
      </c>
      <c r="CZ13" s="156" t="s">
        <v>6</v>
      </c>
      <c r="DA13" s="156" t="s">
        <v>7</v>
      </c>
      <c r="DB13" s="156" t="s">
        <v>8</v>
      </c>
      <c r="DC13" s="156" t="s">
        <v>9</v>
      </c>
      <c r="DD13" s="156" t="s">
        <v>5</v>
      </c>
      <c r="DE13" s="156" t="s">
        <v>6</v>
      </c>
      <c r="DF13" s="156" t="s">
        <v>7</v>
      </c>
      <c r="DG13" s="156" t="s">
        <v>8</v>
      </c>
      <c r="DH13" s="156" t="s">
        <v>9</v>
      </c>
      <c r="DI13" s="156" t="s">
        <v>6</v>
      </c>
      <c r="DJ13" s="156" t="s">
        <v>7</v>
      </c>
      <c r="DK13" s="156" t="s">
        <v>8</v>
      </c>
      <c r="DL13" s="156" t="s">
        <v>9</v>
      </c>
      <c r="DM13" s="156" t="s">
        <v>5</v>
      </c>
      <c r="DN13" s="156" t="s">
        <v>6</v>
      </c>
      <c r="DO13" s="156" t="s">
        <v>7</v>
      </c>
      <c r="DP13" s="156" t="s">
        <v>8</v>
      </c>
      <c r="DQ13" s="156" t="s">
        <v>9</v>
      </c>
      <c r="DR13" s="156" t="s">
        <v>5</v>
      </c>
      <c r="DS13" s="156" t="s">
        <v>6</v>
      </c>
    </row>
    <row r="14" spans="1:123" ht="13.5" customHeight="1" x14ac:dyDescent="0.2">
      <c r="A14" s="94">
        <v>1106</v>
      </c>
      <c r="B14" s="81" t="s">
        <v>30</v>
      </c>
      <c r="C14" s="28" t="s">
        <v>32</v>
      </c>
      <c r="D14" s="173">
        <v>106954</v>
      </c>
      <c r="E14" s="28" t="s">
        <v>72</v>
      </c>
      <c r="F14" s="28">
        <v>7600</v>
      </c>
      <c r="G14" s="26">
        <f>SUM(J14:CU14)</f>
        <v>14828</v>
      </c>
      <c r="H14" s="27">
        <v>7.5</v>
      </c>
      <c r="I14" s="25">
        <v>20</v>
      </c>
      <c r="J14" s="21"/>
      <c r="K14" s="17"/>
      <c r="L14" s="24">
        <f>L343*L372*L390*60/$H$14</f>
        <v>1036</v>
      </c>
      <c r="M14" s="24">
        <f t="shared" ref="M14:W14" si="36">M343*M372*M390*60/$H$14</f>
        <v>1036</v>
      </c>
      <c r="N14" s="24">
        <f t="shared" si="36"/>
        <v>952</v>
      </c>
      <c r="O14" s="24">
        <f t="shared" si="36"/>
        <v>1036</v>
      </c>
      <c r="P14" s="24">
        <f t="shared" si="36"/>
        <v>1036</v>
      </c>
      <c r="Q14" s="24">
        <f t="shared" si="36"/>
        <v>1036</v>
      </c>
      <c r="R14" s="24">
        <f t="shared" si="36"/>
        <v>952</v>
      </c>
      <c r="S14" s="24">
        <f t="shared" si="36"/>
        <v>0</v>
      </c>
      <c r="T14" s="24">
        <f t="shared" si="36"/>
        <v>1036</v>
      </c>
      <c r="U14" s="24">
        <f t="shared" si="36"/>
        <v>1036</v>
      </c>
      <c r="V14" s="24">
        <f t="shared" si="36"/>
        <v>1036</v>
      </c>
      <c r="W14" s="24">
        <f t="shared" si="36"/>
        <v>952</v>
      </c>
      <c r="X14" s="17"/>
      <c r="Y14" s="17"/>
      <c r="Z14" s="17"/>
      <c r="AA14" s="17"/>
      <c r="AB14" s="17"/>
      <c r="AC14" s="17"/>
      <c r="AD14" s="21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21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21"/>
      <c r="CB14" s="17"/>
      <c r="CC14" s="24">
        <f>CC343*CC372*CC390*60/$H$14</f>
        <v>592</v>
      </c>
      <c r="CD14" s="24">
        <f>CD343*CD372*CD390*60/$H$14</f>
        <v>962</v>
      </c>
      <c r="CE14" s="24">
        <f>CE343*CE372*CE390*60/$H$14</f>
        <v>1110</v>
      </c>
      <c r="CF14" s="24">
        <f>CF343*CF372*CF390*60/$H$14</f>
        <v>1020</v>
      </c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260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</row>
    <row r="15" spans="1:123" ht="13.5" customHeight="1" x14ac:dyDescent="0.2">
      <c r="A15" s="94">
        <v>1106</v>
      </c>
      <c r="B15" s="81" t="s">
        <v>30</v>
      </c>
      <c r="C15" s="25"/>
      <c r="D15" s="24"/>
      <c r="E15" s="25"/>
      <c r="F15" s="25"/>
      <c r="G15" s="26"/>
      <c r="H15" s="27"/>
      <c r="I15" s="25"/>
      <c r="J15" s="21"/>
      <c r="K15" s="17"/>
      <c r="L15" s="78">
        <v>0.7</v>
      </c>
      <c r="M15" s="78">
        <v>0.7</v>
      </c>
      <c r="N15" s="78">
        <v>0.7</v>
      </c>
      <c r="O15" s="78">
        <v>0.7</v>
      </c>
      <c r="P15" s="78">
        <v>0.7</v>
      </c>
      <c r="Q15" s="78">
        <v>0.7</v>
      </c>
      <c r="R15" s="78">
        <v>0.7</v>
      </c>
      <c r="S15" s="78"/>
      <c r="T15" s="78">
        <v>0.7</v>
      </c>
      <c r="U15" s="78">
        <v>0.7</v>
      </c>
      <c r="V15" s="78">
        <v>0.7</v>
      </c>
      <c r="W15" s="78">
        <v>0.7</v>
      </c>
      <c r="X15" s="78">
        <v>0.7</v>
      </c>
      <c r="Y15" s="17"/>
      <c r="Z15" s="17"/>
      <c r="AA15" s="17"/>
      <c r="AB15" s="17"/>
      <c r="AC15" s="17"/>
      <c r="AD15" s="21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21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21"/>
      <c r="CB15" s="17"/>
      <c r="CC15" s="21">
        <v>0.4</v>
      </c>
      <c r="CD15" s="17">
        <v>0.65</v>
      </c>
      <c r="CE15" s="17">
        <v>0.75</v>
      </c>
      <c r="CF15" s="17">
        <v>0.75</v>
      </c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260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</row>
    <row r="16" spans="1:123" ht="13.5" customHeight="1" x14ac:dyDescent="0.2">
      <c r="A16" s="94">
        <v>1106</v>
      </c>
      <c r="B16" s="81" t="s">
        <v>30</v>
      </c>
      <c r="C16" s="28" t="s">
        <v>32</v>
      </c>
      <c r="D16" s="173">
        <v>106956</v>
      </c>
      <c r="E16" s="28" t="s">
        <v>72</v>
      </c>
      <c r="F16" s="28">
        <v>3440</v>
      </c>
      <c r="G16" s="26">
        <f>SUM(J16:CU16)</f>
        <v>29434.707903780058</v>
      </c>
      <c r="H16" s="27">
        <v>8.73</v>
      </c>
      <c r="I16" s="25">
        <v>20</v>
      </c>
      <c r="J16" s="34">
        <f>J343*J372*J390*60/$H$16</f>
        <v>826.46048109965636</v>
      </c>
      <c r="K16" s="24">
        <f>K343*K372*K390*60/$H$16</f>
        <v>890.03436426116832</v>
      </c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4">
        <f>X343*X372*X390*60/$H$16</f>
        <v>890.03436426116832</v>
      </c>
      <c r="Y16" s="24">
        <f>Y343*Y372*Y390*60/$H$16</f>
        <v>890.03436426116832</v>
      </c>
      <c r="Z16" s="24">
        <f t="shared" ref="Z16:AE16" si="37">Z343*Z372*Z390*60/$H$16</f>
        <v>890.03436426116832</v>
      </c>
      <c r="AA16" s="24">
        <f t="shared" si="37"/>
        <v>890.03436426116832</v>
      </c>
      <c r="AB16" s="24">
        <f t="shared" si="37"/>
        <v>890.03436426116832</v>
      </c>
      <c r="AC16" s="24">
        <f t="shared" si="37"/>
        <v>817.86941580756013</v>
      </c>
      <c r="AD16" s="34">
        <f t="shared" si="37"/>
        <v>953.60824742268039</v>
      </c>
      <c r="AE16" s="24">
        <f t="shared" si="37"/>
        <v>953.60824742268039</v>
      </c>
      <c r="AF16" s="24">
        <f t="shared" ref="AF16:AL16" si="38">AF343*AF372*AF390*60/$H$16</f>
        <v>953.60824742268039</v>
      </c>
      <c r="AG16" s="24">
        <f t="shared" si="38"/>
        <v>1017.1821305841924</v>
      </c>
      <c r="AH16" s="24">
        <f t="shared" si="38"/>
        <v>934.7079037800687</v>
      </c>
      <c r="AI16" s="24">
        <f t="shared" si="38"/>
        <v>1017.1821305841924</v>
      </c>
      <c r="AJ16" s="24">
        <f t="shared" si="38"/>
        <v>1017.1821305841924</v>
      </c>
      <c r="AK16" s="24">
        <f t="shared" si="38"/>
        <v>1017.1821305841924</v>
      </c>
      <c r="AL16" s="24">
        <f t="shared" si="38"/>
        <v>934.7079037800687</v>
      </c>
      <c r="AM16" s="24">
        <f>AM343*AM372*AM390*60/$H$16</f>
        <v>659.79381443298962</v>
      </c>
      <c r="AN16" s="24">
        <f>AN343*AN372*AN390*60/$H$16</f>
        <v>1017.1821305841924</v>
      </c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21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21"/>
      <c r="CB16" s="17"/>
      <c r="CC16" s="17"/>
      <c r="CD16" s="17"/>
      <c r="CE16" s="17"/>
      <c r="CF16" s="17"/>
      <c r="CG16" s="24">
        <f>CG343*CG372*CG390*60/$H$16</f>
        <v>762.88659793814429</v>
      </c>
      <c r="CH16" s="24">
        <f t="shared" ref="CH16:DA16" si="39">CH343*CH372*CH390*60/$H$16</f>
        <v>953.60824742268039</v>
      </c>
      <c r="CI16" s="24">
        <f t="shared" si="39"/>
        <v>953.60824742268039</v>
      </c>
      <c r="CJ16" s="24">
        <f t="shared" si="39"/>
        <v>953.60824742268039</v>
      </c>
      <c r="CK16" s="24">
        <f t="shared" si="39"/>
        <v>876.28865979381442</v>
      </c>
      <c r="CL16" s="24">
        <f t="shared" si="39"/>
        <v>953.60824742268039</v>
      </c>
      <c r="CM16" s="24">
        <f t="shared" si="39"/>
        <v>953.60824742268039</v>
      </c>
      <c r="CN16" s="24">
        <f t="shared" si="39"/>
        <v>953.60824742268039</v>
      </c>
      <c r="CO16" s="24">
        <f t="shared" si="39"/>
        <v>953.60824742268039</v>
      </c>
      <c r="CP16" s="24">
        <f t="shared" si="39"/>
        <v>876.28865979381442</v>
      </c>
      <c r="CQ16" s="24">
        <f t="shared" si="39"/>
        <v>876.28865979381442</v>
      </c>
      <c r="CR16" s="24">
        <f t="shared" si="39"/>
        <v>953.60824742268039</v>
      </c>
      <c r="CS16" s="24">
        <f t="shared" si="39"/>
        <v>953.60824742268039</v>
      </c>
      <c r="CT16" s="24">
        <f t="shared" si="39"/>
        <v>0</v>
      </c>
      <c r="CU16" s="24">
        <f t="shared" si="39"/>
        <v>0</v>
      </c>
      <c r="CV16" s="261">
        <f t="shared" si="39"/>
        <v>953.60824742268039</v>
      </c>
      <c r="CW16" s="24">
        <f t="shared" si="39"/>
        <v>953.60824742268039</v>
      </c>
      <c r="CX16" s="24">
        <f t="shared" si="39"/>
        <v>953.60824742268039</v>
      </c>
      <c r="CY16" s="24">
        <f t="shared" si="39"/>
        <v>0</v>
      </c>
      <c r="CZ16" s="24">
        <f t="shared" si="39"/>
        <v>876.28865979381442</v>
      </c>
      <c r="DA16" s="24">
        <f t="shared" si="39"/>
        <v>953.60824742268039</v>
      </c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</row>
    <row r="17" spans="1:123" ht="13.5" customHeight="1" x14ac:dyDescent="0.2">
      <c r="A17" s="94">
        <v>1106</v>
      </c>
      <c r="B17" s="81" t="s">
        <v>30</v>
      </c>
      <c r="C17" s="25"/>
      <c r="D17" s="24"/>
      <c r="E17" s="25"/>
      <c r="F17" s="25"/>
      <c r="G17" s="26"/>
      <c r="H17" s="27"/>
      <c r="I17" s="25"/>
      <c r="J17" s="21">
        <v>0.65</v>
      </c>
      <c r="K17" s="17">
        <v>0.7</v>
      </c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78">
        <v>0.7</v>
      </c>
      <c r="Z17" s="78">
        <v>0.7</v>
      </c>
      <c r="AA17" s="78">
        <v>0.7</v>
      </c>
      <c r="AB17" s="78">
        <v>0.7</v>
      </c>
      <c r="AC17" s="78">
        <v>0.7</v>
      </c>
      <c r="AD17" s="79">
        <v>0.75</v>
      </c>
      <c r="AE17" s="78">
        <v>0.75</v>
      </c>
      <c r="AF17" s="78">
        <v>0.75</v>
      </c>
      <c r="AG17" s="78">
        <v>0.8</v>
      </c>
      <c r="AH17" s="78">
        <v>0.8</v>
      </c>
      <c r="AI17" s="78">
        <v>0.8</v>
      </c>
      <c r="AJ17" s="78">
        <v>0.8</v>
      </c>
      <c r="AK17" s="78">
        <v>0.8</v>
      </c>
      <c r="AL17" s="78">
        <v>0.8</v>
      </c>
      <c r="AM17" s="78">
        <v>0.8</v>
      </c>
      <c r="AN17" s="78">
        <v>0.8</v>
      </c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21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21"/>
      <c r="CB17" s="17"/>
      <c r="CC17" s="17"/>
      <c r="CD17" s="17"/>
      <c r="CE17" s="17"/>
      <c r="CF17" s="17"/>
      <c r="CG17" s="17">
        <v>0.6</v>
      </c>
      <c r="CH17" s="17">
        <v>0.75</v>
      </c>
      <c r="CI17" s="17">
        <v>0.75</v>
      </c>
      <c r="CJ17" s="17">
        <v>0.75</v>
      </c>
      <c r="CK17" s="17">
        <v>0.75</v>
      </c>
      <c r="CL17" s="17">
        <v>0.75</v>
      </c>
      <c r="CM17" s="17">
        <v>0.75</v>
      </c>
      <c r="CN17" s="17">
        <v>0.75</v>
      </c>
      <c r="CO17" s="17">
        <v>0.75</v>
      </c>
      <c r="CP17" s="17">
        <v>0.75</v>
      </c>
      <c r="CQ17" s="17">
        <v>0.75</v>
      </c>
      <c r="CR17" s="17">
        <v>0.75</v>
      </c>
      <c r="CS17" s="17">
        <v>0.75</v>
      </c>
      <c r="CT17" s="17">
        <v>0.75</v>
      </c>
      <c r="CU17" s="17">
        <v>0.75</v>
      </c>
      <c r="CV17" s="260">
        <v>0.75</v>
      </c>
      <c r="CW17" s="17">
        <v>0.75</v>
      </c>
      <c r="CX17" s="17">
        <v>0.75</v>
      </c>
      <c r="CY17" s="17">
        <v>0.75</v>
      </c>
      <c r="CZ17" s="17">
        <v>0.75</v>
      </c>
      <c r="DA17" s="17">
        <v>0.75</v>
      </c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</row>
    <row r="18" spans="1:123" ht="13.5" customHeight="1" x14ac:dyDescent="0.2">
      <c r="A18" s="94">
        <v>1106</v>
      </c>
      <c r="B18" s="81" t="s">
        <v>30</v>
      </c>
      <c r="C18" s="193" t="s">
        <v>48</v>
      </c>
      <c r="D18" s="178">
        <v>126045</v>
      </c>
      <c r="E18" s="28" t="s">
        <v>38</v>
      </c>
      <c r="F18" s="28">
        <v>7510</v>
      </c>
      <c r="G18" s="26">
        <f>SUM(J18:CU18)</f>
        <v>1638.8800509067769</v>
      </c>
      <c r="H18" s="55">
        <v>31.43</v>
      </c>
      <c r="I18" s="24">
        <v>20</v>
      </c>
      <c r="J18" s="21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78"/>
      <c r="Z18" s="78"/>
      <c r="AA18" s="78"/>
      <c r="AB18" s="78"/>
      <c r="AC18" s="78"/>
      <c r="AD18" s="79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17"/>
      <c r="AW18" s="17"/>
      <c r="AX18" s="17"/>
      <c r="AY18" s="17"/>
      <c r="AZ18" s="17"/>
      <c r="BA18" s="17"/>
      <c r="BB18" s="17"/>
      <c r="BC18" s="17"/>
      <c r="BD18" s="17"/>
      <c r="BE18" s="34">
        <f>BE343*BE372*BE390*60/$H$18</f>
        <v>22.908049634107542</v>
      </c>
      <c r="BF18" s="24">
        <f t="shared" ref="BF18:BN18" si="40">BF343*BF372*BF390*60/$H$18</f>
        <v>88.29144129812282</v>
      </c>
      <c r="BG18" s="24">
        <f t="shared" si="40"/>
        <v>143.65256124721603</v>
      </c>
      <c r="BH18" s="24">
        <f t="shared" si="40"/>
        <v>184.69615017499206</v>
      </c>
      <c r="BI18" s="24">
        <f>BI343*BI372*BI390*60/$H$18</f>
        <v>0</v>
      </c>
      <c r="BJ18" s="24">
        <f t="shared" si="40"/>
        <v>178.49188673242125</v>
      </c>
      <c r="BK18" s="24">
        <f t="shared" si="40"/>
        <v>137.44829780464525</v>
      </c>
      <c r="BL18" s="24">
        <f t="shared" si="40"/>
        <v>247.21603563474389</v>
      </c>
      <c r="BM18" s="24">
        <f t="shared" si="40"/>
        <v>307.82691695832006</v>
      </c>
      <c r="BN18" s="24">
        <f t="shared" si="40"/>
        <v>328.34871142220811</v>
      </c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21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260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</row>
    <row r="19" spans="1:123" ht="13.5" customHeight="1" x14ac:dyDescent="0.2">
      <c r="A19" s="94">
        <v>1106</v>
      </c>
      <c r="B19" s="81" t="s">
        <v>30</v>
      </c>
      <c r="C19" s="25"/>
      <c r="D19" s="24"/>
      <c r="E19" s="25"/>
      <c r="F19" s="25"/>
      <c r="G19" s="26"/>
      <c r="H19" s="27"/>
      <c r="I19" s="25"/>
      <c r="J19" s="21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78"/>
      <c r="Z19" s="78"/>
      <c r="AA19" s="78"/>
      <c r="AB19" s="78"/>
      <c r="AC19" s="78"/>
      <c r="AD19" s="79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17"/>
      <c r="AW19" s="17"/>
      <c r="AX19" s="17"/>
      <c r="AY19" s="17"/>
      <c r="AZ19" s="17"/>
      <c r="BA19" s="17"/>
      <c r="BB19" s="17"/>
      <c r="BC19" s="17"/>
      <c r="BD19" s="17"/>
      <c r="BE19" s="21">
        <v>0.1</v>
      </c>
      <c r="BF19" s="17">
        <v>0.25</v>
      </c>
      <c r="BG19" s="17">
        <v>0.35</v>
      </c>
      <c r="BH19" s="17">
        <v>0.45</v>
      </c>
      <c r="BI19" s="17"/>
      <c r="BJ19" s="17">
        <v>0.55000000000000004</v>
      </c>
      <c r="BK19" s="17">
        <v>0.6</v>
      </c>
      <c r="BL19" s="17">
        <v>0.7</v>
      </c>
      <c r="BM19" s="17">
        <v>0.75</v>
      </c>
      <c r="BN19" s="17">
        <v>0.8</v>
      </c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21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260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</row>
    <row r="20" spans="1:123" ht="13.5" customHeight="1" x14ac:dyDescent="0.2">
      <c r="A20" s="94">
        <v>1106</v>
      </c>
      <c r="B20" s="81" t="s">
        <v>30</v>
      </c>
      <c r="C20" s="193" t="s">
        <v>48</v>
      </c>
      <c r="D20" s="178">
        <v>127505</v>
      </c>
      <c r="E20" s="28" t="s">
        <v>73</v>
      </c>
      <c r="F20" s="28">
        <v>1301</v>
      </c>
      <c r="G20" s="26">
        <f>SUM(J20:CU20)</f>
        <v>1566.3819875776394</v>
      </c>
      <c r="H20" s="55">
        <v>12.88</v>
      </c>
      <c r="I20" s="25">
        <v>20</v>
      </c>
      <c r="J20" s="21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78"/>
      <c r="Z20" s="78"/>
      <c r="AA20" s="78"/>
      <c r="AB20" s="78"/>
      <c r="AC20" s="78"/>
      <c r="AD20" s="79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17"/>
      <c r="AW20" s="17"/>
      <c r="AX20" s="17"/>
      <c r="AY20" s="17"/>
      <c r="AZ20" s="17"/>
      <c r="BA20" s="24">
        <f>BA343*BA372*BA390*60/$H$20</f>
        <v>100.15527950310559</v>
      </c>
      <c r="BB20" s="24">
        <f>BB343*BB372*BB390*60/$H$20</f>
        <v>400.62111801242236</v>
      </c>
      <c r="BC20" s="24">
        <f>BC343*BC372*BC390*60/$H$20</f>
        <v>550.85403726708068</v>
      </c>
      <c r="BD20" s="24">
        <f>BD343*BD372*BD390*60/$H$20</f>
        <v>514.75155279503099</v>
      </c>
      <c r="BE20" s="21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21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260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</row>
    <row r="21" spans="1:123" ht="13.5" customHeight="1" x14ac:dyDescent="0.2">
      <c r="A21" s="94">
        <v>1106</v>
      </c>
      <c r="B21" s="81" t="s">
        <v>30</v>
      </c>
      <c r="C21" s="25"/>
      <c r="D21" s="24"/>
      <c r="E21" s="25"/>
      <c r="F21" s="25"/>
      <c r="G21" s="26"/>
      <c r="H21" s="27"/>
      <c r="I21" s="25"/>
      <c r="J21" s="21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78"/>
      <c r="Z21" s="78"/>
      <c r="AA21" s="78"/>
      <c r="AB21" s="78"/>
      <c r="AC21" s="78"/>
      <c r="AD21" s="79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17"/>
      <c r="AW21" s="17"/>
      <c r="AX21" s="17"/>
      <c r="AY21" s="17"/>
      <c r="AZ21" s="17"/>
      <c r="BA21" s="17">
        <v>0.1</v>
      </c>
      <c r="BB21" s="17">
        <v>0.4</v>
      </c>
      <c r="BC21" s="17">
        <v>0.55000000000000004</v>
      </c>
      <c r="BD21" s="17">
        <v>0.65</v>
      </c>
      <c r="BE21" s="21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21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260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</row>
    <row r="22" spans="1:123" ht="13.5" customHeight="1" x14ac:dyDescent="0.2">
      <c r="A22" s="94">
        <v>1106</v>
      </c>
      <c r="B22" s="81" t="s">
        <v>30</v>
      </c>
      <c r="C22" s="200" t="s">
        <v>89</v>
      </c>
      <c r="D22" s="24" t="s">
        <v>98</v>
      </c>
      <c r="E22" s="25" t="s">
        <v>66</v>
      </c>
      <c r="F22" s="25">
        <v>22000</v>
      </c>
      <c r="G22" s="26">
        <f>SUM(J22:CU22)</f>
        <v>10584.635416666664</v>
      </c>
      <c r="H22" s="27">
        <v>9.2159999999999993</v>
      </c>
      <c r="I22" s="25">
        <v>22</v>
      </c>
      <c r="J22" s="21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78"/>
      <c r="Z22" s="78"/>
      <c r="AA22" s="78"/>
      <c r="AB22" s="78"/>
      <c r="AC22" s="78"/>
      <c r="AD22" s="79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17"/>
      <c r="AW22" s="17"/>
      <c r="AX22" s="17"/>
      <c r="AY22" s="17"/>
      <c r="AZ22" s="17"/>
      <c r="BA22" s="17"/>
      <c r="BB22" s="17"/>
      <c r="BC22" s="17"/>
      <c r="BD22" s="17"/>
      <c r="BE22" s="21"/>
      <c r="BF22" s="17"/>
      <c r="BG22" s="17"/>
      <c r="BH22" s="17"/>
      <c r="BI22" s="17"/>
      <c r="BJ22" s="17"/>
      <c r="BK22" s="17"/>
      <c r="BL22" s="17"/>
      <c r="BM22" s="17"/>
      <c r="BN22" s="17"/>
      <c r="BO22" s="161">
        <f>BO343*BO372*BO390*60/$H$22</f>
        <v>76.985677083333357</v>
      </c>
      <c r="BP22" s="161">
        <f t="shared" ref="BP22:BY22" si="41">BP343*BP372*BP390*60/$H$22</f>
        <v>182.6171875</v>
      </c>
      <c r="BQ22" s="161">
        <f t="shared" si="41"/>
        <v>397.46093750000006</v>
      </c>
      <c r="BR22" s="161">
        <f t="shared" si="41"/>
        <v>692.87109375</v>
      </c>
      <c r="BS22" s="161">
        <f t="shared" si="41"/>
        <v>923.82812500000011</v>
      </c>
      <c r="BT22" s="161">
        <f t="shared" si="41"/>
        <v>794.92187500000011</v>
      </c>
      <c r="BU22" s="161">
        <f t="shared" si="41"/>
        <v>791.34114583333348</v>
      </c>
      <c r="BV22" s="161">
        <f t="shared" si="41"/>
        <v>861.16536458333337</v>
      </c>
      <c r="BW22" s="161">
        <f t="shared" si="41"/>
        <v>1000.8138020833334</v>
      </c>
      <c r="BX22" s="161">
        <f t="shared" si="41"/>
        <v>1077.7994791666665</v>
      </c>
      <c r="BY22" s="161">
        <f t="shared" si="41"/>
        <v>1077.7994791666665</v>
      </c>
      <c r="BZ22" s="161">
        <f>BZ343*BZ372*BZ390*60/$H$22</f>
        <v>927.40885416666674</v>
      </c>
      <c r="CA22" s="168">
        <f>CA343*CA372*CA390*60/$H$22</f>
        <v>852.21354166666652</v>
      </c>
      <c r="CB22" s="161">
        <f>CB343*CB372*CB390*60/$H$22</f>
        <v>927.40885416666674</v>
      </c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260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</row>
    <row r="23" spans="1:123" ht="13.5" customHeight="1" x14ac:dyDescent="0.2">
      <c r="A23" s="94">
        <v>1106</v>
      </c>
      <c r="B23" s="81" t="s">
        <v>30</v>
      </c>
      <c r="C23" s="25"/>
      <c r="D23" s="24"/>
      <c r="E23" s="25"/>
      <c r="F23" s="25"/>
      <c r="G23" s="26"/>
      <c r="H23" s="27"/>
      <c r="I23" s="25"/>
      <c r="J23" s="21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78"/>
      <c r="Z23" s="78"/>
      <c r="AA23" s="78"/>
      <c r="AB23" s="78"/>
      <c r="AC23" s="78"/>
      <c r="AD23" s="79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17"/>
      <c r="AW23" s="17"/>
      <c r="AX23" s="17"/>
      <c r="AY23" s="17"/>
      <c r="AZ23" s="17"/>
      <c r="BA23" s="17"/>
      <c r="BB23" s="17"/>
      <c r="BC23" s="17"/>
      <c r="BD23" s="17"/>
      <c r="BE23" s="21"/>
      <c r="BF23" s="17"/>
      <c r="BG23" s="17"/>
      <c r="BH23" s="17"/>
      <c r="BI23" s="17"/>
      <c r="BJ23" s="17"/>
      <c r="BK23" s="17"/>
      <c r="BL23" s="17"/>
      <c r="BM23" s="17"/>
      <c r="BN23" s="17"/>
      <c r="BO23" s="17">
        <v>0.05</v>
      </c>
      <c r="BP23" s="17">
        <v>0.15</v>
      </c>
      <c r="BQ23" s="17">
        <v>0.3</v>
      </c>
      <c r="BR23" s="17">
        <v>0.45</v>
      </c>
      <c r="BS23" s="17">
        <v>0.6</v>
      </c>
      <c r="BT23" s="17">
        <v>0.6</v>
      </c>
      <c r="BU23" s="17">
        <v>0.65</v>
      </c>
      <c r="BV23" s="17">
        <v>0.65</v>
      </c>
      <c r="BW23" s="17">
        <v>0.65</v>
      </c>
      <c r="BX23" s="17">
        <v>0.7</v>
      </c>
      <c r="BY23" s="17">
        <v>0.7</v>
      </c>
      <c r="BZ23" s="17">
        <v>0.7</v>
      </c>
      <c r="CA23" s="21">
        <v>0.7</v>
      </c>
      <c r="CB23" s="17">
        <v>0.7</v>
      </c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260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</row>
    <row r="24" spans="1:123" ht="13.5" customHeight="1" x14ac:dyDescent="0.2">
      <c r="A24" s="94">
        <v>1106</v>
      </c>
      <c r="B24" s="81" t="s">
        <v>30</v>
      </c>
      <c r="C24" s="193" t="s">
        <v>48</v>
      </c>
      <c r="D24" s="178">
        <v>126021</v>
      </c>
      <c r="E24" s="28" t="s">
        <v>73</v>
      </c>
      <c r="F24" s="28">
        <v>4285</v>
      </c>
      <c r="G24" s="26">
        <f>SUM(J24:CU24)</f>
        <v>5273.2919254658382</v>
      </c>
      <c r="H24" s="55">
        <v>12.88</v>
      </c>
      <c r="I24" s="24">
        <v>20</v>
      </c>
      <c r="J24" s="21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78"/>
      <c r="Z24" s="78"/>
      <c r="AA24" s="78"/>
      <c r="AB24" s="78"/>
      <c r="AC24" s="78"/>
      <c r="AD24" s="79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24">
        <f t="shared" ref="AO24:AU24" si="42">AO343*AO372*AO390*60/$H$24</f>
        <v>100.15527950310559</v>
      </c>
      <c r="AP24" s="24">
        <f t="shared" si="42"/>
        <v>250.38819875776397</v>
      </c>
      <c r="AQ24" s="24">
        <f t="shared" si="42"/>
        <v>350.54347826086956</v>
      </c>
      <c r="AR24" s="24">
        <f t="shared" si="42"/>
        <v>356.36645962732916</v>
      </c>
      <c r="AS24" s="24">
        <f>AS343*AS372*AS390*60/$H$24</f>
        <v>307.45341614906829</v>
      </c>
      <c r="AT24" s="24">
        <f t="shared" si="42"/>
        <v>517.08074534161483</v>
      </c>
      <c r="AU24" s="24">
        <f t="shared" si="42"/>
        <v>651.00931677018627</v>
      </c>
      <c r="AV24" s="24">
        <f>AV343*AV372*AV390*60/$H$24</f>
        <v>651.00931677018627</v>
      </c>
      <c r="AW24" s="24">
        <f>AW343*AW372*AW390*60/$H$24</f>
        <v>651.00931677018627</v>
      </c>
      <c r="AX24" s="24">
        <f>AX343*AX372*AX390*60/$H$24</f>
        <v>514.75155279503099</v>
      </c>
      <c r="AY24" s="24">
        <f>AY343*AY372*AY390*60/$H$24</f>
        <v>363.35403726708074</v>
      </c>
      <c r="AZ24" s="24">
        <f>AZ343*AZ372*AZ390*60/$H$24</f>
        <v>560.17080745341616</v>
      </c>
      <c r="BA24" s="17"/>
      <c r="BB24" s="17"/>
      <c r="BC24" s="17"/>
      <c r="BD24" s="17"/>
      <c r="BE24" s="21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21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260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</row>
    <row r="25" spans="1:123" ht="13.5" customHeight="1" thickBot="1" x14ac:dyDescent="0.25">
      <c r="A25" s="94">
        <v>1106</v>
      </c>
      <c r="B25" s="81" t="s">
        <v>30</v>
      </c>
      <c r="C25" s="25"/>
      <c r="D25" s="24"/>
      <c r="E25" s="25"/>
      <c r="F25" s="25"/>
      <c r="G25" s="26"/>
      <c r="H25" s="27"/>
      <c r="I25" s="25"/>
      <c r="J25" s="21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78"/>
      <c r="Z25" s="78"/>
      <c r="AA25" s="78"/>
      <c r="AB25" s="78"/>
      <c r="AC25" s="78"/>
      <c r="AD25" s="79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17">
        <v>0.1</v>
      </c>
      <c r="AP25" s="17">
        <v>0.25</v>
      </c>
      <c r="AQ25" s="17">
        <v>0.35</v>
      </c>
      <c r="AR25" s="17">
        <v>0.45</v>
      </c>
      <c r="AS25" s="17">
        <v>0.55000000000000004</v>
      </c>
      <c r="AT25" s="17">
        <v>0.6</v>
      </c>
      <c r="AU25" s="17">
        <v>0.65</v>
      </c>
      <c r="AV25" s="17">
        <v>0.65</v>
      </c>
      <c r="AW25" s="17">
        <v>0.65</v>
      </c>
      <c r="AX25" s="21">
        <v>0.65</v>
      </c>
      <c r="AY25" s="21">
        <v>0.65</v>
      </c>
      <c r="AZ25" s="21">
        <v>0.65</v>
      </c>
      <c r="BA25" s="17"/>
      <c r="BB25" s="17"/>
      <c r="BC25" s="17"/>
      <c r="BD25" s="17"/>
      <c r="BE25" s="21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21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260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</row>
    <row r="26" spans="1:123" s="102" customFormat="1" ht="14.1" customHeight="1" x14ac:dyDescent="0.2">
      <c r="A26" s="112">
        <v>1170</v>
      </c>
      <c r="B26" s="113" t="s">
        <v>30</v>
      </c>
      <c r="C26" s="135" t="s">
        <v>58</v>
      </c>
      <c r="D26" s="177" t="s">
        <v>47</v>
      </c>
      <c r="E26" s="132" t="s">
        <v>38</v>
      </c>
      <c r="F26" s="132">
        <v>2004</v>
      </c>
      <c r="G26" s="133">
        <f>SUM(J26:CU26)</f>
        <v>3798.3761649251633</v>
      </c>
      <c r="H26" s="134">
        <f>(18.35+17.06)/2</f>
        <v>17.704999999999998</v>
      </c>
      <c r="I26" s="132">
        <v>27</v>
      </c>
      <c r="J26" s="101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1"/>
      <c r="AE26" s="100"/>
      <c r="AF26" s="100"/>
      <c r="AG26" s="48">
        <f t="shared" ref="AG26:AL26" si="43">AG332*AG361*AG391*60/$H$26</f>
        <v>42.318554080768152</v>
      </c>
      <c r="AH26" s="48">
        <f t="shared" si="43"/>
        <v>77.774639932222556</v>
      </c>
      <c r="AI26" s="48">
        <f t="shared" si="43"/>
        <v>169.27421632307261</v>
      </c>
      <c r="AJ26" s="48">
        <f t="shared" si="43"/>
        <v>253.91132448460888</v>
      </c>
      <c r="AK26" s="48">
        <f t="shared" si="43"/>
        <v>338.54843264614522</v>
      </c>
      <c r="AL26" s="48">
        <f t="shared" si="43"/>
        <v>349.98587969500147</v>
      </c>
      <c r="AM26" s="48">
        <f>AM332*AM361*AM391*60/$H$26</f>
        <v>247.04885625529514</v>
      </c>
      <c r="AN26" s="48">
        <f>AN332*AN361*AN391*60/$H$26</f>
        <v>380.86698672691335</v>
      </c>
      <c r="AO26" s="48">
        <f>AO332*AO361*AO391*60/$H$26</f>
        <v>442.62920079073717</v>
      </c>
      <c r="AP26" s="48">
        <f>AP332*AP361*AP391*60/$H$26</f>
        <v>442.62920079073717</v>
      </c>
      <c r="AQ26" s="48">
        <f>AQ332*AQ361*AQ391*60/$H$26</f>
        <v>442.62920079073717</v>
      </c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9">
        <f>BE332*BE361*BE391*60/$H$26</f>
        <v>54.899745834510043</v>
      </c>
      <c r="BF26" s="48">
        <f>BF332*BF361*BF391*60/$H$26</f>
        <v>211.59277040384075</v>
      </c>
      <c r="BG26" s="48">
        <f>BG332*BG361*BG391*60/$H$26</f>
        <v>344.26715617057329</v>
      </c>
      <c r="BH26" s="100"/>
      <c r="BI26" s="100"/>
      <c r="BJ26" s="100"/>
      <c r="BK26" s="100"/>
      <c r="BL26" s="100"/>
      <c r="BM26" s="100"/>
      <c r="BN26" s="100"/>
      <c r="BO26" s="100"/>
      <c r="BP26" s="100"/>
      <c r="BQ26" s="100"/>
      <c r="BR26" s="100"/>
      <c r="BS26" s="100"/>
      <c r="BT26" s="100"/>
      <c r="BU26" s="100"/>
      <c r="BV26" s="100"/>
      <c r="BW26" s="100"/>
      <c r="BX26" s="100"/>
      <c r="BY26" s="100"/>
      <c r="BZ26" s="100"/>
      <c r="CA26" s="101"/>
      <c r="CB26" s="100"/>
      <c r="CC26" s="100"/>
      <c r="CD26" s="100"/>
      <c r="CE26" s="100"/>
      <c r="CF26" s="100"/>
      <c r="CG26" s="100"/>
      <c r="CH26" s="100"/>
      <c r="CI26" s="100"/>
      <c r="CJ26" s="100"/>
      <c r="CK26" s="100"/>
      <c r="CL26" s="100"/>
      <c r="CM26" s="100"/>
      <c r="CN26" s="100"/>
      <c r="CO26" s="100"/>
      <c r="CP26" s="100"/>
      <c r="CQ26" s="100"/>
      <c r="CR26" s="100"/>
      <c r="CS26" s="100"/>
      <c r="CT26" s="100"/>
      <c r="CU26" s="100"/>
      <c r="CV26" s="262"/>
      <c r="CW26" s="100"/>
      <c r="CX26" s="100"/>
      <c r="CY26" s="100"/>
      <c r="CZ26" s="100"/>
      <c r="DA26" s="100"/>
      <c r="DB26" s="100"/>
      <c r="DC26" s="100"/>
      <c r="DD26" s="100"/>
      <c r="DE26" s="100"/>
      <c r="DF26" s="100"/>
      <c r="DG26" s="100"/>
      <c r="DH26" s="100"/>
      <c r="DI26" s="100"/>
      <c r="DJ26" s="100"/>
      <c r="DK26" s="100"/>
      <c r="DL26" s="100"/>
      <c r="DM26" s="100"/>
      <c r="DN26" s="100"/>
      <c r="DO26" s="100"/>
      <c r="DP26" s="100"/>
      <c r="DQ26" s="100"/>
      <c r="DR26" s="100"/>
      <c r="DS26" s="100"/>
    </row>
    <row r="27" spans="1:123" ht="14.1" customHeight="1" x14ac:dyDescent="0.2">
      <c r="A27" s="94">
        <v>1170</v>
      </c>
      <c r="B27" s="81" t="s">
        <v>30</v>
      </c>
      <c r="C27" s="25"/>
      <c r="D27" s="24"/>
      <c r="E27" s="25"/>
      <c r="F27" s="25"/>
      <c r="G27" s="26"/>
      <c r="H27" s="27"/>
      <c r="I27" s="25"/>
      <c r="J27" s="79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9"/>
      <c r="AE27" s="78"/>
      <c r="AF27" s="78"/>
      <c r="AG27" s="78">
        <v>0.05</v>
      </c>
      <c r="AH27" s="78">
        <v>0.1</v>
      </c>
      <c r="AI27" s="78">
        <v>0.2</v>
      </c>
      <c r="AJ27" s="78">
        <v>0.3</v>
      </c>
      <c r="AK27" s="78">
        <v>0.4</v>
      </c>
      <c r="AL27" s="78">
        <v>0.45</v>
      </c>
      <c r="AM27" s="78">
        <v>0.45</v>
      </c>
      <c r="AN27" s="78">
        <v>0.45</v>
      </c>
      <c r="AO27" s="78">
        <v>0.45</v>
      </c>
      <c r="AP27" s="78">
        <v>0.45</v>
      </c>
      <c r="AQ27" s="78">
        <v>0.45</v>
      </c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9">
        <v>0.1</v>
      </c>
      <c r="BF27" s="78">
        <v>0.25</v>
      </c>
      <c r="BG27" s="78">
        <v>0.35</v>
      </c>
      <c r="BH27" s="78"/>
      <c r="BI27" s="78"/>
      <c r="BJ27" s="78"/>
      <c r="BK27" s="78"/>
      <c r="BL27" s="78"/>
      <c r="BM27" s="78"/>
      <c r="BN27" s="78"/>
      <c r="BO27" s="78"/>
      <c r="BP27" s="78"/>
      <c r="BQ27" s="78"/>
      <c r="BR27" s="78"/>
      <c r="BS27" s="78"/>
      <c r="BT27" s="78"/>
      <c r="BU27" s="78"/>
      <c r="BV27" s="78"/>
      <c r="BW27" s="78"/>
      <c r="BX27" s="78"/>
      <c r="BY27" s="78"/>
      <c r="BZ27" s="78"/>
      <c r="CA27" s="79"/>
      <c r="CB27" s="78"/>
      <c r="CC27" s="78"/>
      <c r="CD27" s="78"/>
      <c r="CE27" s="78"/>
      <c r="CF27" s="78"/>
      <c r="CG27" s="78"/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/>
      <c r="CS27" s="78"/>
      <c r="CT27" s="78"/>
      <c r="CU27" s="78"/>
      <c r="CV27" s="263"/>
      <c r="CW27" s="78"/>
      <c r="CX27" s="78"/>
      <c r="CY27" s="78"/>
      <c r="CZ27" s="78"/>
      <c r="DA27" s="78"/>
      <c r="DB27" s="78"/>
      <c r="DC27" s="78"/>
      <c r="DD27" s="78"/>
      <c r="DE27" s="78"/>
      <c r="DF27" s="78"/>
      <c r="DG27" s="78"/>
      <c r="DH27" s="78"/>
      <c r="DI27" s="78"/>
      <c r="DJ27" s="78"/>
      <c r="DK27" s="78"/>
      <c r="DL27" s="78"/>
      <c r="DM27" s="78"/>
      <c r="DN27" s="78"/>
      <c r="DO27" s="78"/>
      <c r="DP27" s="78"/>
      <c r="DQ27" s="78"/>
      <c r="DR27" s="78"/>
      <c r="DS27" s="78"/>
    </row>
    <row r="28" spans="1:123" ht="14.1" customHeight="1" x14ac:dyDescent="0.2">
      <c r="A28" s="94">
        <v>1170</v>
      </c>
      <c r="B28" s="81" t="s">
        <v>30</v>
      </c>
      <c r="C28" s="185" t="s">
        <v>48</v>
      </c>
      <c r="D28" s="236">
        <v>130414</v>
      </c>
      <c r="E28" s="25" t="s">
        <v>38</v>
      </c>
      <c r="F28" s="25">
        <f>17185+11457</f>
        <v>28642</v>
      </c>
      <c r="G28" s="26">
        <f>SUM(J28:CU28)</f>
        <v>4750.7719123505985</v>
      </c>
      <c r="H28" s="27">
        <v>20.079999999999998</v>
      </c>
      <c r="I28" s="24">
        <v>29</v>
      </c>
      <c r="J28" s="79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9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24">
        <f t="shared" ref="AR28:AW28" si="44">AR332*AR361*AR391*60/$H$28</f>
        <v>36.827689243027898</v>
      </c>
      <c r="AS28" s="24">
        <f t="shared" si="44"/>
        <v>51.992031872509976</v>
      </c>
      <c r="AT28" s="24">
        <f t="shared" si="44"/>
        <v>160.30876494023909</v>
      </c>
      <c r="AU28" s="24">
        <f t="shared" si="44"/>
        <v>279.457171314741</v>
      </c>
      <c r="AV28" s="24">
        <f t="shared" si="44"/>
        <v>372.6095617529881</v>
      </c>
      <c r="AW28" s="24">
        <f t="shared" si="44"/>
        <v>419.18575697211156</v>
      </c>
      <c r="AX28" s="24">
        <f t="shared" ref="AX28:BD28" si="45">AX332*AX361*AX391*60/$H$28</f>
        <v>368.27689243027891</v>
      </c>
      <c r="AY28" s="24">
        <f>AY332*AY361*AY391*60/$H$28</f>
        <v>285.95617529880479</v>
      </c>
      <c r="AZ28" s="24">
        <f t="shared" si="45"/>
        <v>480.92629482071715</v>
      </c>
      <c r="BA28" s="24">
        <f t="shared" si="45"/>
        <v>605.49053784860575</v>
      </c>
      <c r="BB28" s="24">
        <f t="shared" si="45"/>
        <v>605.49053784860575</v>
      </c>
      <c r="BC28" s="24">
        <f t="shared" si="45"/>
        <v>605.49053784860575</v>
      </c>
      <c r="BD28" s="24">
        <f t="shared" si="45"/>
        <v>478.75996015936266</v>
      </c>
      <c r="BE28" s="79"/>
      <c r="BF28" s="78"/>
      <c r="BG28" s="78"/>
      <c r="BH28" s="78"/>
      <c r="BI28" s="78"/>
      <c r="BJ28" s="78"/>
      <c r="BK28" s="78"/>
      <c r="BL28" s="78"/>
      <c r="BM28" s="78"/>
      <c r="BN28" s="78"/>
      <c r="BO28" s="78"/>
      <c r="BP28" s="78"/>
      <c r="BQ28" s="78"/>
      <c r="BR28" s="78"/>
      <c r="BS28" s="78"/>
      <c r="BT28" s="78"/>
      <c r="BU28" s="78"/>
      <c r="BV28" s="78"/>
      <c r="BW28" s="78"/>
      <c r="BX28" s="78"/>
      <c r="BY28" s="78"/>
      <c r="BZ28" s="78"/>
      <c r="CA28" s="79"/>
      <c r="CB28" s="78"/>
      <c r="CC28" s="78"/>
      <c r="CD28" s="78"/>
      <c r="CE28" s="78"/>
      <c r="CF28" s="78"/>
      <c r="CG28" s="78"/>
      <c r="CH28" s="78"/>
      <c r="CI28" s="78"/>
      <c r="CJ28" s="78"/>
      <c r="CK28" s="78"/>
      <c r="CL28" s="78"/>
      <c r="CM28" s="78"/>
      <c r="CN28" s="78"/>
      <c r="CO28" s="78"/>
      <c r="CP28" s="78"/>
      <c r="CQ28" s="78"/>
      <c r="CR28" s="78"/>
      <c r="CS28" s="78"/>
      <c r="CT28" s="78"/>
      <c r="CU28" s="78"/>
      <c r="CV28" s="263"/>
      <c r="CW28" s="78"/>
      <c r="CX28" s="78"/>
      <c r="CY28" s="78"/>
      <c r="CZ28" s="78"/>
      <c r="DA28" s="78"/>
      <c r="DB28" s="78"/>
      <c r="DC28" s="78"/>
      <c r="DD28" s="78"/>
      <c r="DE28" s="78"/>
      <c r="DF28" s="78"/>
      <c r="DG28" s="78"/>
      <c r="DH28" s="78"/>
      <c r="DI28" s="78"/>
      <c r="DJ28" s="78"/>
      <c r="DK28" s="78"/>
      <c r="DL28" s="78"/>
      <c r="DM28" s="78"/>
      <c r="DN28" s="78"/>
      <c r="DO28" s="78"/>
      <c r="DP28" s="78"/>
      <c r="DQ28" s="78"/>
      <c r="DR28" s="78"/>
      <c r="DS28" s="78"/>
    </row>
    <row r="29" spans="1:123" ht="14.1" customHeight="1" x14ac:dyDescent="0.2">
      <c r="A29" s="94">
        <v>1170</v>
      </c>
      <c r="B29" s="81" t="s">
        <v>30</v>
      </c>
      <c r="C29" s="25"/>
      <c r="D29" s="24"/>
      <c r="E29" s="25"/>
      <c r="F29" s="25"/>
      <c r="G29" s="26"/>
      <c r="H29" s="27"/>
      <c r="I29" s="25"/>
      <c r="J29" s="79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9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>
        <v>0.05</v>
      </c>
      <c r="AS29" s="78">
        <v>0.1</v>
      </c>
      <c r="AT29" s="78">
        <v>0.2</v>
      </c>
      <c r="AU29" s="78">
        <v>0.3</v>
      </c>
      <c r="AV29" s="78">
        <v>0.4</v>
      </c>
      <c r="AW29" s="78">
        <v>0.45</v>
      </c>
      <c r="AX29" s="78">
        <v>0.5</v>
      </c>
      <c r="AY29" s="78">
        <v>0.55000000000000004</v>
      </c>
      <c r="AZ29" s="78">
        <v>0.6</v>
      </c>
      <c r="BA29" s="78">
        <v>0.65</v>
      </c>
      <c r="BB29" s="78">
        <v>0.65</v>
      </c>
      <c r="BC29" s="78">
        <v>0.65</v>
      </c>
      <c r="BD29" s="78">
        <v>0.65</v>
      </c>
      <c r="BE29" s="79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  <c r="BQ29" s="78"/>
      <c r="BR29" s="78"/>
      <c r="BS29" s="78"/>
      <c r="BT29" s="78"/>
      <c r="BU29" s="78"/>
      <c r="BV29" s="78"/>
      <c r="BW29" s="78"/>
      <c r="BX29" s="78"/>
      <c r="BY29" s="78"/>
      <c r="BZ29" s="78"/>
      <c r="CA29" s="79"/>
      <c r="CB29" s="78"/>
      <c r="CC29" s="78"/>
      <c r="CD29" s="78"/>
      <c r="CE29" s="78"/>
      <c r="CF29" s="78"/>
      <c r="CG29" s="78"/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263"/>
      <c r="CW29" s="78"/>
      <c r="CX29" s="78"/>
      <c r="CY29" s="78"/>
      <c r="CZ29" s="78"/>
      <c r="DA29" s="78"/>
      <c r="DB29" s="78"/>
      <c r="DC29" s="78"/>
      <c r="DD29" s="78"/>
      <c r="DE29" s="78"/>
      <c r="DF29" s="78"/>
      <c r="DG29" s="78"/>
      <c r="DH29" s="78"/>
      <c r="DI29" s="78"/>
      <c r="DJ29" s="78"/>
      <c r="DK29" s="78"/>
      <c r="DL29" s="78"/>
      <c r="DM29" s="78"/>
      <c r="DN29" s="78"/>
      <c r="DO29" s="78"/>
      <c r="DP29" s="78"/>
      <c r="DQ29" s="78"/>
      <c r="DR29" s="78"/>
      <c r="DS29" s="78"/>
    </row>
    <row r="30" spans="1:123" ht="14.1" customHeight="1" x14ac:dyDescent="0.2">
      <c r="A30" s="94">
        <v>1170</v>
      </c>
      <c r="B30" s="81" t="s">
        <v>30</v>
      </c>
      <c r="C30" s="25" t="s">
        <v>32</v>
      </c>
      <c r="D30" s="173">
        <v>110493</v>
      </c>
      <c r="E30" s="25" t="s">
        <v>18</v>
      </c>
      <c r="F30" s="25">
        <v>2720</v>
      </c>
      <c r="G30" s="26">
        <f>SUM(J30:CU30)</f>
        <v>2846.3611859838275</v>
      </c>
      <c r="H30" s="147">
        <v>7.42</v>
      </c>
      <c r="I30" s="25">
        <v>22</v>
      </c>
      <c r="J30" s="79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24">
        <f>AB332*AB361*AB391*60/$H$30</f>
        <v>246.83288409703505</v>
      </c>
      <c r="AC30" s="24">
        <f>AC332*AC361*AC391*60/$H$30</f>
        <v>378.03234501347708</v>
      </c>
      <c r="AD30" s="34">
        <f>AD332*AD361*AD391*60/$H$30</f>
        <v>575.94339622641508</v>
      </c>
      <c r="AE30" s="24">
        <f>AE332*AE361*AE391*60/$H$30</f>
        <v>740.49865229110515</v>
      </c>
      <c r="AF30" s="24">
        <f>AF332*AF361*AF391*60/$H$30</f>
        <v>905.05390835579533</v>
      </c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9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  <c r="BU30" s="78"/>
      <c r="BV30" s="78"/>
      <c r="BW30" s="78"/>
      <c r="BX30" s="78"/>
      <c r="BY30" s="78"/>
      <c r="BZ30" s="78"/>
      <c r="CA30" s="79"/>
      <c r="CB30" s="78"/>
      <c r="CC30" s="78"/>
      <c r="CD30" s="78"/>
      <c r="CE30" s="78"/>
      <c r="CF30" s="78"/>
      <c r="CG30" s="78"/>
      <c r="CH30" s="78"/>
      <c r="CI30" s="78"/>
      <c r="CJ30" s="78"/>
      <c r="CK30" s="78"/>
      <c r="CL30" s="78"/>
      <c r="CM30" s="78"/>
      <c r="CN30" s="78"/>
      <c r="CO30" s="78"/>
      <c r="CP30" s="78"/>
      <c r="CQ30" s="78"/>
      <c r="CR30" s="78"/>
      <c r="CS30" s="78"/>
      <c r="CT30" s="78"/>
      <c r="CU30" s="78"/>
      <c r="CV30" s="263"/>
      <c r="CW30" s="78"/>
      <c r="CX30" s="78"/>
      <c r="CY30" s="78"/>
      <c r="CZ30" s="78"/>
      <c r="DA30" s="78"/>
      <c r="DB30" s="78"/>
      <c r="DC30" s="78"/>
      <c r="DD30" s="78"/>
      <c r="DE30" s="78"/>
      <c r="DF30" s="78"/>
      <c r="DG30" s="78"/>
      <c r="DH30" s="78"/>
      <c r="DI30" s="78"/>
      <c r="DJ30" s="78"/>
      <c r="DK30" s="78"/>
      <c r="DL30" s="78"/>
      <c r="DM30" s="78"/>
      <c r="DN30" s="78"/>
      <c r="DO30" s="78"/>
      <c r="DP30" s="78"/>
      <c r="DQ30" s="78"/>
      <c r="DR30" s="78"/>
      <c r="DS30" s="78"/>
    </row>
    <row r="31" spans="1:123" ht="14.1" customHeight="1" x14ac:dyDescent="0.2">
      <c r="A31" s="94">
        <v>1170</v>
      </c>
      <c r="B31" s="81" t="s">
        <v>30</v>
      </c>
      <c r="C31" s="25"/>
      <c r="D31" s="24"/>
      <c r="E31" s="25"/>
      <c r="F31" s="25"/>
      <c r="G31" s="26"/>
      <c r="H31" s="27"/>
      <c r="I31" s="25"/>
      <c r="J31" s="79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>
        <v>0.15</v>
      </c>
      <c r="AC31" s="78">
        <v>0.25</v>
      </c>
      <c r="AD31" s="79">
        <v>0.35</v>
      </c>
      <c r="AE31" s="78">
        <v>0.45</v>
      </c>
      <c r="AF31" s="78">
        <v>0.55000000000000004</v>
      </c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9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  <c r="BR31" s="78"/>
      <c r="BS31" s="78"/>
      <c r="BT31" s="78"/>
      <c r="BU31" s="78"/>
      <c r="BV31" s="78"/>
      <c r="BW31" s="78"/>
      <c r="BX31" s="78"/>
      <c r="BY31" s="78"/>
      <c r="BZ31" s="78"/>
      <c r="CA31" s="79"/>
      <c r="CB31" s="78"/>
      <c r="CC31" s="78"/>
      <c r="CD31" s="78"/>
      <c r="CE31" s="78"/>
      <c r="CF31" s="78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263"/>
      <c r="CW31" s="78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78"/>
      <c r="DI31" s="78"/>
      <c r="DJ31" s="78"/>
      <c r="DK31" s="78"/>
      <c r="DL31" s="78"/>
      <c r="DM31" s="78"/>
      <c r="DN31" s="78"/>
      <c r="DO31" s="78"/>
      <c r="DP31" s="78"/>
      <c r="DQ31" s="78"/>
      <c r="DR31" s="78"/>
      <c r="DS31" s="78"/>
    </row>
    <row r="32" spans="1:123" ht="14.1" customHeight="1" x14ac:dyDescent="0.2">
      <c r="A32" s="94">
        <v>1170</v>
      </c>
      <c r="B32" s="81" t="s">
        <v>30</v>
      </c>
      <c r="C32" s="28" t="s">
        <v>32</v>
      </c>
      <c r="D32" s="173">
        <v>106954</v>
      </c>
      <c r="E32" s="28" t="s">
        <v>72</v>
      </c>
      <c r="F32" s="28">
        <v>7600</v>
      </c>
      <c r="G32" s="26">
        <f>SUM(J32:CU32)</f>
        <v>13911.8</v>
      </c>
      <c r="H32" s="27">
        <v>7.5</v>
      </c>
      <c r="I32" s="25">
        <v>19</v>
      </c>
      <c r="J32" s="79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9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9"/>
      <c r="BF32" s="78"/>
      <c r="BG32" s="78"/>
      <c r="BH32" s="24">
        <f t="shared" ref="BH32:BZ32" si="46">BH332*BH361*BH391*60/$H$32</f>
        <v>81.7</v>
      </c>
      <c r="BI32" s="24">
        <f>BI332*BI361*BI391*60/$H$32</f>
        <v>0</v>
      </c>
      <c r="BJ32" s="24">
        <f t="shared" si="46"/>
        <v>129.20000000000002</v>
      </c>
      <c r="BK32" s="24">
        <f t="shared" si="46"/>
        <v>182.4</v>
      </c>
      <c r="BL32" s="24">
        <f t="shared" si="46"/>
        <v>421.8</v>
      </c>
      <c r="BM32" s="24">
        <f t="shared" si="46"/>
        <v>653.6</v>
      </c>
      <c r="BN32" s="24">
        <f t="shared" si="46"/>
        <v>817</v>
      </c>
      <c r="BO32" s="24">
        <f t="shared" si="46"/>
        <v>980.4</v>
      </c>
      <c r="BP32" s="24">
        <f t="shared" si="46"/>
        <v>839.8</v>
      </c>
      <c r="BQ32" s="24">
        <f t="shared" si="46"/>
        <v>913.9</v>
      </c>
      <c r="BR32" s="24">
        <f t="shared" si="46"/>
        <v>1062.0999999999999</v>
      </c>
      <c r="BS32" s="24">
        <f t="shared" si="46"/>
        <v>1062.0999999999999</v>
      </c>
      <c r="BT32" s="24">
        <f t="shared" si="46"/>
        <v>913.9</v>
      </c>
      <c r="BU32" s="24">
        <f t="shared" si="46"/>
        <v>839.8</v>
      </c>
      <c r="BV32" s="24">
        <f t="shared" si="46"/>
        <v>913.9</v>
      </c>
      <c r="BW32" s="24">
        <f t="shared" si="46"/>
        <v>1062.0999999999999</v>
      </c>
      <c r="BX32" s="24">
        <f t="shared" si="46"/>
        <v>1062.0999999999999</v>
      </c>
      <c r="BY32" s="24">
        <f t="shared" si="46"/>
        <v>1062.0999999999999</v>
      </c>
      <c r="BZ32" s="24">
        <f t="shared" si="46"/>
        <v>913.9</v>
      </c>
      <c r="CA32" s="79"/>
      <c r="CB32" s="78"/>
      <c r="CC32" s="78"/>
      <c r="CD32" s="78"/>
      <c r="CE32" s="78"/>
      <c r="CF32" s="78"/>
      <c r="CG32" s="78"/>
      <c r="CH32" s="78"/>
      <c r="CI32" s="78"/>
      <c r="CJ32" s="78"/>
      <c r="CK32" s="78"/>
      <c r="CL32" s="78"/>
      <c r="CM32" s="78"/>
      <c r="CN32" s="78"/>
      <c r="CO32" s="78"/>
      <c r="CP32" s="78"/>
      <c r="CQ32" s="78"/>
      <c r="CR32" s="78"/>
      <c r="CS32" s="78"/>
      <c r="CT32" s="78"/>
      <c r="CU32" s="78"/>
      <c r="CV32" s="263"/>
      <c r="CW32" s="78"/>
      <c r="CX32" s="78"/>
      <c r="CY32" s="78"/>
      <c r="CZ32" s="78"/>
      <c r="DA32" s="78"/>
      <c r="DB32" s="78"/>
      <c r="DC32" s="78"/>
      <c r="DD32" s="78"/>
      <c r="DE32" s="78"/>
      <c r="DF32" s="78"/>
      <c r="DG32" s="78"/>
      <c r="DH32" s="78"/>
      <c r="DI32" s="78"/>
      <c r="DJ32" s="78"/>
      <c r="DK32" s="78"/>
      <c r="DL32" s="78"/>
      <c r="DM32" s="78"/>
      <c r="DN32" s="78"/>
      <c r="DO32" s="78"/>
      <c r="DP32" s="78"/>
      <c r="DQ32" s="78"/>
      <c r="DR32" s="78"/>
      <c r="DS32" s="78"/>
    </row>
    <row r="33" spans="1:123" ht="14.1" customHeight="1" x14ac:dyDescent="0.2">
      <c r="A33" s="94">
        <v>1170</v>
      </c>
      <c r="B33" s="81" t="s">
        <v>30</v>
      </c>
      <c r="C33" s="25"/>
      <c r="D33" s="24"/>
      <c r="E33" s="25"/>
      <c r="F33" s="25"/>
      <c r="G33" s="26"/>
      <c r="H33" s="27"/>
      <c r="I33" s="25"/>
      <c r="J33" s="79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9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9"/>
      <c r="BF33" s="78"/>
      <c r="BG33" s="78"/>
      <c r="BH33" s="78">
        <v>0.05</v>
      </c>
      <c r="BI33" s="78"/>
      <c r="BJ33" s="78">
        <v>0.1</v>
      </c>
      <c r="BK33" s="78">
        <v>0.2</v>
      </c>
      <c r="BL33" s="78">
        <v>0.3</v>
      </c>
      <c r="BM33" s="78">
        <v>0.4</v>
      </c>
      <c r="BN33" s="78">
        <v>0.5</v>
      </c>
      <c r="BO33" s="78">
        <v>0.6</v>
      </c>
      <c r="BP33" s="78">
        <v>0.65</v>
      </c>
      <c r="BQ33" s="78">
        <v>0.65</v>
      </c>
      <c r="BR33" s="78">
        <v>0.65</v>
      </c>
      <c r="BS33" s="78">
        <v>0.65</v>
      </c>
      <c r="BT33" s="78">
        <v>0.65</v>
      </c>
      <c r="BU33" s="78">
        <v>0.65</v>
      </c>
      <c r="BV33" s="78">
        <v>0.65</v>
      </c>
      <c r="BW33" s="78">
        <v>0.65</v>
      </c>
      <c r="BX33" s="78">
        <v>0.65</v>
      </c>
      <c r="BY33" s="78">
        <v>0.65</v>
      </c>
      <c r="BZ33" s="78">
        <v>0.65</v>
      </c>
      <c r="CA33" s="79"/>
      <c r="CB33" s="78"/>
      <c r="CC33" s="78"/>
      <c r="CD33" s="78"/>
      <c r="CE33" s="78"/>
      <c r="CF33" s="78"/>
      <c r="CG33" s="78"/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/>
      <c r="CS33" s="78"/>
      <c r="CT33" s="78"/>
      <c r="CU33" s="78"/>
      <c r="CV33" s="263"/>
      <c r="CW33" s="78"/>
      <c r="CX33" s="78"/>
      <c r="CY33" s="78"/>
      <c r="CZ33" s="78"/>
      <c r="DA33" s="78"/>
      <c r="DB33" s="78"/>
      <c r="DC33" s="78"/>
      <c r="DD33" s="78"/>
      <c r="DE33" s="78"/>
      <c r="DF33" s="78"/>
      <c r="DG33" s="78"/>
      <c r="DH33" s="78"/>
      <c r="DI33" s="78"/>
      <c r="DJ33" s="78"/>
      <c r="DK33" s="78"/>
      <c r="DL33" s="78"/>
      <c r="DM33" s="78"/>
      <c r="DN33" s="78"/>
      <c r="DO33" s="78"/>
      <c r="DP33" s="78"/>
      <c r="DQ33" s="78"/>
      <c r="DR33" s="78"/>
      <c r="DS33" s="78"/>
    </row>
    <row r="34" spans="1:123" ht="14.1" customHeight="1" x14ac:dyDescent="0.2">
      <c r="A34" s="94">
        <v>1170</v>
      </c>
      <c r="B34" s="81" t="s">
        <v>30</v>
      </c>
      <c r="C34" s="28" t="s">
        <v>32</v>
      </c>
      <c r="D34" s="241" t="s">
        <v>70</v>
      </c>
      <c r="E34" s="25" t="s">
        <v>29</v>
      </c>
      <c r="F34" s="25">
        <v>42200</v>
      </c>
      <c r="G34" s="26">
        <f>SUM(J34:CU34)</f>
        <v>6404.891535516801</v>
      </c>
      <c r="H34" s="27">
        <v>23.51</v>
      </c>
      <c r="I34" s="25">
        <v>26</v>
      </c>
      <c r="J34" s="79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9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9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  <c r="BQ34" s="78"/>
      <c r="BR34" s="78"/>
      <c r="BS34" s="78"/>
      <c r="BT34" s="78"/>
      <c r="BU34" s="78"/>
      <c r="BV34" s="78"/>
      <c r="BW34" s="78"/>
      <c r="BX34" s="78"/>
      <c r="BY34" s="78"/>
      <c r="BZ34" s="78"/>
      <c r="CA34" s="79"/>
      <c r="CB34" s="178">
        <f>CB332*CB361*CB391*60/$H$34</f>
        <v>61.378136962994468</v>
      </c>
      <c r="CC34" s="178">
        <f>CC332*CC361*CC391*60/$H$34</f>
        <v>153.44534240748618</v>
      </c>
      <c r="CD34" s="178">
        <f t="shared" ref="CD34:CU34" si="47">CD332*CD361*CD391*60/$H$34</f>
        <v>214.82347937048064</v>
      </c>
      <c r="CE34" s="178">
        <f t="shared" si="47"/>
        <v>276.20161633347516</v>
      </c>
      <c r="CF34" s="178">
        <f t="shared" si="47"/>
        <v>310.20842194810723</v>
      </c>
      <c r="CG34" s="178">
        <f t="shared" si="47"/>
        <v>368.26882177796671</v>
      </c>
      <c r="CH34" s="178">
        <f t="shared" si="47"/>
        <v>398.95789025946414</v>
      </c>
      <c r="CI34" s="178">
        <f t="shared" si="47"/>
        <v>429.64695874096128</v>
      </c>
      <c r="CJ34" s="178">
        <f t="shared" si="47"/>
        <v>429.64695874096128</v>
      </c>
      <c r="CK34" s="178">
        <f t="shared" si="47"/>
        <v>394.81071884304549</v>
      </c>
      <c r="CL34" s="178">
        <f t="shared" si="47"/>
        <v>429.64695874096128</v>
      </c>
      <c r="CM34" s="178">
        <f t="shared" si="47"/>
        <v>429.64695874096128</v>
      </c>
      <c r="CN34" s="178">
        <f t="shared" si="47"/>
        <v>429.64695874096128</v>
      </c>
      <c r="CO34" s="178">
        <f t="shared" si="47"/>
        <v>429.64695874096128</v>
      </c>
      <c r="CP34" s="178">
        <f t="shared" si="47"/>
        <v>394.81071884304549</v>
      </c>
      <c r="CQ34" s="178">
        <f t="shared" si="47"/>
        <v>394.81071884304549</v>
      </c>
      <c r="CR34" s="178">
        <f t="shared" si="47"/>
        <v>429.64695874096128</v>
      </c>
      <c r="CS34" s="178">
        <f t="shared" si="47"/>
        <v>429.64695874096128</v>
      </c>
      <c r="CT34" s="178">
        <f t="shared" si="47"/>
        <v>0</v>
      </c>
      <c r="CU34" s="178">
        <f t="shared" si="47"/>
        <v>0</v>
      </c>
      <c r="CV34" s="264">
        <f t="shared" ref="CV34:DN34" si="48">CV332*CV361*CV391*60/$H$34</f>
        <v>429.64695874096128</v>
      </c>
      <c r="CW34" s="178">
        <f t="shared" si="48"/>
        <v>429.64695874096128</v>
      </c>
      <c r="CX34" s="178">
        <f t="shared" si="48"/>
        <v>429.64695874096128</v>
      </c>
      <c r="CY34" s="178">
        <f t="shared" si="48"/>
        <v>0</v>
      </c>
      <c r="CZ34" s="178">
        <f t="shared" si="48"/>
        <v>394.81071884304549</v>
      </c>
      <c r="DA34" s="178">
        <f t="shared" si="48"/>
        <v>429.64695874096128</v>
      </c>
      <c r="DB34" s="178">
        <f t="shared" si="48"/>
        <v>429.64695874096128</v>
      </c>
      <c r="DC34" s="178">
        <f t="shared" si="48"/>
        <v>429.64695874096128</v>
      </c>
      <c r="DD34" s="178">
        <f t="shared" si="48"/>
        <v>429.64695874096128</v>
      </c>
      <c r="DE34" s="178">
        <f t="shared" si="48"/>
        <v>394.81071884304549</v>
      </c>
      <c r="DF34" s="178">
        <f t="shared" si="48"/>
        <v>429.64695874096128</v>
      </c>
      <c r="DG34" s="178">
        <f t="shared" si="48"/>
        <v>429.64695874096128</v>
      </c>
      <c r="DH34" s="178">
        <f t="shared" si="48"/>
        <v>429.64695874096128</v>
      </c>
      <c r="DI34" s="178">
        <f t="shared" si="48"/>
        <v>394.81071884304549</v>
      </c>
      <c r="DJ34" s="178">
        <f t="shared" si="48"/>
        <v>429.64695874096128</v>
      </c>
      <c r="DK34" s="178">
        <f t="shared" si="48"/>
        <v>429.64695874096128</v>
      </c>
      <c r="DL34" s="178">
        <f t="shared" si="48"/>
        <v>429.64695874096128</v>
      </c>
      <c r="DM34" s="178">
        <f t="shared" si="48"/>
        <v>429.64695874096128</v>
      </c>
      <c r="DN34" s="178">
        <f t="shared" si="48"/>
        <v>394.81071884304549</v>
      </c>
      <c r="DO34" s="178">
        <f>DO332*DO361*DO391*60/$H$34</f>
        <v>429.64695874096128</v>
      </c>
      <c r="DP34" s="178">
        <f>DP332*DP361*DP391*60/$H$34</f>
        <v>429.64695874096128</v>
      </c>
      <c r="DQ34" s="178">
        <f>DQ332*DQ361*DQ391*60/$H$34</f>
        <v>429.64695874096128</v>
      </c>
      <c r="DR34" s="178">
        <f>DR332*DR361*DR391*60/$H$34</f>
        <v>429.64695874096128</v>
      </c>
      <c r="DS34" s="178">
        <f>DS332*DS361*DS391*60/$H$34</f>
        <v>394.81071884304549</v>
      </c>
    </row>
    <row r="35" spans="1:123" ht="14.1" customHeight="1" x14ac:dyDescent="0.2">
      <c r="A35" s="94">
        <v>1170</v>
      </c>
      <c r="B35" s="81" t="s">
        <v>30</v>
      </c>
      <c r="C35" s="25"/>
      <c r="D35" s="24"/>
      <c r="E35" s="25"/>
      <c r="F35" s="25"/>
      <c r="G35" s="26"/>
      <c r="H35" s="27"/>
      <c r="I35" s="25"/>
      <c r="J35" s="79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9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9"/>
      <c r="BF35" s="78"/>
      <c r="BG35" s="78"/>
      <c r="BH35" s="78"/>
      <c r="BI35" s="78"/>
      <c r="BJ35" s="78"/>
      <c r="BK35" s="78"/>
      <c r="BL35" s="78"/>
      <c r="BM35" s="78"/>
      <c r="BN35" s="78"/>
      <c r="BO35" s="78"/>
      <c r="BP35" s="78"/>
      <c r="BQ35" s="78"/>
      <c r="BR35" s="78"/>
      <c r="BS35" s="78"/>
      <c r="BT35" s="78"/>
      <c r="BU35" s="78"/>
      <c r="BV35" s="78"/>
      <c r="BW35" s="78"/>
      <c r="BX35" s="78"/>
      <c r="BY35" s="78"/>
      <c r="BZ35" s="78"/>
      <c r="CA35" s="79"/>
      <c r="CB35" s="17">
        <v>0.1</v>
      </c>
      <c r="CC35" s="21">
        <v>0.25</v>
      </c>
      <c r="CD35" s="17">
        <v>0.35</v>
      </c>
      <c r="CE35" s="17">
        <v>0.45</v>
      </c>
      <c r="CF35" s="17">
        <v>0.55000000000000004</v>
      </c>
      <c r="CG35" s="17">
        <v>0.6</v>
      </c>
      <c r="CH35" s="17">
        <v>0.65</v>
      </c>
      <c r="CI35" s="17">
        <v>0.7</v>
      </c>
      <c r="CJ35" s="17">
        <v>0.7</v>
      </c>
      <c r="CK35" s="17">
        <v>0.7</v>
      </c>
      <c r="CL35" s="17">
        <v>0.7</v>
      </c>
      <c r="CM35" s="17">
        <v>0.7</v>
      </c>
      <c r="CN35" s="17">
        <v>0.7</v>
      </c>
      <c r="CO35" s="17">
        <v>0.7</v>
      </c>
      <c r="CP35" s="17">
        <v>0.7</v>
      </c>
      <c r="CQ35" s="17">
        <v>0.7</v>
      </c>
      <c r="CR35" s="17">
        <v>0.7</v>
      </c>
      <c r="CS35" s="17">
        <v>0.7</v>
      </c>
      <c r="CT35" s="17">
        <v>0.7</v>
      </c>
      <c r="CU35" s="17">
        <v>0.7</v>
      </c>
      <c r="CV35" s="260">
        <v>0.7</v>
      </c>
      <c r="CW35" s="17">
        <v>0.7</v>
      </c>
      <c r="CX35" s="17">
        <v>0.7</v>
      </c>
      <c r="CY35" s="17">
        <v>0.7</v>
      </c>
      <c r="CZ35" s="17">
        <v>0.7</v>
      </c>
      <c r="DA35" s="17">
        <v>0.7</v>
      </c>
      <c r="DB35" s="17">
        <v>0.7</v>
      </c>
      <c r="DC35" s="17">
        <v>0.7</v>
      </c>
      <c r="DD35" s="17">
        <v>0.7</v>
      </c>
      <c r="DE35" s="17">
        <v>0.7</v>
      </c>
      <c r="DF35" s="17">
        <v>0.7</v>
      </c>
      <c r="DG35" s="17">
        <v>0.7</v>
      </c>
      <c r="DH35" s="17">
        <v>0.7</v>
      </c>
      <c r="DI35" s="17">
        <v>0.7</v>
      </c>
      <c r="DJ35" s="17">
        <v>0.7</v>
      </c>
      <c r="DK35" s="17">
        <v>0.7</v>
      </c>
      <c r="DL35" s="17">
        <v>0.7</v>
      </c>
      <c r="DM35" s="17">
        <v>0.7</v>
      </c>
      <c r="DN35" s="17">
        <v>0.7</v>
      </c>
      <c r="DO35" s="17">
        <v>0.7</v>
      </c>
      <c r="DP35" s="17">
        <v>0.7</v>
      </c>
      <c r="DQ35" s="17">
        <v>0.7</v>
      </c>
      <c r="DR35" s="17">
        <v>0.7</v>
      </c>
      <c r="DS35" s="17">
        <v>0.7</v>
      </c>
    </row>
    <row r="36" spans="1:123" ht="14.1" customHeight="1" x14ac:dyDescent="0.2">
      <c r="A36" s="94">
        <v>1170</v>
      </c>
      <c r="B36" s="81" t="s">
        <v>30</v>
      </c>
      <c r="C36" s="28" t="s">
        <v>48</v>
      </c>
      <c r="D36" s="24" t="s">
        <v>63</v>
      </c>
      <c r="E36" s="28" t="s">
        <v>61</v>
      </c>
      <c r="F36" s="28">
        <v>17938</v>
      </c>
      <c r="G36" s="26">
        <f>SUM(J36:CU36)</f>
        <v>12776.229508196722</v>
      </c>
      <c r="H36" s="55">
        <v>5.49</v>
      </c>
      <c r="I36" s="25">
        <v>22</v>
      </c>
      <c r="J36" s="119">
        <v>1445.6284153005463</v>
      </c>
      <c r="K36" s="118">
        <v>1445.6284153005463</v>
      </c>
      <c r="L36" s="118">
        <v>1445.6284153005463</v>
      </c>
      <c r="M36" s="118">
        <v>1445.6284153005463</v>
      </c>
      <c r="N36" s="118">
        <v>1328.4153005464482</v>
      </c>
      <c r="O36" s="118">
        <v>1445.6284153005463</v>
      </c>
      <c r="P36" s="118">
        <v>1445.6284153005463</v>
      </c>
      <c r="Q36" s="118">
        <v>1445.6284153005463</v>
      </c>
      <c r="R36" s="118">
        <v>1328.4153005464482</v>
      </c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9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  <c r="BD36" s="78"/>
      <c r="BE36" s="79"/>
      <c r="BF36" s="78"/>
      <c r="BG36" s="78"/>
      <c r="BH36" s="78"/>
      <c r="BI36" s="78"/>
      <c r="BJ36" s="78"/>
      <c r="BK36" s="78"/>
      <c r="BL36" s="78"/>
      <c r="BM36" s="78"/>
      <c r="BN36" s="78"/>
      <c r="BO36" s="78"/>
      <c r="BP36" s="78"/>
      <c r="BQ36" s="78"/>
      <c r="BR36" s="78"/>
      <c r="BS36" s="78"/>
      <c r="BT36" s="78"/>
      <c r="BU36" s="78"/>
      <c r="BV36" s="78"/>
      <c r="BW36" s="78"/>
      <c r="BX36" s="78"/>
      <c r="BY36" s="78"/>
      <c r="BZ36" s="78"/>
      <c r="CA36" s="79"/>
      <c r="CB36" s="78"/>
      <c r="CC36" s="78"/>
      <c r="CD36" s="78"/>
      <c r="CE36" s="78"/>
      <c r="CF36" s="78"/>
      <c r="CG36" s="78"/>
      <c r="CH36" s="78"/>
      <c r="CI36" s="78"/>
      <c r="CJ36" s="78"/>
      <c r="CK36" s="78"/>
      <c r="CL36" s="78"/>
      <c r="CM36" s="78"/>
      <c r="CN36" s="78"/>
      <c r="CO36" s="78"/>
      <c r="CP36" s="78"/>
      <c r="CQ36" s="78"/>
      <c r="CR36" s="78"/>
      <c r="CS36" s="78"/>
      <c r="CT36" s="78"/>
      <c r="CU36" s="78"/>
      <c r="CV36" s="263"/>
      <c r="CW36" s="78"/>
      <c r="CX36" s="78"/>
      <c r="CY36" s="78"/>
      <c r="CZ36" s="78"/>
      <c r="DA36" s="78"/>
      <c r="DB36" s="78"/>
      <c r="DC36" s="78"/>
      <c r="DD36" s="78"/>
      <c r="DE36" s="78"/>
      <c r="DF36" s="78"/>
      <c r="DG36" s="78"/>
      <c r="DH36" s="78"/>
      <c r="DI36" s="78"/>
      <c r="DJ36" s="78"/>
      <c r="DK36" s="78"/>
      <c r="DL36" s="78"/>
      <c r="DM36" s="78"/>
      <c r="DN36" s="78"/>
      <c r="DO36" s="78"/>
      <c r="DP36" s="78"/>
      <c r="DQ36" s="78"/>
      <c r="DR36" s="78"/>
      <c r="DS36" s="78"/>
    </row>
    <row r="37" spans="1:123" ht="14.1" customHeight="1" x14ac:dyDescent="0.2">
      <c r="A37" s="94">
        <v>1170</v>
      </c>
      <c r="B37" s="81" t="s">
        <v>30</v>
      </c>
      <c r="C37" s="25"/>
      <c r="D37" s="24"/>
      <c r="E37" s="25"/>
      <c r="F37" s="25"/>
      <c r="G37" s="26"/>
      <c r="H37" s="27"/>
      <c r="I37" s="25"/>
      <c r="J37" s="21">
        <v>0.65</v>
      </c>
      <c r="K37" s="17">
        <v>0.65</v>
      </c>
      <c r="L37" s="17">
        <v>0.65</v>
      </c>
      <c r="M37" s="17">
        <v>0.65</v>
      </c>
      <c r="N37" s="17">
        <v>0.65</v>
      </c>
      <c r="O37" s="17">
        <v>0.65</v>
      </c>
      <c r="P37" s="17">
        <v>0.65</v>
      </c>
      <c r="Q37" s="17">
        <v>0.65</v>
      </c>
      <c r="R37" s="17">
        <v>0.65</v>
      </c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21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21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21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260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</row>
    <row r="38" spans="1:123" ht="14.1" customHeight="1" x14ac:dyDescent="0.2">
      <c r="A38" s="94">
        <v>1170</v>
      </c>
      <c r="B38" s="81" t="s">
        <v>30</v>
      </c>
      <c r="C38" s="28" t="s">
        <v>48</v>
      </c>
      <c r="D38" s="24">
        <v>122074</v>
      </c>
      <c r="E38" s="28" t="s">
        <v>73</v>
      </c>
      <c r="F38" s="28">
        <v>4670</v>
      </c>
      <c r="G38" s="26">
        <f>SUM(J38:CU38)</f>
        <v>4682.4973985431852</v>
      </c>
      <c r="H38" s="27">
        <v>9.61</v>
      </c>
      <c r="I38" s="25">
        <v>22</v>
      </c>
      <c r="J38" s="21"/>
      <c r="K38" s="17"/>
      <c r="L38" s="17"/>
      <c r="M38" s="17"/>
      <c r="N38" s="17"/>
      <c r="O38" s="17"/>
      <c r="P38" s="17"/>
      <c r="Q38" s="17"/>
      <c r="R38" s="17"/>
      <c r="S38" s="24">
        <f t="shared" ref="S38:AA38" si="49">S332*S361*S391*60/$H$38</f>
        <v>0</v>
      </c>
      <c r="T38" s="24">
        <f t="shared" si="49"/>
        <v>127.05515088449532</v>
      </c>
      <c r="U38" s="24">
        <f t="shared" si="49"/>
        <v>381.165452653486</v>
      </c>
      <c r="V38" s="24">
        <f t="shared" si="49"/>
        <v>635.27575442247667</v>
      </c>
      <c r="W38" s="24">
        <f t="shared" si="49"/>
        <v>642.1436004162332</v>
      </c>
      <c r="X38" s="24">
        <f>X332*X361*X391*60/$H$38</f>
        <v>762.330905306972</v>
      </c>
      <c r="Y38" s="24">
        <f t="shared" si="49"/>
        <v>825.85848074921967</v>
      </c>
      <c r="Z38" s="24">
        <f t="shared" si="49"/>
        <v>825.85848074921967</v>
      </c>
      <c r="AA38" s="24">
        <f t="shared" si="49"/>
        <v>482.80957336108224</v>
      </c>
      <c r="AB38" s="17"/>
      <c r="AC38" s="17"/>
      <c r="AD38" s="21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21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21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260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</row>
    <row r="39" spans="1:123" ht="14.1" customHeight="1" thickBot="1" x14ac:dyDescent="0.25">
      <c r="A39" s="94">
        <v>1170</v>
      </c>
      <c r="B39" s="81" t="s">
        <v>30</v>
      </c>
      <c r="C39" s="25"/>
      <c r="D39" s="24"/>
      <c r="E39" s="25"/>
      <c r="F39" s="25"/>
      <c r="G39" s="26"/>
      <c r="H39" s="27"/>
      <c r="I39" s="25"/>
      <c r="J39" s="21"/>
      <c r="K39" s="17"/>
      <c r="L39" s="17"/>
      <c r="M39" s="17"/>
      <c r="N39" s="17"/>
      <c r="O39" s="17"/>
      <c r="P39" s="17"/>
      <c r="Q39" s="17"/>
      <c r="R39" s="17"/>
      <c r="S39" s="17"/>
      <c r="T39" s="17">
        <v>0.1</v>
      </c>
      <c r="U39" s="17">
        <v>0.3</v>
      </c>
      <c r="V39" s="17">
        <v>0.5</v>
      </c>
      <c r="W39" s="17">
        <v>0.55000000000000004</v>
      </c>
      <c r="X39" s="17">
        <v>0.6</v>
      </c>
      <c r="Y39" s="17">
        <v>0.65</v>
      </c>
      <c r="Z39" s="17">
        <v>0.65</v>
      </c>
      <c r="AA39" s="17">
        <v>0.38</v>
      </c>
      <c r="AB39" s="17"/>
      <c r="AC39" s="17"/>
      <c r="AD39" s="21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21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21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260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</row>
    <row r="40" spans="1:123" s="102" customFormat="1" ht="14.1" customHeight="1" x14ac:dyDescent="0.2">
      <c r="A40" s="112">
        <v>1150</v>
      </c>
      <c r="B40" s="113" t="s">
        <v>30</v>
      </c>
      <c r="C40" s="132" t="s">
        <v>32</v>
      </c>
      <c r="D40" s="177">
        <v>101857</v>
      </c>
      <c r="E40" s="132" t="s">
        <v>29</v>
      </c>
      <c r="F40" s="132">
        <v>222754</v>
      </c>
      <c r="G40" s="133">
        <f>SUM(J40:CU40)</f>
        <v>16325.455927051669</v>
      </c>
      <c r="H40" s="134">
        <v>9.8699999999999992</v>
      </c>
      <c r="I40" s="132">
        <v>23</v>
      </c>
      <c r="J40" s="101"/>
      <c r="K40" s="48">
        <f>K347*K376*K406*60/$H$40</f>
        <v>323.32826747720367</v>
      </c>
      <c r="L40" s="48">
        <f>L347*L376*L406*60/$H$40</f>
        <v>775.98784194528878</v>
      </c>
      <c r="M40" s="48">
        <f>M347*M376*M406*60/$H$40</f>
        <v>1034.650455927052</v>
      </c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1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1"/>
      <c r="BF40" s="100"/>
      <c r="BG40" s="100"/>
      <c r="BH40" s="100"/>
      <c r="BI40" s="100"/>
      <c r="BJ40" s="100"/>
      <c r="BK40" s="100"/>
      <c r="BL40" s="100"/>
      <c r="BM40" s="100"/>
      <c r="BN40" s="100"/>
      <c r="BO40" s="100"/>
      <c r="BP40" s="100"/>
      <c r="BQ40" s="100"/>
      <c r="BR40" s="100"/>
      <c r="BS40" s="100"/>
      <c r="BT40" s="100"/>
      <c r="BU40" s="100"/>
      <c r="BV40" s="100"/>
      <c r="BW40" s="100"/>
      <c r="BX40" s="100"/>
      <c r="BY40" s="100"/>
      <c r="BZ40" s="100"/>
      <c r="CA40" s="101"/>
      <c r="CB40" s="48">
        <f>CB347*CB376*CB406*60/$H$40</f>
        <v>129.3313069908815</v>
      </c>
      <c r="CC40" s="48">
        <f t="shared" ref="CC40:CU40" si="50">CC347*CC376*CC406*60/$H$40</f>
        <v>323.32826747720367</v>
      </c>
      <c r="CD40" s="48">
        <f t="shared" si="50"/>
        <v>452.65957446808505</v>
      </c>
      <c r="CE40" s="48">
        <f t="shared" si="50"/>
        <v>581.99088145896656</v>
      </c>
      <c r="CF40" s="48">
        <f t="shared" si="50"/>
        <v>653.64741641337389</v>
      </c>
      <c r="CG40" s="48">
        <f t="shared" si="50"/>
        <v>775.98784194528878</v>
      </c>
      <c r="CH40" s="48">
        <f t="shared" si="50"/>
        <v>840.65349544072978</v>
      </c>
      <c r="CI40" s="48">
        <f t="shared" si="50"/>
        <v>969.984802431611</v>
      </c>
      <c r="CJ40" s="48">
        <f t="shared" si="50"/>
        <v>969.984802431611</v>
      </c>
      <c r="CK40" s="48">
        <f t="shared" si="50"/>
        <v>891.33738601823711</v>
      </c>
      <c r="CL40" s="48">
        <f t="shared" si="50"/>
        <v>969.984802431611</v>
      </c>
      <c r="CM40" s="48">
        <f t="shared" si="50"/>
        <v>969.984802431611</v>
      </c>
      <c r="CN40" s="48">
        <f t="shared" si="50"/>
        <v>969.984802431611</v>
      </c>
      <c r="CO40" s="48">
        <f>CO347*CO376*CO406*60/$H$40</f>
        <v>969.984802431611</v>
      </c>
      <c r="CP40" s="48">
        <f t="shared" si="50"/>
        <v>891.33738601823711</v>
      </c>
      <c r="CQ40" s="48">
        <f>CQ347*CQ376*CQ406*60/$H$40</f>
        <v>891.33738601823711</v>
      </c>
      <c r="CR40" s="48">
        <f t="shared" si="50"/>
        <v>969.984802431611</v>
      </c>
      <c r="CS40" s="48">
        <f t="shared" si="50"/>
        <v>969.984802431611</v>
      </c>
      <c r="CT40" s="48">
        <f t="shared" si="50"/>
        <v>0</v>
      </c>
      <c r="CU40" s="48">
        <f t="shared" si="50"/>
        <v>0</v>
      </c>
      <c r="CV40" s="265">
        <f t="shared" ref="CV40:DS40" si="51">CV347*CV376*CV406*60/$H$40</f>
        <v>969.984802431611</v>
      </c>
      <c r="CW40" s="48">
        <f t="shared" si="51"/>
        <v>969.984802431611</v>
      </c>
      <c r="CX40" s="48">
        <f t="shared" si="51"/>
        <v>969.984802431611</v>
      </c>
      <c r="CY40" s="48">
        <f t="shared" si="51"/>
        <v>0</v>
      </c>
      <c r="CZ40" s="48">
        <f t="shared" si="51"/>
        <v>891.33738601823711</v>
      </c>
      <c r="DA40" s="48">
        <f t="shared" si="51"/>
        <v>969.984802431611</v>
      </c>
      <c r="DB40" s="48">
        <f t="shared" si="51"/>
        <v>969.984802431611</v>
      </c>
      <c r="DC40" s="48">
        <f t="shared" si="51"/>
        <v>969.984802431611</v>
      </c>
      <c r="DD40" s="48">
        <f t="shared" si="51"/>
        <v>969.984802431611</v>
      </c>
      <c r="DE40" s="48">
        <f t="shared" si="51"/>
        <v>891.33738601823711</v>
      </c>
      <c r="DF40" s="48">
        <f t="shared" si="51"/>
        <v>969.984802431611</v>
      </c>
      <c r="DG40" s="48">
        <f t="shared" si="51"/>
        <v>969.984802431611</v>
      </c>
      <c r="DH40" s="48">
        <f t="shared" si="51"/>
        <v>969.984802431611</v>
      </c>
      <c r="DI40" s="48">
        <f t="shared" si="51"/>
        <v>891.33738601823711</v>
      </c>
      <c r="DJ40" s="48">
        <f t="shared" si="51"/>
        <v>969.984802431611</v>
      </c>
      <c r="DK40" s="48">
        <f t="shared" si="51"/>
        <v>969.984802431611</v>
      </c>
      <c r="DL40" s="48">
        <f t="shared" si="51"/>
        <v>969.984802431611</v>
      </c>
      <c r="DM40" s="48">
        <f t="shared" si="51"/>
        <v>969.984802431611</v>
      </c>
      <c r="DN40" s="48">
        <f t="shared" si="51"/>
        <v>891.33738601823711</v>
      </c>
      <c r="DO40" s="48">
        <f t="shared" si="51"/>
        <v>969.984802431611</v>
      </c>
      <c r="DP40" s="48">
        <f t="shared" si="51"/>
        <v>969.984802431611</v>
      </c>
      <c r="DQ40" s="48">
        <f t="shared" si="51"/>
        <v>969.984802431611</v>
      </c>
      <c r="DR40" s="48">
        <f t="shared" si="51"/>
        <v>969.984802431611</v>
      </c>
      <c r="DS40" s="48">
        <f t="shared" si="51"/>
        <v>891.33738601823711</v>
      </c>
    </row>
    <row r="41" spans="1:123" ht="14.1" customHeight="1" x14ac:dyDescent="0.2">
      <c r="A41" s="94">
        <v>1150</v>
      </c>
      <c r="B41" s="81" t="s">
        <v>30</v>
      </c>
      <c r="C41" s="25"/>
      <c r="D41" s="24"/>
      <c r="E41" s="25"/>
      <c r="F41" s="25"/>
      <c r="G41" s="26"/>
      <c r="H41" s="27"/>
      <c r="I41" s="25"/>
      <c r="J41" s="21"/>
      <c r="K41" s="17">
        <v>0.25</v>
      </c>
      <c r="L41" s="17">
        <v>0.6</v>
      </c>
      <c r="M41" s="17">
        <v>0.8</v>
      </c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21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21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21"/>
      <c r="CB41" s="21">
        <v>0.1</v>
      </c>
      <c r="CC41" s="17">
        <v>0.25</v>
      </c>
      <c r="CD41" s="17">
        <v>0.35</v>
      </c>
      <c r="CE41" s="17">
        <v>0.45</v>
      </c>
      <c r="CF41" s="17">
        <v>0.55000000000000004</v>
      </c>
      <c r="CG41" s="17">
        <v>0.6</v>
      </c>
      <c r="CH41" s="17">
        <v>0.65</v>
      </c>
      <c r="CI41" s="17">
        <v>0.75</v>
      </c>
      <c r="CJ41" s="17">
        <v>0.75</v>
      </c>
      <c r="CK41" s="17">
        <v>0.75</v>
      </c>
      <c r="CL41" s="17">
        <v>0.75</v>
      </c>
      <c r="CM41" s="17">
        <v>0.75</v>
      </c>
      <c r="CN41" s="17">
        <v>0.75</v>
      </c>
      <c r="CO41" s="17">
        <v>0.75</v>
      </c>
      <c r="CP41" s="17">
        <v>0.75</v>
      </c>
      <c r="CQ41" s="17">
        <v>0.75</v>
      </c>
      <c r="CR41" s="17">
        <v>0.75</v>
      </c>
      <c r="CS41" s="17">
        <v>0.75</v>
      </c>
      <c r="CT41" s="17">
        <v>0.75</v>
      </c>
      <c r="CU41" s="17">
        <v>0.75</v>
      </c>
      <c r="CV41" s="260">
        <v>0.75</v>
      </c>
      <c r="CW41" s="17">
        <v>0.75</v>
      </c>
      <c r="CX41" s="17">
        <v>0.75</v>
      </c>
      <c r="CY41" s="17">
        <v>0.75</v>
      </c>
      <c r="CZ41" s="17">
        <v>0.75</v>
      </c>
      <c r="DA41" s="17">
        <v>0.75</v>
      </c>
      <c r="DB41" s="17">
        <v>0.75</v>
      </c>
      <c r="DC41" s="17">
        <v>0.75</v>
      </c>
      <c r="DD41" s="17">
        <v>0.75</v>
      </c>
      <c r="DE41" s="17">
        <v>0.75</v>
      </c>
      <c r="DF41" s="17">
        <v>0.75</v>
      </c>
      <c r="DG41" s="17">
        <v>0.75</v>
      </c>
      <c r="DH41" s="17">
        <v>0.75</v>
      </c>
      <c r="DI41" s="17">
        <v>0.75</v>
      </c>
      <c r="DJ41" s="17">
        <v>0.75</v>
      </c>
      <c r="DK41" s="17">
        <v>0.75</v>
      </c>
      <c r="DL41" s="17">
        <v>0.75</v>
      </c>
      <c r="DM41" s="17">
        <v>0.75</v>
      </c>
      <c r="DN41" s="17">
        <v>0.75</v>
      </c>
      <c r="DO41" s="17">
        <v>0.75</v>
      </c>
      <c r="DP41" s="17">
        <v>0.75</v>
      </c>
      <c r="DQ41" s="17">
        <v>0.75</v>
      </c>
      <c r="DR41" s="17">
        <v>0.75</v>
      </c>
      <c r="DS41" s="17">
        <v>0.75</v>
      </c>
    </row>
    <row r="42" spans="1:123" ht="14.1" customHeight="1" x14ac:dyDescent="0.2">
      <c r="A42" s="94">
        <v>1150</v>
      </c>
      <c r="B42" s="81" t="s">
        <v>30</v>
      </c>
      <c r="C42" s="167" t="s">
        <v>84</v>
      </c>
      <c r="D42" s="25">
        <v>120925</v>
      </c>
      <c r="E42" s="25" t="s">
        <v>38</v>
      </c>
      <c r="F42" s="25">
        <v>10300</v>
      </c>
      <c r="G42" s="26">
        <f>SUM(J42:CU42)</f>
        <v>6235.9289617486329</v>
      </c>
      <c r="H42" s="27">
        <v>21.96</v>
      </c>
      <c r="I42" s="153">
        <v>28</v>
      </c>
      <c r="J42" s="21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34">
        <f t="shared" ref="AD42:AS42" si="52">AD347*AD376*AD406*60/$H$42</f>
        <v>70.765027322404379</v>
      </c>
      <c r="AE42" s="24">
        <f t="shared" si="52"/>
        <v>176.91256830601091</v>
      </c>
      <c r="AF42" s="24">
        <f t="shared" si="52"/>
        <v>247.67759562841525</v>
      </c>
      <c r="AG42" s="24">
        <f t="shared" si="52"/>
        <v>318.44262295081967</v>
      </c>
      <c r="AH42" s="24">
        <f t="shared" si="52"/>
        <v>357.6502732240437</v>
      </c>
      <c r="AI42" s="24">
        <f t="shared" si="52"/>
        <v>424.59016393442619</v>
      </c>
      <c r="AJ42" s="24">
        <f t="shared" si="52"/>
        <v>459.9726775956284</v>
      </c>
      <c r="AK42" s="24">
        <f t="shared" si="52"/>
        <v>459.9726775956284</v>
      </c>
      <c r="AL42" s="24">
        <f t="shared" si="52"/>
        <v>422.6775956284153</v>
      </c>
      <c r="AM42" s="24">
        <f t="shared" si="52"/>
        <v>298.36065573770486</v>
      </c>
      <c r="AN42" s="24">
        <f t="shared" si="52"/>
        <v>495.35519125683049</v>
      </c>
      <c r="AO42" s="24">
        <f t="shared" si="52"/>
        <v>575.68306010928961</v>
      </c>
      <c r="AP42" s="24">
        <f t="shared" si="52"/>
        <v>575.68306010928961</v>
      </c>
      <c r="AQ42" s="24">
        <f t="shared" si="52"/>
        <v>575.68306010928961</v>
      </c>
      <c r="AR42" s="24">
        <f t="shared" si="52"/>
        <v>455.19125683060105</v>
      </c>
      <c r="AS42" s="24">
        <f t="shared" si="52"/>
        <v>321.31147540983608</v>
      </c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21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21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260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</row>
    <row r="43" spans="1:123" ht="14.1" customHeight="1" x14ac:dyDescent="0.2">
      <c r="A43" s="94">
        <v>1150</v>
      </c>
      <c r="B43" s="81" t="s">
        <v>30</v>
      </c>
      <c r="C43" s="25"/>
      <c r="D43" s="24"/>
      <c r="E43" s="25"/>
      <c r="F43" s="25"/>
      <c r="G43" s="26"/>
      <c r="H43" s="27"/>
      <c r="I43" s="25"/>
      <c r="J43" s="21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21">
        <v>0.1</v>
      </c>
      <c r="AE43" s="17">
        <v>0.25</v>
      </c>
      <c r="AF43" s="17">
        <v>0.35</v>
      </c>
      <c r="AG43" s="17">
        <v>0.45</v>
      </c>
      <c r="AH43" s="17">
        <v>0.55000000000000004</v>
      </c>
      <c r="AI43" s="17">
        <v>0.6</v>
      </c>
      <c r="AJ43" s="17">
        <v>0.65</v>
      </c>
      <c r="AK43" s="17">
        <v>0.65</v>
      </c>
      <c r="AL43" s="17">
        <v>0.65</v>
      </c>
      <c r="AM43" s="17">
        <v>0.65</v>
      </c>
      <c r="AN43" s="17">
        <v>0.7</v>
      </c>
      <c r="AO43" s="17">
        <v>0.7</v>
      </c>
      <c r="AP43" s="17">
        <v>0.7</v>
      </c>
      <c r="AQ43" s="17">
        <v>0.7</v>
      </c>
      <c r="AR43" s="17">
        <v>0.7</v>
      </c>
      <c r="AS43" s="17">
        <v>0.7</v>
      </c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21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21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260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</row>
    <row r="44" spans="1:123" ht="14.1" customHeight="1" x14ac:dyDescent="0.2">
      <c r="A44" s="94">
        <v>1150</v>
      </c>
      <c r="B44" s="81" t="s">
        <v>30</v>
      </c>
      <c r="C44" s="224" t="s">
        <v>48</v>
      </c>
      <c r="D44" s="236">
        <v>107241</v>
      </c>
      <c r="E44" s="25" t="s">
        <v>38</v>
      </c>
      <c r="F44" s="26">
        <f>31891*1.03</f>
        <v>32847.730000000003</v>
      </c>
      <c r="G44" s="26">
        <f>SUM(J44:CU44)</f>
        <v>7053.6986301369843</v>
      </c>
      <c r="H44" s="27">
        <v>18.25</v>
      </c>
      <c r="I44" s="24">
        <v>28</v>
      </c>
      <c r="J44" s="21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21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225">
        <f t="shared" ref="AT44:BL44" si="53">AT347*AT376*AT406*60/$H$44</f>
        <v>42.57534246575343</v>
      </c>
      <c r="AU44" s="225">
        <f t="shared" si="53"/>
        <v>98.958904109589042</v>
      </c>
      <c r="AV44" s="225">
        <f t="shared" si="53"/>
        <v>197.91780821917808</v>
      </c>
      <c r="AW44" s="225">
        <f t="shared" si="53"/>
        <v>296.8767123287671</v>
      </c>
      <c r="AX44" s="225">
        <f t="shared" si="53"/>
        <v>312.98630136986299</v>
      </c>
      <c r="AY44" s="225">
        <f t="shared" si="53"/>
        <v>248.54794520547946</v>
      </c>
      <c r="AZ44" s="225">
        <f t="shared" si="53"/>
        <v>425.75342465753425</v>
      </c>
      <c r="BA44" s="225">
        <f t="shared" si="53"/>
        <v>544.27397260273972</v>
      </c>
      <c r="BB44" s="225">
        <f t="shared" si="53"/>
        <v>544.27397260273972</v>
      </c>
      <c r="BC44" s="225">
        <f t="shared" si="53"/>
        <v>544.27397260273972</v>
      </c>
      <c r="BD44" s="225">
        <f t="shared" si="53"/>
        <v>430.35616438356163</v>
      </c>
      <c r="BE44" s="226">
        <f t="shared" si="53"/>
        <v>303.78082191780823</v>
      </c>
      <c r="BF44" s="225">
        <f t="shared" si="53"/>
        <v>468.32876712328778</v>
      </c>
      <c r="BG44" s="225">
        <f t="shared" si="53"/>
        <v>544.27397260273972</v>
      </c>
      <c r="BH44" s="225">
        <f t="shared" si="53"/>
        <v>544.27397260273972</v>
      </c>
      <c r="BI44" s="225">
        <f t="shared" si="53"/>
        <v>303.78082191780823</v>
      </c>
      <c r="BJ44" s="225">
        <f t="shared" si="53"/>
        <v>430.35616438356163</v>
      </c>
      <c r="BK44" s="225">
        <f t="shared" si="53"/>
        <v>303.78082191780823</v>
      </c>
      <c r="BL44" s="225">
        <f t="shared" si="53"/>
        <v>468.32876712328778</v>
      </c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21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260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</row>
    <row r="45" spans="1:123" ht="14.1" customHeight="1" x14ac:dyDescent="0.2">
      <c r="A45" s="94">
        <v>1150</v>
      </c>
      <c r="B45" s="81" t="s">
        <v>30</v>
      </c>
      <c r="C45" s="25"/>
      <c r="D45" s="24"/>
      <c r="E45" s="25"/>
      <c r="F45" s="25"/>
      <c r="G45" s="26"/>
      <c r="H45" s="27"/>
      <c r="I45" s="25"/>
      <c r="J45" s="21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21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>
        <v>0.05</v>
      </c>
      <c r="AU45" s="17">
        <v>0.1</v>
      </c>
      <c r="AV45" s="17">
        <v>0.2</v>
      </c>
      <c r="AW45" s="17">
        <v>0.3</v>
      </c>
      <c r="AX45" s="17">
        <v>0.4</v>
      </c>
      <c r="AY45" s="17">
        <v>0.45</v>
      </c>
      <c r="AZ45" s="17">
        <v>0.5</v>
      </c>
      <c r="BA45" s="17">
        <v>0.55000000000000004</v>
      </c>
      <c r="BB45" s="17">
        <v>0.55000000000000004</v>
      </c>
      <c r="BC45" s="17">
        <v>0.55000000000000004</v>
      </c>
      <c r="BD45" s="17">
        <v>0.55000000000000004</v>
      </c>
      <c r="BE45" s="21">
        <v>0.55000000000000004</v>
      </c>
      <c r="BF45" s="17">
        <v>0.55000000000000004</v>
      </c>
      <c r="BG45" s="17">
        <v>0.55000000000000004</v>
      </c>
      <c r="BH45" s="17">
        <v>0.55000000000000004</v>
      </c>
      <c r="BI45" s="17">
        <v>0.55000000000000004</v>
      </c>
      <c r="BJ45" s="17">
        <v>0.55000000000000004</v>
      </c>
      <c r="BK45" s="17">
        <v>0.55000000000000004</v>
      </c>
      <c r="BL45" s="17">
        <v>0.55000000000000004</v>
      </c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21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260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</row>
    <row r="46" spans="1:123" ht="14.1" customHeight="1" x14ac:dyDescent="0.2">
      <c r="A46" s="94">
        <v>1150</v>
      </c>
      <c r="B46" s="81" t="s">
        <v>30</v>
      </c>
      <c r="C46" s="200" t="s">
        <v>89</v>
      </c>
      <c r="D46" s="173" t="s">
        <v>100</v>
      </c>
      <c r="E46" s="25" t="s">
        <v>29</v>
      </c>
      <c r="F46" s="25">
        <v>21526</v>
      </c>
      <c r="G46" s="26">
        <f>SUM(J46:CU46)</f>
        <v>5437.3008434864105</v>
      </c>
      <c r="H46" s="27">
        <v>24.0075</v>
      </c>
      <c r="I46" s="25">
        <v>28</v>
      </c>
      <c r="J46" s="21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21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21"/>
      <c r="BF46" s="17"/>
      <c r="BG46" s="17"/>
      <c r="BH46" s="17"/>
      <c r="BI46" s="17"/>
      <c r="BJ46" s="17"/>
      <c r="BK46" s="17"/>
      <c r="BL46" s="17"/>
      <c r="BM46" s="161">
        <f>BM347*BM376*BM406*60/$H$46</f>
        <v>37.613245860668542</v>
      </c>
      <c r="BN46" s="161">
        <f t="shared" ref="BN46:BU46" si="54">BN347*BN376*BN406*60/$H$46</f>
        <v>75.226491721337084</v>
      </c>
      <c r="BO46" s="161">
        <f t="shared" si="54"/>
        <v>150.45298344267417</v>
      </c>
      <c r="BP46" s="161">
        <f t="shared" si="54"/>
        <v>208.18494220556076</v>
      </c>
      <c r="BQ46" s="161">
        <f t="shared" si="54"/>
        <v>291.28397375820055</v>
      </c>
      <c r="BR46" s="161">
        <f t="shared" si="54"/>
        <v>413.74570446735396</v>
      </c>
      <c r="BS46" s="161">
        <f t="shared" si="54"/>
        <v>451.3589503280225</v>
      </c>
      <c r="BT46" s="161">
        <f t="shared" si="54"/>
        <v>420.74351765073413</v>
      </c>
      <c r="BU46" s="161">
        <f t="shared" si="54"/>
        <v>386.62917838175571</v>
      </c>
      <c r="BV46" s="161">
        <f t="shared" ref="BV46:CA46" si="55">BV347*BV376*BV406*60/$H$46</f>
        <v>453.10840362386745</v>
      </c>
      <c r="BW46" s="161">
        <f t="shared" si="55"/>
        <v>526.58544204935959</v>
      </c>
      <c r="BX46" s="161">
        <f t="shared" si="55"/>
        <v>526.58544204935959</v>
      </c>
      <c r="BY46" s="161">
        <f t="shared" si="55"/>
        <v>564.19868791002807</v>
      </c>
      <c r="BZ46" s="161">
        <f t="shared" si="55"/>
        <v>485.47328959700093</v>
      </c>
      <c r="CA46" s="168">
        <f t="shared" si="55"/>
        <v>446.11059044048733</v>
      </c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260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</row>
    <row r="47" spans="1:123" ht="14.1" customHeight="1" x14ac:dyDescent="0.2">
      <c r="A47" s="94">
        <v>1150</v>
      </c>
      <c r="B47" s="81" t="s">
        <v>30</v>
      </c>
      <c r="C47" s="25"/>
      <c r="D47" s="24"/>
      <c r="E47" s="25"/>
      <c r="F47" s="25"/>
      <c r="G47" s="26"/>
      <c r="H47" s="27"/>
      <c r="I47" s="25"/>
      <c r="J47" s="21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21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21"/>
      <c r="BF47" s="17"/>
      <c r="BG47" s="17"/>
      <c r="BH47" s="17"/>
      <c r="BI47" s="17"/>
      <c r="BJ47" s="17"/>
      <c r="BK47" s="17"/>
      <c r="BL47" s="17"/>
      <c r="BM47" s="17">
        <v>0.05</v>
      </c>
      <c r="BN47" s="17">
        <v>0.1</v>
      </c>
      <c r="BO47" s="17">
        <v>0.2</v>
      </c>
      <c r="BP47" s="17">
        <v>0.35</v>
      </c>
      <c r="BQ47" s="17">
        <v>0.45</v>
      </c>
      <c r="BR47" s="17">
        <v>0.55000000000000004</v>
      </c>
      <c r="BS47" s="17">
        <v>0.6</v>
      </c>
      <c r="BT47" s="17">
        <v>0.65</v>
      </c>
      <c r="BU47" s="17">
        <v>0.65</v>
      </c>
      <c r="BV47" s="17">
        <v>0.7</v>
      </c>
      <c r="BW47" s="17">
        <v>0.7</v>
      </c>
      <c r="BX47" s="17">
        <v>0.7</v>
      </c>
      <c r="BY47" s="17">
        <v>0.75</v>
      </c>
      <c r="BZ47" s="17">
        <v>0.75</v>
      </c>
      <c r="CA47" s="21">
        <v>0.75</v>
      </c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260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</row>
    <row r="48" spans="1:123" ht="14.1" customHeight="1" x14ac:dyDescent="0.2">
      <c r="A48" s="94">
        <v>1150</v>
      </c>
      <c r="B48" s="81" t="s">
        <v>30</v>
      </c>
      <c r="C48" s="25" t="s">
        <v>32</v>
      </c>
      <c r="D48" s="178">
        <v>103779</v>
      </c>
      <c r="E48" s="25" t="s">
        <v>29</v>
      </c>
      <c r="F48" s="25">
        <f>18660+8040+8040+1140+1020</f>
        <v>36900</v>
      </c>
      <c r="G48" s="26">
        <f>SUM(J48:CU48)</f>
        <v>12373.557692307691</v>
      </c>
      <c r="H48" s="27">
        <v>11.44</v>
      </c>
      <c r="I48" s="25">
        <v>23</v>
      </c>
      <c r="J48" s="34">
        <f>J347*J376*J406*60/$H$48</f>
        <v>725.28409090909111</v>
      </c>
      <c r="K48" s="17"/>
      <c r="L48" s="17"/>
      <c r="M48" s="17"/>
      <c r="N48" s="24">
        <f>N347*N376*N406*60/$H$48</f>
        <v>410.13986013986016</v>
      </c>
      <c r="O48" s="24">
        <f>O347*O376*O406*60/$H$48</f>
        <v>725.28409090909111</v>
      </c>
      <c r="P48" s="24">
        <f>P347*P376*P406*60/$H$48</f>
        <v>781.07517482517471</v>
      </c>
      <c r="Q48" s="24">
        <f>Q347*Q376*Q406*60/$H$48</f>
        <v>781.07517482517471</v>
      </c>
      <c r="R48" s="24">
        <f>R347*R376*R406*60/$H$48</f>
        <v>717.74475524475531</v>
      </c>
      <c r="S48" s="24">
        <f t="shared" ref="S48:AA48" si="56">S347*S376*S406*60/$H$48</f>
        <v>0</v>
      </c>
      <c r="T48" s="24">
        <f t="shared" si="56"/>
        <v>836.86625874125878</v>
      </c>
      <c r="U48" s="24">
        <f t="shared" si="56"/>
        <v>836.86625874125878</v>
      </c>
      <c r="V48" s="24">
        <f t="shared" si="56"/>
        <v>836.86625874125878</v>
      </c>
      <c r="W48" s="24">
        <f t="shared" si="56"/>
        <v>769.01223776223776</v>
      </c>
      <c r="X48" s="24">
        <f>X347*X376*X406*60/$H$48</f>
        <v>836.86625874125878</v>
      </c>
      <c r="Y48" s="24">
        <f t="shared" si="56"/>
        <v>836.86625874125878</v>
      </c>
      <c r="Z48" s="24">
        <f t="shared" si="56"/>
        <v>836.86625874125878</v>
      </c>
      <c r="AA48" s="24">
        <f t="shared" si="56"/>
        <v>836.86625874125878</v>
      </c>
      <c r="AB48" s="24">
        <f>AB347*AB376*AB406*60/$H$48</f>
        <v>836.86625874125878</v>
      </c>
      <c r="AC48" s="24">
        <f>AC347*AC376*AC406*60/$H$48</f>
        <v>769.01223776223776</v>
      </c>
      <c r="AD48" s="21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21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21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260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</row>
    <row r="49" spans="1:123" ht="14.1" customHeight="1" thickBot="1" x14ac:dyDescent="0.25">
      <c r="A49" s="94">
        <v>1150</v>
      </c>
      <c r="B49" s="81" t="s">
        <v>30</v>
      </c>
      <c r="C49" s="25"/>
      <c r="D49" s="24"/>
      <c r="E49" s="25"/>
      <c r="F49" s="25"/>
      <c r="G49" s="26"/>
      <c r="H49" s="27"/>
      <c r="I49" s="25"/>
      <c r="J49" s="21">
        <v>0.65</v>
      </c>
      <c r="K49" s="17"/>
      <c r="L49" s="17"/>
      <c r="M49" s="17"/>
      <c r="N49" s="17">
        <v>0.4</v>
      </c>
      <c r="O49" s="17">
        <v>0.65</v>
      </c>
      <c r="P49" s="17">
        <v>0.7</v>
      </c>
      <c r="Q49" s="17">
        <v>0.7</v>
      </c>
      <c r="R49" s="17">
        <v>0.7</v>
      </c>
      <c r="S49" s="17"/>
      <c r="T49" s="17">
        <v>0.75</v>
      </c>
      <c r="U49" s="17">
        <v>0.75</v>
      </c>
      <c r="V49" s="17">
        <v>0.75</v>
      </c>
      <c r="W49" s="17">
        <v>0.75</v>
      </c>
      <c r="X49" s="17">
        <v>0.75</v>
      </c>
      <c r="Y49" s="17">
        <v>0.75</v>
      </c>
      <c r="Z49" s="17">
        <v>0.75</v>
      </c>
      <c r="AA49" s="17">
        <v>0.75</v>
      </c>
      <c r="AB49" s="17">
        <v>0.75</v>
      </c>
      <c r="AC49" s="17">
        <v>0.75</v>
      </c>
      <c r="AD49" s="21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21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21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260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</row>
    <row r="50" spans="1:123" s="102" customFormat="1" ht="13.5" customHeight="1" x14ac:dyDescent="0.2">
      <c r="A50" s="110">
        <v>1115</v>
      </c>
      <c r="B50" s="113" t="s">
        <v>30</v>
      </c>
      <c r="C50" s="231" t="s">
        <v>48</v>
      </c>
      <c r="D50" s="239">
        <v>42207</v>
      </c>
      <c r="E50" s="132" t="s">
        <v>38</v>
      </c>
      <c r="F50" s="132">
        <v>101891</v>
      </c>
      <c r="G50" s="133">
        <f>SUM(J50:CU50)</f>
        <v>14556.067280736881</v>
      </c>
      <c r="H50" s="134">
        <v>24.97</v>
      </c>
      <c r="I50" s="164">
        <v>30</v>
      </c>
      <c r="J50" s="101"/>
      <c r="K50" s="100"/>
      <c r="L50" s="100"/>
      <c r="M50" s="100"/>
      <c r="N50" s="100"/>
      <c r="O50" s="100"/>
      <c r="P50" s="100"/>
      <c r="Q50" s="100"/>
      <c r="R50" s="100"/>
      <c r="S50" s="48">
        <f t="shared" ref="S50:Y50" si="57">S355*S384*S414*60/$H$50</f>
        <v>0</v>
      </c>
      <c r="T50" s="48">
        <f t="shared" si="57"/>
        <v>33.340008009611537</v>
      </c>
      <c r="U50" s="48">
        <f t="shared" si="57"/>
        <v>66.680016019223075</v>
      </c>
      <c r="V50" s="48">
        <f t="shared" si="57"/>
        <v>133.36003203844615</v>
      </c>
      <c r="W50" s="48">
        <f t="shared" si="57"/>
        <v>183.82058470164199</v>
      </c>
      <c r="X50" s="48">
        <f t="shared" si="57"/>
        <v>266.7200640768923</v>
      </c>
      <c r="Y50" s="48">
        <f t="shared" si="57"/>
        <v>300.06007208650379</v>
      </c>
      <c r="Z50" s="48">
        <f t="shared" ref="Z50:AV50" si="58">Z355*Z384*Z414*60/$H$50</f>
        <v>333.40008009611535</v>
      </c>
      <c r="AA50" s="48">
        <f t="shared" si="58"/>
        <v>366.7400881057269</v>
      </c>
      <c r="AB50" s="48">
        <f t="shared" si="58"/>
        <v>400.08009611533845</v>
      </c>
      <c r="AC50" s="48">
        <f t="shared" si="58"/>
        <v>398.27793352022428</v>
      </c>
      <c r="AD50" s="109">
        <f t="shared" si="58"/>
        <v>433.42010412494994</v>
      </c>
      <c r="AE50" s="48">
        <f t="shared" si="58"/>
        <v>433.42010412494994</v>
      </c>
      <c r="AF50" s="48">
        <f t="shared" si="58"/>
        <v>433.42010412494994</v>
      </c>
      <c r="AG50" s="48">
        <f t="shared" si="58"/>
        <v>466.7601121345615</v>
      </c>
      <c r="AH50" s="48">
        <f t="shared" si="58"/>
        <v>428.91469763716464</v>
      </c>
      <c r="AI50" s="48">
        <f t="shared" si="58"/>
        <v>466.7601121345615</v>
      </c>
      <c r="AJ50" s="48">
        <f t="shared" si="58"/>
        <v>466.7601121345615</v>
      </c>
      <c r="AK50" s="48">
        <f t="shared" si="58"/>
        <v>466.7601121345615</v>
      </c>
      <c r="AL50" s="48">
        <f t="shared" si="58"/>
        <v>428.91469763716464</v>
      </c>
      <c r="AM50" s="48">
        <f>AM355*AM384*AM414*60/$H$50</f>
        <v>302.76331597917505</v>
      </c>
      <c r="AN50" s="48">
        <f t="shared" si="58"/>
        <v>466.7601121345615</v>
      </c>
      <c r="AO50" s="48">
        <f t="shared" si="58"/>
        <v>542.45094112935521</v>
      </c>
      <c r="AP50" s="48">
        <f t="shared" si="58"/>
        <v>542.45094112935521</v>
      </c>
      <c r="AQ50" s="48">
        <f t="shared" si="58"/>
        <v>542.45094112935521</v>
      </c>
      <c r="AR50" s="48">
        <f t="shared" si="58"/>
        <v>428.91469763716464</v>
      </c>
      <c r="AS50" s="48">
        <f>AS355*AS384*AS414*60/$H$50</f>
        <v>302.76331597917505</v>
      </c>
      <c r="AT50" s="48">
        <f t="shared" si="58"/>
        <v>466.7601121345615</v>
      </c>
      <c r="AU50" s="48">
        <f t="shared" si="58"/>
        <v>542.45094112935521</v>
      </c>
      <c r="AV50" s="48">
        <f t="shared" si="58"/>
        <v>542.45094112935521</v>
      </c>
      <c r="AW50" s="48">
        <f t="shared" ref="AW50:BC50" si="59">AW355*AW384*AW414*60/$H$50</f>
        <v>542.45094112935521</v>
      </c>
      <c r="AX50" s="48">
        <f t="shared" si="59"/>
        <v>428.91469763716464</v>
      </c>
      <c r="AY50" s="48">
        <f t="shared" si="59"/>
        <v>302.76331597917505</v>
      </c>
      <c r="AZ50" s="48">
        <f t="shared" si="59"/>
        <v>466.7601121345615</v>
      </c>
      <c r="BA50" s="48">
        <f t="shared" si="59"/>
        <v>542.45094112935521</v>
      </c>
      <c r="BB50" s="48">
        <f t="shared" si="59"/>
        <v>542.45094112935521</v>
      </c>
      <c r="BC50" s="48">
        <f t="shared" si="59"/>
        <v>542.45094112935521</v>
      </c>
      <c r="BD50" s="100"/>
      <c r="BE50" s="101"/>
      <c r="BF50" s="100"/>
      <c r="BG50" s="100"/>
      <c r="BH50" s="100"/>
      <c r="BI50" s="100"/>
      <c r="BJ50" s="100"/>
      <c r="BK50" s="100"/>
      <c r="BL50" s="100"/>
      <c r="BM50" s="100"/>
      <c r="BN50" s="100"/>
      <c r="BO50" s="100"/>
      <c r="BP50" s="100"/>
      <c r="BQ50" s="100"/>
      <c r="BR50" s="100"/>
      <c r="BS50" s="100"/>
      <c r="BT50" s="100"/>
      <c r="BU50" s="100"/>
      <c r="BV50" s="100"/>
      <c r="BW50" s="100"/>
      <c r="BX50" s="100"/>
      <c r="BY50" s="100"/>
      <c r="BZ50" s="100"/>
      <c r="CA50" s="101"/>
      <c r="CB50" s="100"/>
      <c r="CC50" s="100"/>
      <c r="CD50" s="100"/>
      <c r="CE50" s="100"/>
      <c r="CF50" s="100"/>
      <c r="CG50" s="100"/>
      <c r="CH50" s="100"/>
      <c r="CI50" s="100"/>
      <c r="CJ50" s="100"/>
      <c r="CK50" s="100"/>
      <c r="CL50" s="100"/>
      <c r="CM50" s="100"/>
      <c r="CN50" s="100"/>
      <c r="CO50" s="100"/>
      <c r="CP50" s="100"/>
      <c r="CQ50" s="100"/>
      <c r="CR50" s="100"/>
      <c r="CS50" s="100"/>
      <c r="CT50" s="100"/>
      <c r="CU50" s="100"/>
      <c r="CV50" s="262"/>
      <c r="CW50" s="100"/>
      <c r="CX50" s="100"/>
      <c r="CY50" s="100"/>
      <c r="CZ50" s="100"/>
      <c r="DA50" s="100"/>
      <c r="DB50" s="100"/>
      <c r="DC50" s="100"/>
      <c r="DD50" s="100"/>
      <c r="DE50" s="100"/>
      <c r="DF50" s="100"/>
      <c r="DG50" s="100"/>
      <c r="DH50" s="100"/>
      <c r="DI50" s="100"/>
      <c r="DJ50" s="100"/>
      <c r="DK50" s="100"/>
      <c r="DL50" s="100"/>
      <c r="DM50" s="100"/>
      <c r="DN50" s="100"/>
      <c r="DO50" s="100"/>
      <c r="DP50" s="100"/>
      <c r="DQ50" s="100"/>
      <c r="DR50" s="100"/>
      <c r="DS50" s="100"/>
    </row>
    <row r="51" spans="1:123" ht="13.5" customHeight="1" x14ac:dyDescent="0.2">
      <c r="A51" s="95">
        <v>1115</v>
      </c>
      <c r="B51" s="81" t="s">
        <v>30</v>
      </c>
      <c r="C51" s="28"/>
      <c r="D51" s="24"/>
      <c r="E51" s="28"/>
      <c r="F51" s="28"/>
      <c r="G51" s="26"/>
      <c r="H51" s="28"/>
      <c r="I51" s="28"/>
      <c r="J51" s="21"/>
      <c r="K51" s="17"/>
      <c r="L51" s="17"/>
      <c r="M51" s="17"/>
      <c r="N51" s="17"/>
      <c r="O51" s="17"/>
      <c r="P51" s="17"/>
      <c r="Q51" s="17"/>
      <c r="R51" s="17"/>
      <c r="S51" s="17"/>
      <c r="T51" s="17">
        <v>0.05</v>
      </c>
      <c r="U51" s="17">
        <v>0.1</v>
      </c>
      <c r="V51" s="17">
        <v>0.2</v>
      </c>
      <c r="W51" s="17">
        <v>0.3</v>
      </c>
      <c r="X51" s="17">
        <v>0.4</v>
      </c>
      <c r="Y51" s="17">
        <v>0.45</v>
      </c>
      <c r="Z51" s="17">
        <v>0.5</v>
      </c>
      <c r="AA51" s="17">
        <v>0.55000000000000004</v>
      </c>
      <c r="AB51" s="17">
        <v>0.6</v>
      </c>
      <c r="AC51" s="17">
        <v>0.65</v>
      </c>
      <c r="AD51" s="21">
        <v>0.65</v>
      </c>
      <c r="AE51" s="17">
        <v>0.65</v>
      </c>
      <c r="AF51" s="17">
        <v>0.65</v>
      </c>
      <c r="AG51" s="17">
        <v>0.7</v>
      </c>
      <c r="AH51" s="17">
        <v>0.7</v>
      </c>
      <c r="AI51" s="17">
        <v>0.7</v>
      </c>
      <c r="AJ51" s="17">
        <v>0.7</v>
      </c>
      <c r="AK51" s="17">
        <v>0.7</v>
      </c>
      <c r="AL51" s="17">
        <v>0.7</v>
      </c>
      <c r="AM51" s="17">
        <v>0.7</v>
      </c>
      <c r="AN51" s="17">
        <v>0.7</v>
      </c>
      <c r="AO51" s="17">
        <v>0.7</v>
      </c>
      <c r="AP51" s="17">
        <v>0.7</v>
      </c>
      <c r="AQ51" s="17">
        <v>0.7</v>
      </c>
      <c r="AR51" s="17">
        <v>0.7</v>
      </c>
      <c r="AS51" s="17">
        <v>0.7</v>
      </c>
      <c r="AT51" s="17">
        <v>0.7</v>
      </c>
      <c r="AU51" s="17">
        <v>0.7</v>
      </c>
      <c r="AV51" s="17">
        <v>0.7</v>
      </c>
      <c r="AW51" s="17">
        <v>0.7</v>
      </c>
      <c r="AX51" s="17">
        <v>0.7</v>
      </c>
      <c r="AY51" s="17">
        <v>0.7</v>
      </c>
      <c r="AZ51" s="17">
        <v>0.7</v>
      </c>
      <c r="BA51" s="17">
        <v>0.7</v>
      </c>
      <c r="BB51" s="17">
        <v>0.7</v>
      </c>
      <c r="BC51" s="17">
        <v>0.7</v>
      </c>
      <c r="BD51" s="17"/>
      <c r="BE51" s="21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21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260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</row>
    <row r="52" spans="1:123" ht="13.5" customHeight="1" x14ac:dyDescent="0.2">
      <c r="A52" s="95">
        <v>1115</v>
      </c>
      <c r="B52" s="81" t="s">
        <v>30</v>
      </c>
      <c r="C52" s="238" t="s">
        <v>48</v>
      </c>
      <c r="D52" s="157">
        <v>126045</v>
      </c>
      <c r="E52" s="238" t="s">
        <v>38</v>
      </c>
      <c r="F52" s="238">
        <v>7510</v>
      </c>
      <c r="G52" s="243">
        <f>SUM(J52:CU52)</f>
        <v>0</v>
      </c>
      <c r="H52" s="244">
        <v>31.43</v>
      </c>
      <c r="I52" s="157">
        <v>30</v>
      </c>
      <c r="J52" s="21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21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21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21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260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</row>
    <row r="53" spans="1:123" ht="12.75" customHeight="1" x14ac:dyDescent="0.2">
      <c r="A53" s="95">
        <v>1115</v>
      </c>
      <c r="B53" s="81" t="s">
        <v>30</v>
      </c>
      <c r="C53" s="28"/>
      <c r="D53" s="24"/>
      <c r="E53" s="28"/>
      <c r="F53" s="28"/>
      <c r="G53" s="26"/>
      <c r="H53" s="28"/>
      <c r="I53" s="28"/>
      <c r="J53" s="21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21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21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21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260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</row>
    <row r="54" spans="1:123" ht="12.75" customHeight="1" x14ac:dyDescent="0.2">
      <c r="A54" s="95">
        <v>1115</v>
      </c>
      <c r="B54" s="81" t="s">
        <v>30</v>
      </c>
      <c r="C54" s="224" t="s">
        <v>48</v>
      </c>
      <c r="D54" s="236">
        <v>107241</v>
      </c>
      <c r="E54" s="25" t="s">
        <v>38</v>
      </c>
      <c r="F54" s="26">
        <f>31891*1.03</f>
        <v>32847.730000000003</v>
      </c>
      <c r="G54" s="26">
        <f>SUM(J54:CU54)</f>
        <v>3808.3561643835619</v>
      </c>
      <c r="H54" s="27">
        <v>18.25</v>
      </c>
      <c r="I54" s="24">
        <v>30</v>
      </c>
      <c r="J54" s="21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21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227">
        <f t="shared" ref="BD54:BM54" si="60">BD355*BD384*BD414*60/$H$54</f>
        <v>83.835616438356169</v>
      </c>
      <c r="BE54" s="229">
        <f t="shared" si="60"/>
        <v>147.94520547945206</v>
      </c>
      <c r="BF54" s="227">
        <f t="shared" si="60"/>
        <v>319.3150684931507</v>
      </c>
      <c r="BG54" s="227">
        <f t="shared" si="60"/>
        <v>477.1232876712329</v>
      </c>
      <c r="BH54" s="227">
        <f t="shared" si="60"/>
        <v>583.15068493150682</v>
      </c>
      <c r="BI54" s="227">
        <f>BI355*BI384*BI414*60/$H$54</f>
        <v>325.47945205479454</v>
      </c>
      <c r="BJ54" s="227">
        <f t="shared" si="60"/>
        <v>461.09589041095893</v>
      </c>
      <c r="BK54" s="227">
        <f t="shared" si="60"/>
        <v>325.47945205479454</v>
      </c>
      <c r="BL54" s="227">
        <f t="shared" si="60"/>
        <v>501.78082191780823</v>
      </c>
      <c r="BM54" s="227">
        <f t="shared" si="60"/>
        <v>583.15068493150682</v>
      </c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21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260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</row>
    <row r="55" spans="1:123" ht="12.75" customHeight="1" x14ac:dyDescent="0.2">
      <c r="A55" s="95">
        <v>1115</v>
      </c>
      <c r="B55" s="81" t="s">
        <v>30</v>
      </c>
      <c r="C55" s="28"/>
      <c r="D55" s="24"/>
      <c r="E55" s="28"/>
      <c r="F55" s="28"/>
      <c r="G55" s="26"/>
      <c r="H55" s="28"/>
      <c r="I55" s="28"/>
      <c r="J55" s="21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21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>
        <v>0.1</v>
      </c>
      <c r="BE55" s="21">
        <v>0.25</v>
      </c>
      <c r="BF55" s="17">
        <v>0.35</v>
      </c>
      <c r="BG55" s="17">
        <v>0.45</v>
      </c>
      <c r="BH55" s="17">
        <v>0.55000000000000004</v>
      </c>
      <c r="BI55" s="17">
        <v>0.55000000000000004</v>
      </c>
      <c r="BJ55" s="17">
        <v>0.55000000000000004</v>
      </c>
      <c r="BK55" s="17">
        <v>0.55000000000000004</v>
      </c>
      <c r="BL55" s="17">
        <v>0.55000000000000004</v>
      </c>
      <c r="BM55" s="17">
        <v>0.55000000000000004</v>
      </c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21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260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</row>
    <row r="56" spans="1:123" ht="13.5" customHeight="1" x14ac:dyDescent="0.2">
      <c r="A56" s="95">
        <v>1115</v>
      </c>
      <c r="B56" s="81" t="s">
        <v>30</v>
      </c>
      <c r="C56" s="186" t="s">
        <v>32</v>
      </c>
      <c r="D56" s="178">
        <v>101856</v>
      </c>
      <c r="E56" s="28" t="s">
        <v>29</v>
      </c>
      <c r="F56" s="28">
        <v>12870</v>
      </c>
      <c r="G56" s="26">
        <f>SUM(J56:CU56)</f>
        <v>6047</v>
      </c>
      <c r="H56" s="55">
        <v>21</v>
      </c>
      <c r="I56" s="24">
        <v>30</v>
      </c>
      <c r="J56" s="21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21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21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21"/>
      <c r="CB56" s="17"/>
      <c r="CC56" s="160">
        <f>CC355*CC384*CC414*60/$H$56</f>
        <v>37.000000000000007</v>
      </c>
      <c r="CD56" s="160">
        <f t="shared" ref="CD56:CU56" si="61">CD355*CD384*CD414*60/$H$56</f>
        <v>74.000000000000014</v>
      </c>
      <c r="CE56" s="160">
        <f t="shared" si="61"/>
        <v>148.00000000000003</v>
      </c>
      <c r="CF56" s="160">
        <f t="shared" si="61"/>
        <v>204</v>
      </c>
      <c r="CG56" s="160">
        <f t="shared" si="61"/>
        <v>296.00000000000006</v>
      </c>
      <c r="CH56" s="160">
        <f t="shared" si="61"/>
        <v>333</v>
      </c>
      <c r="CI56" s="160">
        <f t="shared" si="61"/>
        <v>370</v>
      </c>
      <c r="CJ56" s="160">
        <f t="shared" si="61"/>
        <v>407.00000000000011</v>
      </c>
      <c r="CK56" s="160">
        <f t="shared" si="61"/>
        <v>408</v>
      </c>
      <c r="CL56" s="160">
        <f t="shared" si="61"/>
        <v>481</v>
      </c>
      <c r="CM56" s="160">
        <f t="shared" si="61"/>
        <v>481</v>
      </c>
      <c r="CN56" s="160">
        <f t="shared" si="61"/>
        <v>481</v>
      </c>
      <c r="CO56" s="160">
        <f t="shared" si="61"/>
        <v>481</v>
      </c>
      <c r="CP56" s="160">
        <f t="shared" si="61"/>
        <v>442</v>
      </c>
      <c r="CQ56" s="160">
        <f t="shared" si="61"/>
        <v>442</v>
      </c>
      <c r="CR56" s="160">
        <f t="shared" si="61"/>
        <v>481</v>
      </c>
      <c r="CS56" s="160">
        <f t="shared" si="61"/>
        <v>481</v>
      </c>
      <c r="CT56" s="160">
        <f t="shared" si="61"/>
        <v>0</v>
      </c>
      <c r="CU56" s="160">
        <f t="shared" si="61"/>
        <v>0</v>
      </c>
      <c r="CV56" s="266">
        <f t="shared" ref="CV56:DK56" si="62">CV355*CV384*CV414*60/$H$56</f>
        <v>481</v>
      </c>
      <c r="CW56" s="160">
        <f t="shared" si="62"/>
        <v>481</v>
      </c>
      <c r="CX56" s="160">
        <f t="shared" si="62"/>
        <v>481</v>
      </c>
      <c r="CY56" s="160">
        <f t="shared" si="62"/>
        <v>0</v>
      </c>
      <c r="CZ56" s="160">
        <f t="shared" si="62"/>
        <v>442</v>
      </c>
      <c r="DA56" s="160">
        <f t="shared" si="62"/>
        <v>481</v>
      </c>
      <c r="DB56" s="160">
        <f t="shared" si="62"/>
        <v>481</v>
      </c>
      <c r="DC56" s="160">
        <f t="shared" si="62"/>
        <v>481</v>
      </c>
      <c r="DD56" s="160">
        <f t="shared" si="62"/>
        <v>481</v>
      </c>
      <c r="DE56" s="160">
        <f t="shared" si="62"/>
        <v>442</v>
      </c>
      <c r="DF56" s="160">
        <f t="shared" si="62"/>
        <v>481</v>
      </c>
      <c r="DG56" s="160">
        <f t="shared" si="62"/>
        <v>481</v>
      </c>
      <c r="DH56" s="160">
        <f t="shared" si="62"/>
        <v>481</v>
      </c>
      <c r="DI56" s="160">
        <f t="shared" si="62"/>
        <v>442</v>
      </c>
      <c r="DJ56" s="160">
        <f t="shared" si="62"/>
        <v>481</v>
      </c>
      <c r="DK56" s="160">
        <f t="shared" si="62"/>
        <v>481</v>
      </c>
      <c r="DL56" s="58"/>
      <c r="DM56" s="58"/>
      <c r="DN56" s="58"/>
      <c r="DO56" s="58"/>
      <c r="DP56" s="58"/>
      <c r="DQ56" s="58"/>
      <c r="DR56" s="58"/>
      <c r="DS56" s="58"/>
    </row>
    <row r="57" spans="1:123" ht="13.5" customHeight="1" x14ac:dyDescent="0.2">
      <c r="A57" s="95">
        <v>1115</v>
      </c>
      <c r="B57" s="81" t="s">
        <v>30</v>
      </c>
      <c r="C57" s="28"/>
      <c r="D57" s="24"/>
      <c r="E57" s="28"/>
      <c r="F57" s="28"/>
      <c r="G57" s="26"/>
      <c r="H57" s="28"/>
      <c r="I57" s="28"/>
      <c r="J57" s="21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21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21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21"/>
      <c r="CB57" s="17"/>
      <c r="CC57" s="17">
        <v>0.05</v>
      </c>
      <c r="CD57" s="17">
        <v>0.1</v>
      </c>
      <c r="CE57" s="17">
        <v>0.2</v>
      </c>
      <c r="CF57" s="17">
        <v>0.3</v>
      </c>
      <c r="CG57" s="17">
        <v>0.4</v>
      </c>
      <c r="CH57" s="17">
        <v>0.45</v>
      </c>
      <c r="CI57" s="17">
        <v>0.5</v>
      </c>
      <c r="CJ57" s="17">
        <v>0.55000000000000004</v>
      </c>
      <c r="CK57" s="17">
        <v>0.6</v>
      </c>
      <c r="CL57" s="17">
        <v>0.65</v>
      </c>
      <c r="CM57" s="17">
        <v>0.65</v>
      </c>
      <c r="CN57" s="17">
        <v>0.65</v>
      </c>
      <c r="CO57" s="17">
        <v>0.65</v>
      </c>
      <c r="CP57" s="17">
        <v>0.65</v>
      </c>
      <c r="CQ57" s="17">
        <v>0.65</v>
      </c>
      <c r="CR57" s="17">
        <v>0.65</v>
      </c>
      <c r="CS57" s="17">
        <v>0.65</v>
      </c>
      <c r="CT57" s="17">
        <v>0.65</v>
      </c>
      <c r="CU57" s="17">
        <v>0.65</v>
      </c>
      <c r="CV57" s="260">
        <v>0.65</v>
      </c>
      <c r="CW57" s="17">
        <v>0.65</v>
      </c>
      <c r="CX57" s="17">
        <v>0.65</v>
      </c>
      <c r="CY57" s="17">
        <v>0.65</v>
      </c>
      <c r="CZ57" s="17">
        <v>0.65</v>
      </c>
      <c r="DA57" s="17">
        <v>0.65</v>
      </c>
      <c r="DB57" s="17">
        <v>0.65</v>
      </c>
      <c r="DC57" s="17">
        <v>0.65</v>
      </c>
      <c r="DD57" s="17">
        <v>0.65</v>
      </c>
      <c r="DE57" s="17">
        <v>0.65</v>
      </c>
      <c r="DF57" s="17">
        <v>0.65</v>
      </c>
      <c r="DG57" s="17">
        <v>0.65</v>
      </c>
      <c r="DH57" s="17">
        <v>0.65</v>
      </c>
      <c r="DI57" s="17">
        <v>0.65</v>
      </c>
      <c r="DJ57" s="17">
        <v>0.65</v>
      </c>
      <c r="DK57" s="17">
        <v>0.65</v>
      </c>
      <c r="DL57" s="17"/>
      <c r="DM57" s="17"/>
      <c r="DN57" s="17"/>
      <c r="DO57" s="17"/>
      <c r="DP57" s="17"/>
      <c r="DQ57" s="17"/>
      <c r="DR57" s="17"/>
      <c r="DS57" s="17"/>
    </row>
    <row r="58" spans="1:123" ht="13.5" customHeight="1" x14ac:dyDescent="0.2">
      <c r="A58" s="95">
        <v>1115</v>
      </c>
      <c r="B58" s="81" t="s">
        <v>30</v>
      </c>
      <c r="C58" s="200" t="s">
        <v>89</v>
      </c>
      <c r="D58" s="173" t="s">
        <v>100</v>
      </c>
      <c r="E58" s="25" t="s">
        <v>29</v>
      </c>
      <c r="F58" s="25">
        <v>21526</v>
      </c>
      <c r="G58" s="26">
        <f>SUM(J58:CU58)</f>
        <v>5747.8288034989073</v>
      </c>
      <c r="H58" s="27">
        <v>24.0075</v>
      </c>
      <c r="I58" s="25">
        <v>28</v>
      </c>
      <c r="J58" s="21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21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21"/>
      <c r="BF58" s="17"/>
      <c r="BG58" s="17"/>
      <c r="BH58" s="17"/>
      <c r="BI58" s="17"/>
      <c r="BJ58" s="17"/>
      <c r="BK58" s="17"/>
      <c r="BL58" s="17"/>
      <c r="BM58" s="17"/>
      <c r="BN58" s="161">
        <f>BN355*BN384*BN414*60/$H$58</f>
        <v>37.613245860668542</v>
      </c>
      <c r="BO58" s="161">
        <f t="shared" ref="BO58:BX58" si="63">BO355*BO384*BO414*60/$H$58</f>
        <v>112.83973758200563</v>
      </c>
      <c r="BP58" s="161">
        <f t="shared" si="63"/>
        <v>178.44423617619495</v>
      </c>
      <c r="BQ58" s="161">
        <f t="shared" si="63"/>
        <v>291.28397375820055</v>
      </c>
      <c r="BR58" s="161">
        <f t="shared" si="63"/>
        <v>451.3589503280225</v>
      </c>
      <c r="BS58" s="161">
        <f t="shared" si="63"/>
        <v>451.3589503280225</v>
      </c>
      <c r="BT58" s="161">
        <f t="shared" si="63"/>
        <v>420.74351765073413</v>
      </c>
      <c r="BU58" s="161">
        <f t="shared" si="63"/>
        <v>386.62917838175571</v>
      </c>
      <c r="BV58" s="161">
        <f t="shared" si="63"/>
        <v>420.74351765073413</v>
      </c>
      <c r="BW58" s="161">
        <f t="shared" si="63"/>
        <v>526.58544204935959</v>
      </c>
      <c r="BX58" s="161">
        <f t="shared" si="63"/>
        <v>526.58544204935959</v>
      </c>
      <c r="BY58" s="161">
        <f>BY355*BY384*BY414*60/$H$58</f>
        <v>526.58544204935959</v>
      </c>
      <c r="BZ58" s="161">
        <f>BZ355*BZ384*BZ414*60/$H$58</f>
        <v>485.47328959700093</v>
      </c>
      <c r="CA58" s="168">
        <f>CA355*CA384*CA414*60/$H$58</f>
        <v>446.11059044048733</v>
      </c>
      <c r="CB58" s="161">
        <f>CB355*CB384*CB414*60/$H$58</f>
        <v>485.47328959700093</v>
      </c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260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</row>
    <row r="59" spans="1:123" ht="13.5" customHeight="1" x14ac:dyDescent="0.2">
      <c r="A59" s="95">
        <v>1115</v>
      </c>
      <c r="B59" s="81" t="s">
        <v>30</v>
      </c>
      <c r="C59" s="28"/>
      <c r="D59" s="24"/>
      <c r="E59" s="28"/>
      <c r="F59" s="28"/>
      <c r="G59" s="26"/>
      <c r="H59" s="28"/>
      <c r="I59" s="28"/>
      <c r="J59" s="21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21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21"/>
      <c r="BF59" s="17"/>
      <c r="BG59" s="17"/>
      <c r="BH59" s="17"/>
      <c r="BI59" s="17"/>
      <c r="BJ59" s="17"/>
      <c r="BK59" s="17"/>
      <c r="BL59" s="17"/>
      <c r="BM59" s="17"/>
      <c r="BN59" s="17">
        <v>0.05</v>
      </c>
      <c r="BO59" s="17">
        <v>0.15</v>
      </c>
      <c r="BP59" s="17">
        <v>0.3</v>
      </c>
      <c r="BQ59" s="17">
        <v>0.45</v>
      </c>
      <c r="BR59" s="17">
        <v>0.6</v>
      </c>
      <c r="BS59" s="17">
        <v>0.6</v>
      </c>
      <c r="BT59" s="17">
        <v>0.65</v>
      </c>
      <c r="BU59" s="17">
        <v>0.65</v>
      </c>
      <c r="BV59" s="17">
        <v>0.65</v>
      </c>
      <c r="BW59" s="17">
        <v>0.7</v>
      </c>
      <c r="BX59" s="17">
        <v>0.7</v>
      </c>
      <c r="BY59" s="17">
        <v>0.7</v>
      </c>
      <c r="BZ59" s="17">
        <v>0.75</v>
      </c>
      <c r="CA59" s="21">
        <v>0.75</v>
      </c>
      <c r="CB59" s="17">
        <v>0.75</v>
      </c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260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</row>
    <row r="60" spans="1:123" ht="13.5" customHeight="1" x14ac:dyDescent="0.2">
      <c r="A60" s="95">
        <v>1115</v>
      </c>
      <c r="B60" s="81" t="s">
        <v>30</v>
      </c>
      <c r="C60" s="28" t="s">
        <v>48</v>
      </c>
      <c r="D60" s="24" t="s">
        <v>64</v>
      </c>
      <c r="E60" s="28" t="s">
        <v>29</v>
      </c>
      <c r="F60" s="28">
        <v>17938</v>
      </c>
      <c r="G60" s="26">
        <f>SUM(J60:CU60)</f>
        <v>6641.7577796467594</v>
      </c>
      <c r="H60" s="55">
        <v>11.89</v>
      </c>
      <c r="I60" s="24">
        <v>23</v>
      </c>
      <c r="J60" s="119">
        <v>751.51387720773744</v>
      </c>
      <c r="K60" s="118">
        <v>751.51387720773744</v>
      </c>
      <c r="L60" s="118">
        <v>751.51387720773744</v>
      </c>
      <c r="M60" s="118">
        <v>751.51387720773744</v>
      </c>
      <c r="N60" s="118">
        <v>690.58031959629943</v>
      </c>
      <c r="O60" s="118">
        <v>751.51387720773744</v>
      </c>
      <c r="P60" s="118">
        <v>751.51387720773744</v>
      </c>
      <c r="Q60" s="118">
        <v>751.51387720773744</v>
      </c>
      <c r="R60" s="118">
        <v>690.58031959629943</v>
      </c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21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21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21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260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</row>
    <row r="61" spans="1:123" ht="13.5" customHeight="1" thickBot="1" x14ac:dyDescent="0.25">
      <c r="A61" s="95">
        <v>1115</v>
      </c>
      <c r="B61" s="81" t="s">
        <v>30</v>
      </c>
      <c r="C61" s="28"/>
      <c r="D61" s="24"/>
      <c r="E61" s="28"/>
      <c r="F61" s="28"/>
      <c r="G61" s="26"/>
      <c r="H61" s="28"/>
      <c r="I61" s="28"/>
      <c r="J61" s="21">
        <v>0.7</v>
      </c>
      <c r="K61" s="17">
        <v>0.7</v>
      </c>
      <c r="L61" s="17">
        <v>0.7</v>
      </c>
      <c r="M61" s="17">
        <v>0.7</v>
      </c>
      <c r="N61" s="17">
        <v>0.7</v>
      </c>
      <c r="O61" s="17">
        <v>0.7</v>
      </c>
      <c r="P61" s="17">
        <v>0.7</v>
      </c>
      <c r="Q61" s="17">
        <v>0.7</v>
      </c>
      <c r="R61" s="17">
        <v>0.7</v>
      </c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21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21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21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260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</row>
    <row r="62" spans="1:123" s="102" customFormat="1" ht="14.1" customHeight="1" x14ac:dyDescent="0.2">
      <c r="A62" s="121">
        <v>1102</v>
      </c>
      <c r="B62" s="122" t="s">
        <v>30</v>
      </c>
      <c r="C62" s="135" t="s">
        <v>48</v>
      </c>
      <c r="D62" s="48" t="s">
        <v>62</v>
      </c>
      <c r="E62" s="135" t="s">
        <v>61</v>
      </c>
      <c r="F62" s="135">
        <v>12543</v>
      </c>
      <c r="G62" s="133">
        <f>SUM(J62:CU62)</f>
        <v>8167.622950819672</v>
      </c>
      <c r="H62" s="175">
        <v>5.49</v>
      </c>
      <c r="I62" s="48">
        <v>21</v>
      </c>
      <c r="J62" s="188">
        <v>1379.9180327868853</v>
      </c>
      <c r="K62" s="187">
        <v>1379.9180327868853</v>
      </c>
      <c r="L62" s="187">
        <v>1379.9180327868853</v>
      </c>
      <c r="M62" s="187">
        <v>1379.9180327868853</v>
      </c>
      <c r="N62" s="187">
        <v>1268.0327868852457</v>
      </c>
      <c r="O62" s="187">
        <v>1379.9180327868853</v>
      </c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1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1"/>
      <c r="BF62" s="100"/>
      <c r="BG62" s="100"/>
      <c r="BH62" s="100"/>
      <c r="BI62" s="100"/>
      <c r="BJ62" s="100"/>
      <c r="BK62" s="100"/>
      <c r="BL62" s="100"/>
      <c r="BM62" s="100"/>
      <c r="BN62" s="100"/>
      <c r="BO62" s="100"/>
      <c r="BP62" s="100"/>
      <c r="BQ62" s="100"/>
      <c r="BR62" s="100"/>
      <c r="BS62" s="100"/>
      <c r="BT62" s="100"/>
      <c r="BU62" s="100"/>
      <c r="BV62" s="100"/>
      <c r="BW62" s="100"/>
      <c r="BX62" s="100"/>
      <c r="BY62" s="100"/>
      <c r="BZ62" s="100"/>
      <c r="CA62" s="101"/>
      <c r="CB62" s="100"/>
      <c r="CC62" s="100"/>
      <c r="CD62" s="100"/>
      <c r="CE62" s="100"/>
      <c r="CF62" s="100"/>
      <c r="CG62" s="100"/>
      <c r="CH62" s="100"/>
      <c r="CI62" s="100"/>
      <c r="CJ62" s="100"/>
      <c r="CK62" s="100"/>
      <c r="CL62" s="100"/>
      <c r="CM62" s="100"/>
      <c r="CN62" s="100"/>
      <c r="CO62" s="100"/>
      <c r="CP62" s="100"/>
      <c r="CQ62" s="100"/>
      <c r="CR62" s="100"/>
      <c r="CS62" s="100"/>
      <c r="CT62" s="100"/>
      <c r="CU62" s="100"/>
      <c r="CV62" s="262"/>
      <c r="CW62" s="100"/>
      <c r="CX62" s="100"/>
      <c r="CY62" s="100"/>
      <c r="CZ62" s="100"/>
      <c r="DA62" s="100"/>
      <c r="DB62" s="100"/>
      <c r="DC62" s="100"/>
      <c r="DD62" s="100"/>
      <c r="DE62" s="100"/>
      <c r="DF62" s="100"/>
      <c r="DG62" s="100"/>
      <c r="DH62" s="100"/>
      <c r="DI62" s="100"/>
      <c r="DJ62" s="100"/>
      <c r="DK62" s="100"/>
      <c r="DL62" s="100"/>
      <c r="DM62" s="100"/>
      <c r="DN62" s="100"/>
      <c r="DO62" s="100"/>
      <c r="DP62" s="100"/>
      <c r="DQ62" s="100"/>
      <c r="DR62" s="100"/>
      <c r="DS62" s="100"/>
    </row>
    <row r="63" spans="1:123" ht="14.1" customHeight="1" x14ac:dyDescent="0.2">
      <c r="A63" s="96">
        <v>1102</v>
      </c>
      <c r="B63" s="82" t="s">
        <v>30</v>
      </c>
      <c r="C63" s="25"/>
      <c r="D63" s="64"/>
      <c r="E63" s="25"/>
      <c r="F63" s="25"/>
      <c r="G63" s="26"/>
      <c r="H63" s="148"/>
      <c r="I63" s="24"/>
      <c r="J63" s="21">
        <v>0.65</v>
      </c>
      <c r="K63" s="17">
        <v>0.65</v>
      </c>
      <c r="L63" s="17">
        <v>0.65</v>
      </c>
      <c r="M63" s="17">
        <v>0.65</v>
      </c>
      <c r="N63" s="17">
        <v>0.65</v>
      </c>
      <c r="O63" s="17">
        <v>0.65</v>
      </c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21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21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21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260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</row>
    <row r="64" spans="1:123" ht="14.1" customHeight="1" x14ac:dyDescent="0.2">
      <c r="A64" s="96">
        <v>1102</v>
      </c>
      <c r="B64" s="82" t="s">
        <v>30</v>
      </c>
      <c r="C64" s="25" t="s">
        <v>32</v>
      </c>
      <c r="D64" s="178">
        <v>101857</v>
      </c>
      <c r="E64" s="25" t="s">
        <v>29</v>
      </c>
      <c r="F64" s="25">
        <v>222754</v>
      </c>
      <c r="G64" s="26">
        <f>SUM(J64:CU64)</f>
        <v>11229.483282674772</v>
      </c>
      <c r="H64" s="27">
        <v>9.8699999999999992</v>
      </c>
      <c r="I64" s="25">
        <v>20</v>
      </c>
      <c r="J64" s="21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21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21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21"/>
      <c r="CB64" s="17"/>
      <c r="CC64" s="24">
        <f t="shared" ref="CC64:CU64" si="64">CC344*CC373*CC403*60/$H$64</f>
        <v>112.46200607902736</v>
      </c>
      <c r="CD64" s="24">
        <f t="shared" si="64"/>
        <v>281.15501519756839</v>
      </c>
      <c r="CE64" s="24">
        <f t="shared" si="64"/>
        <v>393.61702127659578</v>
      </c>
      <c r="CF64" s="24">
        <f t="shared" si="64"/>
        <v>465.04559270516722</v>
      </c>
      <c r="CG64" s="24">
        <f t="shared" si="64"/>
        <v>618.54103343465056</v>
      </c>
      <c r="CH64" s="24">
        <f t="shared" si="64"/>
        <v>618.54103343465056</v>
      </c>
      <c r="CI64" s="24">
        <f t="shared" si="64"/>
        <v>674.77203647416422</v>
      </c>
      <c r="CJ64" s="24">
        <f t="shared" si="64"/>
        <v>731.00303951367789</v>
      </c>
      <c r="CK64" s="24">
        <f t="shared" si="64"/>
        <v>723.404255319149</v>
      </c>
      <c r="CL64" s="24">
        <f t="shared" si="64"/>
        <v>843.46504559270522</v>
      </c>
      <c r="CM64" s="24">
        <f t="shared" si="64"/>
        <v>843.46504559270522</v>
      </c>
      <c r="CN64" s="24">
        <f t="shared" si="64"/>
        <v>843.46504559270522</v>
      </c>
      <c r="CO64" s="24">
        <f t="shared" si="64"/>
        <v>843.46504559270522</v>
      </c>
      <c r="CP64" s="24">
        <f t="shared" si="64"/>
        <v>775.07598784194533</v>
      </c>
      <c r="CQ64" s="24">
        <f t="shared" si="64"/>
        <v>775.07598784194533</v>
      </c>
      <c r="CR64" s="24">
        <f t="shared" si="64"/>
        <v>843.46504559270522</v>
      </c>
      <c r="CS64" s="24">
        <f t="shared" si="64"/>
        <v>843.46504559270522</v>
      </c>
      <c r="CT64" s="24">
        <f t="shared" si="64"/>
        <v>0</v>
      </c>
      <c r="CU64" s="24">
        <f t="shared" si="64"/>
        <v>0</v>
      </c>
      <c r="CV64" s="261">
        <f t="shared" ref="CV64:DN64" si="65">CV344*CV373*CV403*60/$H$64</f>
        <v>843.46504559270522</v>
      </c>
      <c r="CW64" s="24">
        <f t="shared" si="65"/>
        <v>843.46504559270522</v>
      </c>
      <c r="CX64" s="24">
        <f t="shared" si="65"/>
        <v>843.46504559270522</v>
      </c>
      <c r="CY64" s="24">
        <f t="shared" si="65"/>
        <v>0</v>
      </c>
      <c r="CZ64" s="24">
        <f t="shared" si="65"/>
        <v>775.07598784194533</v>
      </c>
      <c r="DA64" s="24">
        <f t="shared" si="65"/>
        <v>843.46504559270522</v>
      </c>
      <c r="DB64" s="24">
        <f t="shared" si="65"/>
        <v>843.46504559270522</v>
      </c>
      <c r="DC64" s="24">
        <f t="shared" si="65"/>
        <v>843.46504559270522</v>
      </c>
      <c r="DD64" s="24">
        <f t="shared" si="65"/>
        <v>843.46504559270522</v>
      </c>
      <c r="DE64" s="24">
        <f t="shared" si="65"/>
        <v>775.07598784194533</v>
      </c>
      <c r="DF64" s="24">
        <f t="shared" si="65"/>
        <v>843.46504559270522</v>
      </c>
      <c r="DG64" s="24">
        <f t="shared" si="65"/>
        <v>843.46504559270522</v>
      </c>
      <c r="DH64" s="24">
        <f t="shared" si="65"/>
        <v>843.46504559270522</v>
      </c>
      <c r="DI64" s="24">
        <f t="shared" si="65"/>
        <v>775.07598784194533</v>
      </c>
      <c r="DJ64" s="24">
        <f t="shared" si="65"/>
        <v>843.46504559270522</v>
      </c>
      <c r="DK64" s="24">
        <f t="shared" si="65"/>
        <v>843.46504559270522</v>
      </c>
      <c r="DL64" s="24">
        <f t="shared" si="65"/>
        <v>843.46504559270522</v>
      </c>
      <c r="DM64" s="24">
        <f t="shared" si="65"/>
        <v>843.46504559270522</v>
      </c>
      <c r="DN64" s="24">
        <f t="shared" si="65"/>
        <v>775.07598784194533</v>
      </c>
      <c r="DO64" s="24">
        <f>DO344*DO373*DO403*60/$H$64</f>
        <v>843.46504559270522</v>
      </c>
      <c r="DP64" s="24">
        <f>DP344*DP373*DP403*60/$H$64</f>
        <v>843.46504559270522</v>
      </c>
      <c r="DQ64" s="24">
        <f>DQ344*DQ373*DQ403*60/$H$64</f>
        <v>843.46504559270522</v>
      </c>
      <c r="DR64" s="24">
        <f>DR344*DR373*DR403*60/$H$64</f>
        <v>843.46504559270522</v>
      </c>
      <c r="DS64" s="24">
        <f>DS344*DS373*DS403*60/$H$64</f>
        <v>775.07598784194533</v>
      </c>
    </row>
    <row r="65" spans="1:123" ht="14.1" customHeight="1" x14ac:dyDescent="0.2">
      <c r="A65" s="96">
        <v>1102</v>
      </c>
      <c r="B65" s="82" t="s">
        <v>30</v>
      </c>
      <c r="C65" s="25"/>
      <c r="D65" s="64"/>
      <c r="E65" s="25"/>
      <c r="F65" s="25"/>
      <c r="G65" s="26"/>
      <c r="H65" s="148"/>
      <c r="I65" s="24"/>
      <c r="J65" s="21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21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21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21"/>
      <c r="CB65" s="17"/>
      <c r="CC65" s="21">
        <v>0.1</v>
      </c>
      <c r="CD65" s="17">
        <v>0.25</v>
      </c>
      <c r="CE65" s="17">
        <v>0.35</v>
      </c>
      <c r="CF65" s="17">
        <v>0.45</v>
      </c>
      <c r="CG65" s="17">
        <v>0.55000000000000004</v>
      </c>
      <c r="CH65" s="17">
        <v>0.55000000000000004</v>
      </c>
      <c r="CI65" s="17">
        <v>0.6</v>
      </c>
      <c r="CJ65" s="17">
        <v>0.65</v>
      </c>
      <c r="CK65" s="17">
        <v>0.7</v>
      </c>
      <c r="CL65" s="17">
        <v>0.75</v>
      </c>
      <c r="CM65" s="17">
        <v>0.75</v>
      </c>
      <c r="CN65" s="17">
        <v>0.75</v>
      </c>
      <c r="CO65" s="17">
        <v>0.75</v>
      </c>
      <c r="CP65" s="17">
        <v>0.75</v>
      </c>
      <c r="CQ65" s="17">
        <v>0.75</v>
      </c>
      <c r="CR65" s="17">
        <v>0.75</v>
      </c>
      <c r="CS65" s="17">
        <v>0.75</v>
      </c>
      <c r="CT65" s="17">
        <v>0.75</v>
      </c>
      <c r="CU65" s="17">
        <v>0.75</v>
      </c>
      <c r="CV65" s="260">
        <v>0.75</v>
      </c>
      <c r="CW65" s="17">
        <v>0.75</v>
      </c>
      <c r="CX65" s="17">
        <v>0.75</v>
      </c>
      <c r="CY65" s="17">
        <v>0.75</v>
      </c>
      <c r="CZ65" s="17">
        <v>0.75</v>
      </c>
      <c r="DA65" s="17">
        <v>0.75</v>
      </c>
      <c r="DB65" s="17">
        <v>0.75</v>
      </c>
      <c r="DC65" s="17">
        <v>0.75</v>
      </c>
      <c r="DD65" s="17">
        <v>0.75</v>
      </c>
      <c r="DE65" s="17">
        <v>0.75</v>
      </c>
      <c r="DF65" s="17">
        <v>0.75</v>
      </c>
      <c r="DG65" s="17">
        <v>0.75</v>
      </c>
      <c r="DH65" s="17">
        <v>0.75</v>
      </c>
      <c r="DI65" s="17">
        <v>0.75</v>
      </c>
      <c r="DJ65" s="17">
        <v>0.75</v>
      </c>
      <c r="DK65" s="17">
        <v>0.75</v>
      </c>
      <c r="DL65" s="17">
        <v>0.75</v>
      </c>
      <c r="DM65" s="17">
        <v>0.75</v>
      </c>
      <c r="DN65" s="17">
        <v>0.75</v>
      </c>
      <c r="DO65" s="17">
        <v>0.75</v>
      </c>
      <c r="DP65" s="17">
        <v>0.75</v>
      </c>
      <c r="DQ65" s="17">
        <v>0.75</v>
      </c>
      <c r="DR65" s="17">
        <v>0.75</v>
      </c>
      <c r="DS65" s="17">
        <v>0.75</v>
      </c>
    </row>
    <row r="66" spans="1:123" ht="14.1" customHeight="1" x14ac:dyDescent="0.2">
      <c r="A66" s="96">
        <v>1102</v>
      </c>
      <c r="B66" s="82" t="s">
        <v>30</v>
      </c>
      <c r="C66" s="25" t="s">
        <v>32</v>
      </c>
      <c r="D66" s="178">
        <v>104141</v>
      </c>
      <c r="E66" s="25" t="s">
        <v>18</v>
      </c>
      <c r="F66" s="25">
        <v>60000</v>
      </c>
      <c r="G66" s="26">
        <f>SUM(J66:CU66)</f>
        <v>3836</v>
      </c>
      <c r="H66" s="147">
        <v>9</v>
      </c>
      <c r="I66" s="25">
        <v>28</v>
      </c>
      <c r="J66" s="21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21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21"/>
      <c r="BF66" s="17"/>
      <c r="BG66" s="17"/>
      <c r="BH66" s="17"/>
      <c r="BI66" s="17"/>
      <c r="BJ66" s="17"/>
      <c r="BK66" s="17"/>
      <c r="BL66" s="17"/>
      <c r="BM66" s="17"/>
      <c r="BN66" s="24">
        <f>BN344*BN373*BN403*60/$H$66</f>
        <v>200.66666666666666</v>
      </c>
      <c r="BO66" s="24">
        <f>BO344*BO373*BO403*60/$H$66</f>
        <v>602</v>
      </c>
      <c r="BP66" s="24">
        <f>BP344*BP373*BP403*60/$H$66</f>
        <v>793.33333333333337</v>
      </c>
      <c r="BQ66" s="24">
        <f>BQ344*BQ373*BQ403*60/$H$66</f>
        <v>1036</v>
      </c>
      <c r="BR66" s="24">
        <f>BR344*BR373*BR403*60/$H$66</f>
        <v>1204</v>
      </c>
      <c r="BS66" s="17"/>
      <c r="BT66" s="17"/>
      <c r="BU66" s="17"/>
      <c r="BV66" s="17"/>
      <c r="BW66" s="17"/>
      <c r="BX66" s="17"/>
      <c r="BY66" s="17"/>
      <c r="BZ66" s="17"/>
      <c r="CA66" s="21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260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</row>
    <row r="67" spans="1:123" ht="14.1" customHeight="1" x14ac:dyDescent="0.2">
      <c r="A67" s="96">
        <v>1102</v>
      </c>
      <c r="B67" s="82" t="s">
        <v>30</v>
      </c>
      <c r="C67" s="25"/>
      <c r="D67" s="64"/>
      <c r="E67" s="25"/>
      <c r="F67" s="25"/>
      <c r="G67" s="26"/>
      <c r="H67" s="148"/>
      <c r="I67" s="24"/>
      <c r="J67" s="21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21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21"/>
      <c r="BF67" s="17"/>
      <c r="BG67" s="17"/>
      <c r="BH67" s="17"/>
      <c r="BI67" s="17"/>
      <c r="BJ67" s="17"/>
      <c r="BK67" s="17"/>
      <c r="BL67" s="17"/>
      <c r="BM67" s="17"/>
      <c r="BN67" s="17">
        <v>0.1</v>
      </c>
      <c r="BO67" s="17">
        <v>0.3</v>
      </c>
      <c r="BP67" s="17">
        <v>0.5</v>
      </c>
      <c r="BQ67" s="17">
        <v>0.6</v>
      </c>
      <c r="BR67" s="17">
        <v>0.6</v>
      </c>
      <c r="BS67" s="17"/>
      <c r="BT67" s="17"/>
      <c r="BU67" s="17"/>
      <c r="BV67" s="17"/>
      <c r="BW67" s="17"/>
      <c r="BX67" s="17"/>
      <c r="BY67" s="17"/>
      <c r="BZ67" s="17"/>
      <c r="CA67" s="21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260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</row>
    <row r="68" spans="1:123" ht="14.1" customHeight="1" x14ac:dyDescent="0.2">
      <c r="A68" s="96">
        <v>1102</v>
      </c>
      <c r="B68" s="82" t="s">
        <v>30</v>
      </c>
      <c r="C68" s="25" t="s">
        <v>32</v>
      </c>
      <c r="D68" s="178">
        <v>101257</v>
      </c>
      <c r="E68" s="25" t="s">
        <v>18</v>
      </c>
      <c r="F68" s="25">
        <v>77000</v>
      </c>
      <c r="G68" s="26">
        <f>SUM(J68:CU68)</f>
        <v>1504.2857142857142</v>
      </c>
      <c r="H68" s="147">
        <v>9.8000000000000007</v>
      </c>
      <c r="I68" s="24">
        <v>28</v>
      </c>
      <c r="J68" s="21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21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21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24">
        <f>BS344*BS373*BS403*60/$H$68</f>
        <v>552.85714285714278</v>
      </c>
      <c r="BT68" s="24">
        <f>BT344*BT373*BT403*60/$H$68</f>
        <v>951.42857142857133</v>
      </c>
      <c r="BU68" s="245" t="s">
        <v>102</v>
      </c>
      <c r="BV68" s="209"/>
      <c r="BW68" s="209"/>
      <c r="BX68" s="209"/>
      <c r="BY68" s="209"/>
      <c r="BZ68" s="209"/>
      <c r="CA68" s="221"/>
      <c r="CB68" s="209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260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</row>
    <row r="69" spans="1:123" ht="14.1" customHeight="1" x14ac:dyDescent="0.2">
      <c r="A69" s="96">
        <v>1102</v>
      </c>
      <c r="B69" s="82" t="s">
        <v>30</v>
      </c>
      <c r="C69" s="25"/>
      <c r="D69" s="64"/>
      <c r="E69" s="25"/>
      <c r="F69" s="25"/>
      <c r="G69" s="26"/>
      <c r="H69" s="148"/>
      <c r="I69" s="24"/>
      <c r="J69" s="21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21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21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>
        <v>0.3</v>
      </c>
      <c r="BT69" s="17">
        <v>0.6</v>
      </c>
      <c r="BU69" s="17"/>
      <c r="BV69" s="17"/>
      <c r="BW69" s="17"/>
      <c r="BX69" s="17"/>
      <c r="BY69" s="17"/>
      <c r="BZ69" s="17"/>
      <c r="CA69" s="21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260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</row>
    <row r="70" spans="1:123" ht="14.1" customHeight="1" x14ac:dyDescent="0.2">
      <c r="A70" s="96">
        <v>1102</v>
      </c>
      <c r="B70" s="82" t="s">
        <v>30</v>
      </c>
      <c r="C70" s="25" t="s">
        <v>67</v>
      </c>
      <c r="D70" s="178" t="s">
        <v>65</v>
      </c>
      <c r="E70" s="25" t="s">
        <v>66</v>
      </c>
      <c r="F70" s="25">
        <v>4000</v>
      </c>
      <c r="G70" s="26">
        <f>SUM(J70:CU70)</f>
        <v>4576.304347826087</v>
      </c>
      <c r="H70" s="25">
        <v>8.0500000000000007</v>
      </c>
      <c r="I70" s="24">
        <v>21</v>
      </c>
      <c r="J70" s="21"/>
      <c r="K70" s="17"/>
      <c r="L70" s="17"/>
      <c r="M70" s="17"/>
      <c r="N70" s="17"/>
      <c r="O70" s="17"/>
      <c r="P70" s="24">
        <f>P344*P373*P403*60/$H$70</f>
        <v>144.78260869565216</v>
      </c>
      <c r="Q70" s="24">
        <f t="shared" ref="Q70:V70" si="66">Q344*Q373*Q403*60/$H$70</f>
        <v>434.3478260869565</v>
      </c>
      <c r="R70" s="24">
        <f t="shared" si="66"/>
        <v>532.17391304347825</v>
      </c>
      <c r="S70" s="24">
        <f t="shared" si="66"/>
        <v>0</v>
      </c>
      <c r="T70" s="24">
        <f t="shared" si="66"/>
        <v>723.91304347826076</v>
      </c>
      <c r="U70" s="24">
        <f t="shared" si="66"/>
        <v>868.695652173913</v>
      </c>
      <c r="V70" s="24">
        <f t="shared" si="66"/>
        <v>941.08695652173901</v>
      </c>
      <c r="W70" s="24">
        <f>W344*W373*W403*60/$H$70</f>
        <v>931.30434782608677</v>
      </c>
      <c r="X70" s="17"/>
      <c r="Y70" s="17"/>
      <c r="Z70" s="17"/>
      <c r="AA70" s="17"/>
      <c r="AB70" s="17"/>
      <c r="AC70" s="17"/>
      <c r="AD70" s="21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21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21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260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</row>
    <row r="71" spans="1:123" ht="14.1" customHeight="1" x14ac:dyDescent="0.2">
      <c r="A71" s="96">
        <v>1102</v>
      </c>
      <c r="B71" s="82" t="s">
        <v>30</v>
      </c>
      <c r="C71" s="25"/>
      <c r="D71" s="64"/>
      <c r="E71" s="25"/>
      <c r="F71" s="25"/>
      <c r="G71" s="26"/>
      <c r="H71" s="148"/>
      <c r="I71" s="24"/>
      <c r="J71" s="21"/>
      <c r="K71" s="17"/>
      <c r="L71" s="17"/>
      <c r="M71" s="17"/>
      <c r="N71" s="17"/>
      <c r="O71" s="17"/>
      <c r="P71" s="17">
        <v>0.1</v>
      </c>
      <c r="Q71" s="17">
        <v>0.3</v>
      </c>
      <c r="R71" s="17">
        <v>0.4</v>
      </c>
      <c r="S71" s="17"/>
      <c r="T71" s="17">
        <v>0.5</v>
      </c>
      <c r="U71" s="17">
        <v>0.6</v>
      </c>
      <c r="V71" s="17">
        <v>0.65</v>
      </c>
      <c r="W71" s="17">
        <v>0.7</v>
      </c>
      <c r="X71" s="17"/>
      <c r="Y71" s="17"/>
      <c r="Z71" s="17"/>
      <c r="AA71" s="17"/>
      <c r="AB71" s="17"/>
      <c r="AC71" s="17"/>
      <c r="AD71" s="21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21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21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260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</row>
    <row r="72" spans="1:123" ht="14.1" customHeight="1" x14ac:dyDescent="0.2">
      <c r="A72" s="96">
        <v>1102</v>
      </c>
      <c r="B72" s="82" t="s">
        <v>30</v>
      </c>
      <c r="C72" s="224" t="s">
        <v>48</v>
      </c>
      <c r="D72" s="236">
        <v>107241</v>
      </c>
      <c r="E72" s="25" t="s">
        <v>38</v>
      </c>
      <c r="F72" s="26">
        <f>31891*1.03</f>
        <v>32847.730000000003</v>
      </c>
      <c r="G72" s="26">
        <f>SUM(J72:CU72)</f>
        <v>3856.6027397260273</v>
      </c>
      <c r="H72" s="27">
        <v>18.25</v>
      </c>
      <c r="I72" s="24">
        <v>29</v>
      </c>
      <c r="J72" s="21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21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225">
        <f>BD344*BD373*BD403*60/$H$72</f>
        <v>81.041095890410972</v>
      </c>
      <c r="BE72" s="226">
        <f>BE344*BE373*BE403*60/$H$72</f>
        <v>171.61643835616437</v>
      </c>
      <c r="BF72" s="225">
        <f t="shared" ref="BF72:BM72" si="67">BF344*BF373*BF403*60/$H$72</f>
        <v>352.76712328767127</v>
      </c>
      <c r="BG72" s="225">
        <f t="shared" si="67"/>
        <v>563.71232876712327</v>
      </c>
      <c r="BH72" s="225">
        <f t="shared" si="67"/>
        <v>563.71232876712327</v>
      </c>
      <c r="BI72" s="225">
        <f>BI344*BI373*BI403*60/$H$72</f>
        <v>314.63013698630135</v>
      </c>
      <c r="BJ72" s="225">
        <f t="shared" si="67"/>
        <v>445.72602739726034</v>
      </c>
      <c r="BK72" s="225">
        <f>BK344*BK373*BK403*60/$H$72</f>
        <v>314.63013698630135</v>
      </c>
      <c r="BL72" s="225">
        <f t="shared" si="67"/>
        <v>485.05479452054806</v>
      </c>
      <c r="BM72" s="225">
        <f t="shared" si="67"/>
        <v>563.71232876712327</v>
      </c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21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260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</row>
    <row r="73" spans="1:123" ht="14.1" customHeight="1" x14ac:dyDescent="0.2">
      <c r="A73" s="96">
        <v>1102</v>
      </c>
      <c r="B73" s="82" t="s">
        <v>30</v>
      </c>
      <c r="C73" s="25"/>
      <c r="D73" s="64"/>
      <c r="E73" s="25"/>
      <c r="F73" s="25"/>
      <c r="G73" s="26"/>
      <c r="H73" s="148"/>
      <c r="I73" s="24"/>
      <c r="J73" s="21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21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>
        <v>0.1</v>
      </c>
      <c r="BE73" s="21">
        <v>0.3</v>
      </c>
      <c r="BF73" s="21">
        <v>0.4</v>
      </c>
      <c r="BG73" s="17">
        <v>0.55000000000000004</v>
      </c>
      <c r="BH73" s="17">
        <v>0.55000000000000004</v>
      </c>
      <c r="BI73" s="17">
        <v>0.55000000000000004</v>
      </c>
      <c r="BJ73" s="17">
        <v>0.55000000000000004</v>
      </c>
      <c r="BK73" s="17">
        <v>0.55000000000000004</v>
      </c>
      <c r="BL73" s="17">
        <v>0.55000000000000004</v>
      </c>
      <c r="BM73" s="17">
        <v>0.55000000000000004</v>
      </c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21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260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</row>
    <row r="74" spans="1:123" ht="14.1" customHeight="1" x14ac:dyDescent="0.2">
      <c r="A74" s="96">
        <v>1102</v>
      </c>
      <c r="B74" s="82" t="s">
        <v>30</v>
      </c>
      <c r="C74" s="180" t="s">
        <v>48</v>
      </c>
      <c r="D74" s="236">
        <v>42207</v>
      </c>
      <c r="E74" s="25" t="s">
        <v>38</v>
      </c>
      <c r="F74" s="25">
        <v>101891</v>
      </c>
      <c r="G74" s="26">
        <f>SUM(J74:CU74)</f>
        <v>11031.93832599119</v>
      </c>
      <c r="H74" s="27">
        <v>24.97</v>
      </c>
      <c r="I74" s="153">
        <v>30</v>
      </c>
      <c r="J74" s="21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4">
        <f>X344*X373*X403*60/$H$74</f>
        <v>33.340008009611537</v>
      </c>
      <c r="Y74" s="24">
        <f t="shared" ref="Y74:AE74" si="68">Y344*Y373*Y403*60/$H$74</f>
        <v>66.680016019223075</v>
      </c>
      <c r="Z74" s="24">
        <f t="shared" si="68"/>
        <v>133.36003203844615</v>
      </c>
      <c r="AA74" s="24">
        <f t="shared" si="68"/>
        <v>33.340008009611537</v>
      </c>
      <c r="AB74" s="24">
        <f t="shared" si="68"/>
        <v>66.680016019223075</v>
      </c>
      <c r="AC74" s="24">
        <f t="shared" si="68"/>
        <v>122.54705646776132</v>
      </c>
      <c r="AD74" s="34">
        <f t="shared" si="68"/>
        <v>200.04004805766922</v>
      </c>
      <c r="AE74" s="24">
        <f t="shared" si="68"/>
        <v>266.7200640768923</v>
      </c>
      <c r="AF74" s="24">
        <f>AF344*AF373*AF403*60/$H$74</f>
        <v>300.06007208650379</v>
      </c>
      <c r="AG74" s="24">
        <f t="shared" ref="AG74:AX74" si="69">AG344*AG373*AG403*60/$H$74</f>
        <v>333.40008009611535</v>
      </c>
      <c r="AH74" s="24">
        <f t="shared" si="69"/>
        <v>337.00440528634363</v>
      </c>
      <c r="AI74" s="24">
        <f t="shared" si="69"/>
        <v>400.08009611533845</v>
      </c>
      <c r="AJ74" s="24">
        <f t="shared" si="69"/>
        <v>433.42010412494994</v>
      </c>
      <c r="AK74" s="24">
        <f t="shared" si="69"/>
        <v>433.42010412494994</v>
      </c>
      <c r="AL74" s="24">
        <f t="shared" si="69"/>
        <v>398.27793352022428</v>
      </c>
      <c r="AM74" s="24">
        <f>AM344*AM373*AM403*60/$H$74</f>
        <v>281.13736483780536</v>
      </c>
      <c r="AN74" s="24">
        <f t="shared" si="69"/>
        <v>433.42010412494994</v>
      </c>
      <c r="AO74" s="24">
        <f t="shared" si="69"/>
        <v>503.70444533440133</v>
      </c>
      <c r="AP74" s="24">
        <f t="shared" si="69"/>
        <v>503.70444533440133</v>
      </c>
      <c r="AQ74" s="24">
        <f t="shared" si="69"/>
        <v>503.70444533440133</v>
      </c>
      <c r="AR74" s="24">
        <f t="shared" si="69"/>
        <v>398.27793352022428</v>
      </c>
      <c r="AS74" s="24">
        <f>AS344*AS373*AS403*60/$H$74</f>
        <v>281.13736483780536</v>
      </c>
      <c r="AT74" s="24">
        <f t="shared" si="69"/>
        <v>433.42010412494994</v>
      </c>
      <c r="AU74" s="24">
        <f t="shared" si="69"/>
        <v>503.70444533440133</v>
      </c>
      <c r="AV74" s="24">
        <f t="shared" si="69"/>
        <v>503.70444533440133</v>
      </c>
      <c r="AW74" s="24">
        <f t="shared" si="69"/>
        <v>503.70444533440133</v>
      </c>
      <c r="AX74" s="24">
        <f t="shared" si="69"/>
        <v>398.27793352022428</v>
      </c>
      <c r="AY74" s="24">
        <f>AY344*AY373*AY403*60/$H$74</f>
        <v>281.13736483780536</v>
      </c>
      <c r="AZ74" s="24">
        <f>AZ344*AZ373*AZ403*60/$H$74</f>
        <v>433.42010412494994</v>
      </c>
      <c r="BA74" s="24">
        <f>BA344*BA373*BA403*60/$H$74</f>
        <v>503.70444533440133</v>
      </c>
      <c r="BB74" s="24">
        <f>BB344*BB373*BB403*60/$H$74</f>
        <v>503.70444533440133</v>
      </c>
      <c r="BC74" s="24">
        <f>BC344*BC373*BC403*60/$H$74</f>
        <v>503.70444533440133</v>
      </c>
      <c r="BD74" s="17"/>
      <c r="BE74" s="21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21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260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</row>
    <row r="75" spans="1:123" ht="14.1" customHeight="1" thickBot="1" x14ac:dyDescent="0.25">
      <c r="A75" s="96">
        <v>1102</v>
      </c>
      <c r="B75" s="82" t="s">
        <v>30</v>
      </c>
      <c r="C75" s="25"/>
      <c r="D75" s="64"/>
      <c r="E75" s="25"/>
      <c r="F75" s="25"/>
      <c r="G75" s="26"/>
      <c r="H75" s="148"/>
      <c r="I75" s="24"/>
      <c r="J75" s="21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>
        <v>0.05</v>
      </c>
      <c r="Y75" s="17">
        <v>0.1</v>
      </c>
      <c r="Z75" s="17">
        <v>0.2</v>
      </c>
      <c r="AA75" s="17">
        <v>0.05</v>
      </c>
      <c r="AB75" s="17">
        <v>0.1</v>
      </c>
      <c r="AC75" s="17">
        <v>0.2</v>
      </c>
      <c r="AD75" s="21">
        <v>0.3</v>
      </c>
      <c r="AE75" s="17">
        <v>0.4</v>
      </c>
      <c r="AF75" s="17">
        <v>0.45</v>
      </c>
      <c r="AG75" s="21">
        <v>0.5</v>
      </c>
      <c r="AH75" s="17">
        <v>0.55000000000000004</v>
      </c>
      <c r="AI75" s="17">
        <v>0.6</v>
      </c>
      <c r="AJ75" s="17">
        <v>0.65</v>
      </c>
      <c r="AK75" s="17">
        <v>0.65</v>
      </c>
      <c r="AL75" s="17">
        <v>0.65</v>
      </c>
      <c r="AM75" s="17">
        <v>0.65</v>
      </c>
      <c r="AN75" s="17">
        <v>0.65</v>
      </c>
      <c r="AO75" s="17">
        <v>0.65</v>
      </c>
      <c r="AP75" s="17">
        <v>0.65</v>
      </c>
      <c r="AQ75" s="17">
        <v>0.65</v>
      </c>
      <c r="AR75" s="17">
        <v>0.65</v>
      </c>
      <c r="AS75" s="17">
        <v>0.65</v>
      </c>
      <c r="AT75" s="17">
        <v>0.65</v>
      </c>
      <c r="AU75" s="17">
        <v>0.65</v>
      </c>
      <c r="AV75" s="17">
        <v>0.65</v>
      </c>
      <c r="AW75" s="17">
        <v>0.65</v>
      </c>
      <c r="AX75" s="17">
        <v>0.65</v>
      </c>
      <c r="AY75" s="17">
        <v>0.65</v>
      </c>
      <c r="AZ75" s="17">
        <v>0.65</v>
      </c>
      <c r="BA75" s="17">
        <v>0.65</v>
      </c>
      <c r="BB75" s="17">
        <v>0.65</v>
      </c>
      <c r="BC75" s="17">
        <v>0.65</v>
      </c>
      <c r="BD75" s="17"/>
      <c r="BE75" s="21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21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260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</row>
    <row r="76" spans="1:123" s="102" customFormat="1" ht="13.5" customHeight="1" x14ac:dyDescent="0.2">
      <c r="A76" s="112">
        <v>1162</v>
      </c>
      <c r="B76" s="122" t="s">
        <v>30</v>
      </c>
      <c r="C76" s="135" t="s">
        <v>48</v>
      </c>
      <c r="D76" s="48" t="s">
        <v>64</v>
      </c>
      <c r="E76" s="135" t="s">
        <v>29</v>
      </c>
      <c r="F76" s="135">
        <v>17938</v>
      </c>
      <c r="G76" s="133">
        <f>SUM(J76:CU76)</f>
        <v>8044.3650126156435</v>
      </c>
      <c r="H76" s="175">
        <v>11.89</v>
      </c>
      <c r="I76" s="48">
        <v>30</v>
      </c>
      <c r="J76" s="188">
        <v>910.21867115222869</v>
      </c>
      <c r="K76" s="187">
        <v>910.21867115222869</v>
      </c>
      <c r="L76" s="187">
        <v>910.21867115222869</v>
      </c>
      <c r="M76" s="187">
        <v>910.21867115222869</v>
      </c>
      <c r="N76" s="187">
        <v>836.41715727502094</v>
      </c>
      <c r="O76" s="187">
        <v>910.21867115222869</v>
      </c>
      <c r="P76" s="187">
        <v>910.21867115222869</v>
      </c>
      <c r="Q76" s="187">
        <v>910.21867115222869</v>
      </c>
      <c r="R76" s="187">
        <v>836.41715727502094</v>
      </c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1"/>
      <c r="AE76" s="100"/>
      <c r="AF76" s="100"/>
      <c r="AG76" s="100"/>
      <c r="AH76" s="100"/>
      <c r="AI76" s="100"/>
      <c r="AJ76" s="100"/>
      <c r="AK76" s="100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D76" s="100"/>
      <c r="BE76" s="101"/>
      <c r="BF76" s="100"/>
      <c r="BG76" s="100"/>
      <c r="BH76" s="100"/>
      <c r="BI76" s="100"/>
      <c r="BJ76" s="100"/>
      <c r="BK76" s="100"/>
      <c r="BL76" s="100"/>
      <c r="BM76" s="100"/>
      <c r="BN76" s="100"/>
      <c r="BO76" s="100"/>
      <c r="BP76" s="100"/>
      <c r="BQ76" s="100"/>
      <c r="BR76" s="100"/>
      <c r="BS76" s="100"/>
      <c r="BT76" s="100"/>
      <c r="BU76" s="100"/>
      <c r="BV76" s="100"/>
      <c r="BW76" s="100"/>
      <c r="BX76" s="100"/>
      <c r="BY76" s="100"/>
      <c r="BZ76" s="100"/>
      <c r="CA76" s="101"/>
      <c r="CB76" s="143"/>
      <c r="CC76" s="143"/>
      <c r="CD76" s="143"/>
      <c r="CE76" s="143"/>
      <c r="CF76" s="143"/>
      <c r="CG76" s="143"/>
      <c r="CH76" s="143"/>
      <c r="CI76" s="143"/>
      <c r="CJ76" s="143"/>
      <c r="CK76" s="143"/>
      <c r="CL76" s="143"/>
      <c r="CM76" s="143"/>
      <c r="CN76" s="143"/>
      <c r="CO76" s="143"/>
      <c r="CP76" s="143"/>
      <c r="CQ76" s="143"/>
      <c r="CR76" s="143"/>
      <c r="CS76" s="143"/>
      <c r="CT76" s="143"/>
      <c r="CU76" s="143"/>
      <c r="CV76" s="267"/>
      <c r="CW76" s="143"/>
      <c r="CX76" s="143"/>
      <c r="CY76" s="143"/>
      <c r="CZ76" s="143"/>
      <c r="DA76" s="143"/>
      <c r="DB76" s="143"/>
      <c r="DC76" s="143"/>
      <c r="DD76" s="143"/>
      <c r="DE76" s="143"/>
      <c r="DF76" s="143"/>
      <c r="DG76" s="143"/>
      <c r="DH76" s="143"/>
      <c r="DI76" s="143"/>
      <c r="DJ76" s="143"/>
      <c r="DK76" s="143"/>
      <c r="DL76" s="143"/>
      <c r="DM76" s="143"/>
      <c r="DN76" s="143"/>
      <c r="DO76" s="143"/>
      <c r="DP76" s="143"/>
      <c r="DQ76" s="143"/>
      <c r="DR76" s="143"/>
      <c r="DS76" s="143"/>
    </row>
    <row r="77" spans="1:123" ht="13.5" customHeight="1" x14ac:dyDescent="0.2">
      <c r="A77" s="94">
        <v>1162</v>
      </c>
      <c r="B77" s="82" t="s">
        <v>30</v>
      </c>
      <c r="C77" s="28"/>
      <c r="D77" s="24"/>
      <c r="E77" s="28"/>
      <c r="F77" s="28"/>
      <c r="G77" s="26"/>
      <c r="H77" s="28"/>
      <c r="I77" s="29"/>
      <c r="J77" s="21">
        <v>0.65</v>
      </c>
      <c r="K77" s="17">
        <v>0.65</v>
      </c>
      <c r="L77" s="17">
        <v>0.65</v>
      </c>
      <c r="M77" s="17">
        <v>0.65</v>
      </c>
      <c r="N77" s="17">
        <v>0.65</v>
      </c>
      <c r="O77" s="17">
        <v>0.65</v>
      </c>
      <c r="P77" s="17">
        <v>0.65</v>
      </c>
      <c r="Q77" s="17">
        <v>0.65</v>
      </c>
      <c r="R77" s="17">
        <v>0.65</v>
      </c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21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21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21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260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</row>
    <row r="78" spans="1:123" ht="13.5" customHeight="1" x14ac:dyDescent="0.2">
      <c r="A78" s="94">
        <v>1162</v>
      </c>
      <c r="B78" s="82" t="s">
        <v>30</v>
      </c>
      <c r="C78" s="198" t="s">
        <v>48</v>
      </c>
      <c r="D78" s="178">
        <v>125328</v>
      </c>
      <c r="E78" s="25" t="s">
        <v>29</v>
      </c>
      <c r="F78" s="28">
        <v>4785</v>
      </c>
      <c r="G78" s="28">
        <f>SUM(J78:CU78)</f>
        <v>5978.4894837476104</v>
      </c>
      <c r="H78" s="27">
        <v>15.69</v>
      </c>
      <c r="I78" s="25">
        <v>30</v>
      </c>
      <c r="J78" s="21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21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24">
        <f>AP348*AP377*AP407*60/$H$78</f>
        <v>123.32695984703633</v>
      </c>
      <c r="AQ78" s="24">
        <f t="shared" ref="AQ78:AV78" si="70">AQ348*AQ377*AQ407*60/$H$78</f>
        <v>308.31739961759081</v>
      </c>
      <c r="AR78" s="24">
        <f t="shared" si="70"/>
        <v>341.30019120458894</v>
      </c>
      <c r="AS78" s="24">
        <f t="shared" si="70"/>
        <v>309.75143403441683</v>
      </c>
      <c r="AT78" s="24">
        <f t="shared" si="70"/>
        <v>583.6520076481836</v>
      </c>
      <c r="AU78" s="24">
        <f t="shared" si="70"/>
        <v>739.96175908221801</v>
      </c>
      <c r="AV78" s="24">
        <f t="shared" si="70"/>
        <v>801.62523900573615</v>
      </c>
      <c r="AW78" s="24">
        <f>AW348*AW377*AW407*60/$H$78</f>
        <v>863.28871892925429</v>
      </c>
      <c r="AX78" s="24">
        <f>AX348*AX377*AX407*60/$H$78</f>
        <v>682.60038240917788</v>
      </c>
      <c r="AY78" s="24">
        <f>AY348*AY377*AY407*60/$H$78</f>
        <v>481.83556405353733</v>
      </c>
      <c r="AZ78" s="24">
        <f>AZ348*AZ377*AZ407*60/$H$78</f>
        <v>742.82982791587006</v>
      </c>
      <c r="BA78" s="17"/>
      <c r="BB78" s="17"/>
      <c r="BC78" s="17"/>
      <c r="BD78" s="17"/>
      <c r="BE78" s="21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21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260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</row>
    <row r="79" spans="1:123" ht="13.5" customHeight="1" x14ac:dyDescent="0.2">
      <c r="A79" s="94">
        <v>1162</v>
      </c>
      <c r="B79" s="82" t="s">
        <v>30</v>
      </c>
      <c r="C79" s="28"/>
      <c r="D79" s="24"/>
      <c r="E79" s="28"/>
      <c r="F79" s="28"/>
      <c r="G79" s="26"/>
      <c r="H79" s="28"/>
      <c r="I79" s="29"/>
      <c r="J79" s="21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21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>
        <v>0.1</v>
      </c>
      <c r="AQ79" s="17">
        <v>0.25</v>
      </c>
      <c r="AR79" s="17">
        <v>0.35</v>
      </c>
      <c r="AS79" s="17">
        <v>0.45</v>
      </c>
      <c r="AT79" s="17">
        <v>0.55000000000000004</v>
      </c>
      <c r="AU79" s="21">
        <v>0.6</v>
      </c>
      <c r="AV79" s="21">
        <v>0.65</v>
      </c>
      <c r="AW79" s="21">
        <v>0.7</v>
      </c>
      <c r="AX79" s="21">
        <v>0.7</v>
      </c>
      <c r="AY79" s="21">
        <v>0.7</v>
      </c>
      <c r="AZ79" s="21">
        <v>0.7</v>
      </c>
      <c r="BA79" s="17"/>
      <c r="BB79" s="17"/>
      <c r="BC79" s="17"/>
      <c r="BD79" s="17"/>
      <c r="BE79" s="21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21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260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</row>
    <row r="80" spans="1:123" ht="13.5" customHeight="1" x14ac:dyDescent="0.2">
      <c r="A80" s="94">
        <v>1162</v>
      </c>
      <c r="B80" s="82" t="s">
        <v>30</v>
      </c>
      <c r="C80" s="238" t="s">
        <v>48</v>
      </c>
      <c r="D80" s="178">
        <v>132156</v>
      </c>
      <c r="E80" s="28" t="s">
        <v>73</v>
      </c>
      <c r="F80" s="28">
        <v>12500</v>
      </c>
      <c r="G80" s="26">
        <f>SUM(J80:CU80)</f>
        <v>0</v>
      </c>
      <c r="H80" s="55">
        <v>11.86</v>
      </c>
      <c r="I80" s="24">
        <v>30</v>
      </c>
      <c r="J80" s="21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21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21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21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260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</row>
    <row r="81" spans="1:123" ht="13.5" customHeight="1" x14ac:dyDescent="0.2">
      <c r="A81" s="94">
        <v>1162</v>
      </c>
      <c r="B81" s="82" t="s">
        <v>30</v>
      </c>
      <c r="C81" s="28"/>
      <c r="D81" s="24"/>
      <c r="E81" s="28"/>
      <c r="F81" s="28"/>
      <c r="G81" s="26"/>
      <c r="H81" s="28"/>
      <c r="I81" s="29"/>
      <c r="J81" s="21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21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21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21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260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</row>
    <row r="82" spans="1:123" ht="13.5" customHeight="1" x14ac:dyDescent="0.2">
      <c r="A82" s="94">
        <v>1162</v>
      </c>
      <c r="B82" s="82" t="s">
        <v>30</v>
      </c>
      <c r="C82" s="28" t="s">
        <v>32</v>
      </c>
      <c r="D82" s="173">
        <v>106954</v>
      </c>
      <c r="E82" s="28" t="s">
        <v>72</v>
      </c>
      <c r="F82" s="28">
        <v>7600</v>
      </c>
      <c r="G82" s="26">
        <f>SUM(J82:CU82)</f>
        <v>0</v>
      </c>
      <c r="H82" s="27">
        <v>7.5</v>
      </c>
      <c r="I82" s="25">
        <v>30</v>
      </c>
      <c r="J82" s="21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21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21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21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260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</row>
    <row r="83" spans="1:123" ht="13.5" customHeight="1" x14ac:dyDescent="0.2">
      <c r="A83" s="94">
        <v>1162</v>
      </c>
      <c r="B83" s="82" t="s">
        <v>30</v>
      </c>
      <c r="C83" s="28"/>
      <c r="D83" s="24"/>
      <c r="E83" s="28"/>
      <c r="F83" s="28"/>
      <c r="G83" s="26"/>
      <c r="H83" s="28"/>
      <c r="I83" s="29"/>
      <c r="J83" s="21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21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21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21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260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</row>
    <row r="84" spans="1:123" ht="13.5" customHeight="1" x14ac:dyDescent="0.2">
      <c r="A84" s="94">
        <v>1162</v>
      </c>
      <c r="B84" s="82" t="s">
        <v>30</v>
      </c>
      <c r="C84" s="193" t="s">
        <v>48</v>
      </c>
      <c r="D84" s="178">
        <v>126046</v>
      </c>
      <c r="E84" s="28" t="s">
        <v>38</v>
      </c>
      <c r="F84" s="28">
        <v>3346</v>
      </c>
      <c r="G84" s="26">
        <f>SUM(J84:CU84)</f>
        <v>3936.4459712679568</v>
      </c>
      <c r="H84" s="55">
        <v>16.010000000000002</v>
      </c>
      <c r="I84" s="24">
        <v>30</v>
      </c>
      <c r="J84" s="21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21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24">
        <f t="shared" ref="BA84:BG84" si="71">BA348*BA377*BA407*60/$H$84</f>
        <v>120.86196127420361</v>
      </c>
      <c r="BB84" s="24">
        <f t="shared" si="71"/>
        <v>483.44784509681443</v>
      </c>
      <c r="BC84" s="24">
        <f t="shared" si="71"/>
        <v>664.74078700811981</v>
      </c>
      <c r="BD84" s="24">
        <f t="shared" si="71"/>
        <v>621.1742660836976</v>
      </c>
      <c r="BE84" s="34">
        <f t="shared" si="71"/>
        <v>472.20487195502807</v>
      </c>
      <c r="BF84" s="24">
        <f t="shared" si="71"/>
        <v>727.98251093066824</v>
      </c>
      <c r="BG84" s="24">
        <f t="shared" si="71"/>
        <v>846.03372891942524</v>
      </c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21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260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</row>
    <row r="85" spans="1:123" ht="13.5" customHeight="1" x14ac:dyDescent="0.2">
      <c r="A85" s="94">
        <v>1162</v>
      </c>
      <c r="B85" s="82" t="s">
        <v>30</v>
      </c>
      <c r="C85" s="28"/>
      <c r="D85" s="24"/>
      <c r="E85" s="28"/>
      <c r="F85" s="28"/>
      <c r="G85" s="26"/>
      <c r="H85" s="28"/>
      <c r="I85" s="29"/>
      <c r="J85" s="21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21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>
        <v>0.1</v>
      </c>
      <c r="BB85" s="17">
        <v>0.4</v>
      </c>
      <c r="BC85" s="17">
        <v>0.55000000000000004</v>
      </c>
      <c r="BD85" s="17">
        <v>0.65</v>
      </c>
      <c r="BE85" s="21">
        <v>0.7</v>
      </c>
      <c r="BF85" s="17">
        <v>0.7</v>
      </c>
      <c r="BG85" s="17">
        <v>0.7</v>
      </c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21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260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</row>
    <row r="86" spans="1:123" ht="13.5" customHeight="1" x14ac:dyDescent="0.2">
      <c r="A86" s="94">
        <v>1162</v>
      </c>
      <c r="B86" s="82" t="s">
        <v>30</v>
      </c>
      <c r="C86" s="200" t="s">
        <v>89</v>
      </c>
      <c r="D86" s="173" t="s">
        <v>97</v>
      </c>
      <c r="E86" s="25" t="s">
        <v>66</v>
      </c>
      <c r="F86" s="25">
        <v>21526</v>
      </c>
      <c r="G86" s="26">
        <f>SUM(J86:CU86)</f>
        <v>12938.931297709923</v>
      </c>
      <c r="H86" s="27">
        <v>10.087</v>
      </c>
      <c r="I86" s="25">
        <v>22</v>
      </c>
      <c r="J86" s="21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21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21"/>
      <c r="BF86" s="17"/>
      <c r="BG86" s="17"/>
      <c r="BH86" s="247" t="s">
        <v>103</v>
      </c>
      <c r="BI86" s="246"/>
      <c r="BJ86" s="161">
        <f t="shared" ref="BJ86:BP86" si="72">BJ348*BJ377*BJ407*60/$H$86</f>
        <v>55.616139585605247</v>
      </c>
      <c r="BK86" s="161">
        <f t="shared" si="72"/>
        <v>78.516902944383872</v>
      </c>
      <c r="BL86" s="161">
        <f t="shared" si="72"/>
        <v>242.0937840785169</v>
      </c>
      <c r="BM86" s="161">
        <f t="shared" si="72"/>
        <v>492.36641221374038</v>
      </c>
      <c r="BN86" s="161">
        <f t="shared" si="72"/>
        <v>633.04252998909487</v>
      </c>
      <c r="BO86" s="161">
        <f t="shared" si="72"/>
        <v>773.71864776444943</v>
      </c>
      <c r="BP86" s="161">
        <f t="shared" si="72"/>
        <v>667.3936750272627</v>
      </c>
      <c r="BQ86" s="161">
        <f t="shared" ref="BQ86:BZ86" si="73">BQ348*BQ377*BQ407*60/$H$86</f>
        <v>786.80479825518</v>
      </c>
      <c r="BR86" s="161">
        <f t="shared" si="73"/>
        <v>914.39476553980376</v>
      </c>
      <c r="BS86" s="161">
        <f t="shared" si="73"/>
        <v>984.73282442748075</v>
      </c>
      <c r="BT86" s="161">
        <f t="shared" si="73"/>
        <v>847.32824427480921</v>
      </c>
      <c r="BU86" s="161">
        <f t="shared" si="73"/>
        <v>778.6259541984731</v>
      </c>
      <c r="BV86" s="161">
        <f t="shared" si="73"/>
        <v>847.32824427480921</v>
      </c>
      <c r="BW86" s="161">
        <f t="shared" si="73"/>
        <v>984.73282442748075</v>
      </c>
      <c r="BX86" s="161">
        <f t="shared" si="73"/>
        <v>1055.0708833151582</v>
      </c>
      <c r="BY86" s="161">
        <f t="shared" si="73"/>
        <v>1055.0708833151582</v>
      </c>
      <c r="BZ86" s="161">
        <f t="shared" si="73"/>
        <v>907.85169029443841</v>
      </c>
      <c r="CA86" s="168">
        <f>CA348*CA377*CA407*60/$H$86</f>
        <v>834.24209378407852</v>
      </c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260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</row>
    <row r="87" spans="1:123" ht="13.5" customHeight="1" x14ac:dyDescent="0.2">
      <c r="A87" s="94">
        <v>1162</v>
      </c>
      <c r="B87" s="82" t="s">
        <v>30</v>
      </c>
      <c r="C87" s="28"/>
      <c r="D87" s="24"/>
      <c r="E87" s="28"/>
      <c r="F87" s="28"/>
      <c r="G87" s="26"/>
      <c r="H87" s="28"/>
      <c r="I87" s="29"/>
      <c r="J87" s="21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21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21"/>
      <c r="BF87" s="17"/>
      <c r="BG87" s="17"/>
      <c r="BH87" s="17"/>
      <c r="BI87" s="17"/>
      <c r="BJ87" s="17">
        <v>0.05</v>
      </c>
      <c r="BK87" s="17">
        <v>0.1</v>
      </c>
      <c r="BL87" s="17">
        <v>0.2</v>
      </c>
      <c r="BM87" s="17">
        <v>0.35</v>
      </c>
      <c r="BN87" s="17">
        <v>0.45</v>
      </c>
      <c r="BO87" s="17">
        <v>0.55000000000000004</v>
      </c>
      <c r="BP87" s="17">
        <v>0.6</v>
      </c>
      <c r="BQ87" s="17">
        <v>0.65</v>
      </c>
      <c r="BR87" s="17">
        <v>0.65</v>
      </c>
      <c r="BS87" s="17">
        <v>0.7</v>
      </c>
      <c r="BT87" s="17">
        <v>0.7</v>
      </c>
      <c r="BU87" s="17">
        <v>0.7</v>
      </c>
      <c r="BV87" s="17">
        <v>0.7</v>
      </c>
      <c r="BW87" s="17">
        <v>0.7</v>
      </c>
      <c r="BX87" s="17">
        <v>0.75</v>
      </c>
      <c r="BY87" s="17">
        <v>0.75</v>
      </c>
      <c r="BZ87" s="17">
        <v>0.75</v>
      </c>
      <c r="CA87" s="21">
        <v>0.75</v>
      </c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260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</row>
    <row r="88" spans="1:123" ht="13.5" customHeight="1" x14ac:dyDescent="0.2">
      <c r="A88" s="94">
        <v>1162</v>
      </c>
      <c r="B88" s="82" t="s">
        <v>30</v>
      </c>
      <c r="C88" s="28" t="s">
        <v>48</v>
      </c>
      <c r="D88" s="24" t="s">
        <v>60</v>
      </c>
      <c r="E88" s="28" t="s">
        <v>29</v>
      </c>
      <c r="F88" s="28">
        <v>12543</v>
      </c>
      <c r="G88" s="26">
        <f>SUM(J88:CU88)</f>
        <v>556.490599820949</v>
      </c>
      <c r="H88" s="55">
        <v>11.17</v>
      </c>
      <c r="I88" s="28">
        <v>28</v>
      </c>
      <c r="J88" s="21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24">
        <f>AA348*AA377*AA407*60/$H$88</f>
        <v>139.12264995523725</v>
      </c>
      <c r="AB88" s="24">
        <f>AB348*AB377*AB407*60/$H$88</f>
        <v>417.36794986571175</v>
      </c>
      <c r="AC88" s="17"/>
      <c r="AD88" s="21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21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21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260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</row>
    <row r="89" spans="1:123" ht="13.5" customHeight="1" x14ac:dyDescent="0.2">
      <c r="A89" s="94">
        <v>1162</v>
      </c>
      <c r="B89" s="82" t="s">
        <v>30</v>
      </c>
      <c r="C89" s="28"/>
      <c r="D89" s="24"/>
      <c r="E89" s="28"/>
      <c r="F89" s="28"/>
      <c r="G89" s="26"/>
      <c r="H89" s="28"/>
      <c r="I89" s="29"/>
      <c r="J89" s="21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>
        <v>0.1</v>
      </c>
      <c r="AB89" s="17">
        <v>0.3</v>
      </c>
      <c r="AC89" s="17"/>
      <c r="AD89" s="21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21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21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260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</row>
    <row r="90" spans="1:123" ht="13.5" customHeight="1" x14ac:dyDescent="0.2">
      <c r="A90" s="94">
        <v>1162</v>
      </c>
      <c r="B90" s="82" t="s">
        <v>30</v>
      </c>
      <c r="C90" s="25" t="s">
        <v>48</v>
      </c>
      <c r="D90" s="24">
        <v>123035</v>
      </c>
      <c r="E90" s="28" t="s">
        <v>29</v>
      </c>
      <c r="F90" s="28">
        <v>7137</v>
      </c>
      <c r="G90" s="26">
        <f>SUM(J90:CU90)</f>
        <v>7307.0821529745035</v>
      </c>
      <c r="H90" s="55">
        <v>17.649999999999999</v>
      </c>
      <c r="I90" s="24">
        <v>30</v>
      </c>
      <c r="J90" s="21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24">
        <f>AC348*AC377*AC407*60/$H$90</f>
        <v>86.685552407932022</v>
      </c>
      <c r="AD90" s="34">
        <f>AD348*AD377*AD407*60/$H$90</f>
        <v>377.33711048158642</v>
      </c>
      <c r="AE90" s="24">
        <f t="shared" ref="AE90:AN90" si="74">AE348*AE377*AE407*60/$H$90</f>
        <v>518.83852691218135</v>
      </c>
      <c r="AF90" s="24">
        <f t="shared" si="74"/>
        <v>613.17280453257797</v>
      </c>
      <c r="AG90" s="24">
        <f t="shared" si="74"/>
        <v>660.33994334277622</v>
      </c>
      <c r="AH90" s="24">
        <f t="shared" si="74"/>
        <v>606.79886685552412</v>
      </c>
      <c r="AI90" s="24">
        <f t="shared" si="74"/>
        <v>660.33994334277622</v>
      </c>
      <c r="AJ90" s="24">
        <f t="shared" si="74"/>
        <v>660.33994334277622</v>
      </c>
      <c r="AK90" s="24">
        <f t="shared" si="74"/>
        <v>660.33994334277622</v>
      </c>
      <c r="AL90" s="24">
        <f t="shared" si="74"/>
        <v>606.79886685552412</v>
      </c>
      <c r="AM90" s="24">
        <f>AM348*AM377*AM407*60/$H$90</f>
        <v>428.32861189801702</v>
      </c>
      <c r="AN90" s="24">
        <f t="shared" si="74"/>
        <v>660.33994334277622</v>
      </c>
      <c r="AO90" s="24">
        <f>AO348*AO377*AO407*60/$H$90</f>
        <v>767.42209631728053</v>
      </c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21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21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260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</row>
    <row r="91" spans="1:123" ht="13.5" customHeight="1" x14ac:dyDescent="0.2">
      <c r="A91" s="94">
        <v>1162</v>
      </c>
      <c r="B91" s="82" t="s">
        <v>30</v>
      </c>
      <c r="C91" s="28"/>
      <c r="D91" s="24"/>
      <c r="E91" s="28"/>
      <c r="F91" s="28"/>
      <c r="G91" s="26"/>
      <c r="H91" s="28"/>
      <c r="I91" s="29"/>
      <c r="J91" s="21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>
        <v>0.1</v>
      </c>
      <c r="AD91" s="21">
        <v>0.4</v>
      </c>
      <c r="AE91" s="17">
        <v>0.55000000000000004</v>
      </c>
      <c r="AF91" s="21">
        <v>0.65</v>
      </c>
      <c r="AG91" s="17">
        <v>0.7</v>
      </c>
      <c r="AH91" s="17">
        <v>0.7</v>
      </c>
      <c r="AI91" s="17">
        <v>0.7</v>
      </c>
      <c r="AJ91" s="17">
        <v>0.7</v>
      </c>
      <c r="AK91" s="17">
        <v>0.7</v>
      </c>
      <c r="AL91" s="17">
        <v>0.7</v>
      </c>
      <c r="AM91" s="17">
        <v>0.7</v>
      </c>
      <c r="AN91" s="17">
        <v>0.7</v>
      </c>
      <c r="AO91" s="17">
        <v>0.7</v>
      </c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21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21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260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</row>
    <row r="92" spans="1:123" ht="13.5" customHeight="1" x14ac:dyDescent="0.2">
      <c r="A92" s="94">
        <v>1162</v>
      </c>
      <c r="B92" s="82" t="s">
        <v>30</v>
      </c>
      <c r="C92" s="25" t="s">
        <v>48</v>
      </c>
      <c r="D92" s="24">
        <v>120871</v>
      </c>
      <c r="E92" s="28" t="s">
        <v>56</v>
      </c>
      <c r="F92" s="28">
        <v>32347</v>
      </c>
      <c r="G92" s="26">
        <f>SUM(J92:CU92)</f>
        <v>3506.5689149560117</v>
      </c>
      <c r="H92" s="27">
        <v>17.05</v>
      </c>
      <c r="I92" s="24">
        <v>28</v>
      </c>
      <c r="J92" s="21"/>
      <c r="K92" s="17"/>
      <c r="L92" s="17"/>
      <c r="M92" s="17"/>
      <c r="N92" s="17"/>
      <c r="O92" s="17"/>
      <c r="P92" s="17"/>
      <c r="Q92" s="17"/>
      <c r="R92" s="17"/>
      <c r="S92" s="24">
        <f>S348*S377*S407*60/$H$92</f>
        <v>0</v>
      </c>
      <c r="T92" s="24">
        <f t="shared" ref="T92:Z92" si="75">T348*T377*T407*60/$H$92</f>
        <v>136.71554252199414</v>
      </c>
      <c r="U92" s="24">
        <f t="shared" si="75"/>
        <v>319.00293255131959</v>
      </c>
      <c r="V92" s="24">
        <f t="shared" si="75"/>
        <v>501.29032258064524</v>
      </c>
      <c r="W92" s="24">
        <f t="shared" si="75"/>
        <v>544.39882697947212</v>
      </c>
      <c r="X92" s="24">
        <f>X348*X377*X407*60/$H$92</f>
        <v>638.00586510263918</v>
      </c>
      <c r="Y92" s="24">
        <f t="shared" si="75"/>
        <v>683.5777126099706</v>
      </c>
      <c r="Z92" s="24">
        <f t="shared" si="75"/>
        <v>683.5777126099706</v>
      </c>
      <c r="AA92" s="17"/>
      <c r="AB92" s="17"/>
      <c r="AC92" s="17"/>
      <c r="AD92" s="21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21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21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260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</row>
    <row r="93" spans="1:123" ht="13.5" customHeight="1" thickBot="1" x14ac:dyDescent="0.25">
      <c r="A93" s="94">
        <v>1162</v>
      </c>
      <c r="B93" s="82" t="s">
        <v>30</v>
      </c>
      <c r="C93" s="29"/>
      <c r="D93" s="29"/>
      <c r="E93" s="29"/>
      <c r="F93" s="29"/>
      <c r="G93" s="152"/>
      <c r="H93" s="29"/>
      <c r="I93" s="29"/>
      <c r="J93" s="21"/>
      <c r="K93" s="17"/>
      <c r="L93" s="17"/>
      <c r="M93" s="17"/>
      <c r="N93" s="17"/>
      <c r="O93" s="17"/>
      <c r="P93" s="17"/>
      <c r="Q93" s="17"/>
      <c r="R93" s="17"/>
      <c r="S93" s="17"/>
      <c r="T93" s="17">
        <v>0.15</v>
      </c>
      <c r="U93" s="17">
        <v>0.35</v>
      </c>
      <c r="V93" s="17">
        <v>0.55000000000000004</v>
      </c>
      <c r="W93" s="17">
        <v>0.65</v>
      </c>
      <c r="X93" s="17">
        <v>0.7</v>
      </c>
      <c r="Y93" s="17">
        <v>0.75</v>
      </c>
      <c r="Z93" s="17">
        <v>0.75</v>
      </c>
      <c r="AA93" s="17"/>
      <c r="AB93" s="17"/>
      <c r="AC93" s="17"/>
      <c r="AD93" s="21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21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21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260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</row>
    <row r="94" spans="1:123" s="102" customFormat="1" ht="14.1" customHeight="1" x14ac:dyDescent="0.2">
      <c r="A94" s="112">
        <v>1163</v>
      </c>
      <c r="B94" s="113" t="s">
        <v>30</v>
      </c>
      <c r="C94" s="135" t="s">
        <v>58</v>
      </c>
      <c r="D94" s="177" t="s">
        <v>47</v>
      </c>
      <c r="E94" s="132" t="s">
        <v>38</v>
      </c>
      <c r="F94" s="132">
        <v>4512</v>
      </c>
      <c r="G94" s="133">
        <f>SUM(J94:CU94)</f>
        <v>244.50720135554926</v>
      </c>
      <c r="H94" s="134">
        <f>(18.35+17.06)/2</f>
        <v>17.704999999999998</v>
      </c>
      <c r="I94" s="132">
        <v>26</v>
      </c>
      <c r="J94" s="109">
        <f>J334*J363*J393*60/$H$94</f>
        <v>244.50720135554926</v>
      </c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1"/>
      <c r="AE94" s="100"/>
      <c r="AF94" s="100"/>
      <c r="AG94" s="100"/>
      <c r="AH94" s="100"/>
      <c r="AI94" s="100"/>
      <c r="AJ94" s="100"/>
      <c r="AK94" s="100"/>
      <c r="AL94" s="100"/>
      <c r="AM94" s="100"/>
      <c r="AN94" s="100"/>
      <c r="AO94" s="100"/>
      <c r="AP94" s="100"/>
      <c r="AQ94" s="100"/>
      <c r="AR94" s="100"/>
      <c r="AS94" s="100"/>
      <c r="AT94" s="100"/>
      <c r="AU94" s="100"/>
      <c r="AV94" s="100"/>
      <c r="AW94" s="100"/>
      <c r="AX94" s="100"/>
      <c r="AY94" s="100"/>
      <c r="AZ94" s="100"/>
      <c r="BA94" s="100"/>
      <c r="BB94" s="100"/>
      <c r="BC94" s="100"/>
      <c r="BD94" s="100"/>
      <c r="BE94" s="101"/>
      <c r="BF94" s="100"/>
      <c r="BG94" s="100"/>
      <c r="BH94" s="100"/>
      <c r="BI94" s="100"/>
      <c r="BJ94" s="100"/>
      <c r="BK94" s="100"/>
      <c r="BL94" s="100"/>
      <c r="BM94" s="100"/>
      <c r="BN94" s="100"/>
      <c r="BO94" s="100"/>
      <c r="BP94" s="100"/>
      <c r="BQ94" s="100"/>
      <c r="BR94" s="100"/>
      <c r="BS94" s="100"/>
      <c r="BT94" s="100"/>
      <c r="BU94" s="100"/>
      <c r="BV94" s="100"/>
      <c r="BW94" s="100"/>
      <c r="BX94" s="100"/>
      <c r="BY94" s="100"/>
      <c r="BZ94" s="100"/>
      <c r="CA94" s="101"/>
      <c r="CB94" s="100"/>
      <c r="CC94" s="100"/>
      <c r="CD94" s="100"/>
      <c r="CE94" s="100"/>
      <c r="CF94" s="100"/>
      <c r="CG94" s="100"/>
      <c r="CH94" s="100"/>
      <c r="CI94" s="100"/>
      <c r="CJ94" s="100"/>
      <c r="CK94" s="100"/>
      <c r="CL94" s="100"/>
      <c r="CM94" s="100"/>
      <c r="CN94" s="100"/>
      <c r="CO94" s="100"/>
      <c r="CP94" s="100"/>
      <c r="CQ94" s="100"/>
      <c r="CR94" s="100"/>
      <c r="CS94" s="100"/>
      <c r="CT94" s="100"/>
      <c r="CU94" s="100"/>
      <c r="CV94" s="262"/>
      <c r="CW94" s="100"/>
      <c r="CX94" s="100"/>
      <c r="CY94" s="100"/>
      <c r="CZ94" s="100"/>
      <c r="DA94" s="100"/>
      <c r="DB94" s="100"/>
      <c r="DC94" s="100"/>
      <c r="DD94" s="100"/>
      <c r="DE94" s="100"/>
      <c r="DF94" s="100"/>
      <c r="DG94" s="100"/>
      <c r="DH94" s="100"/>
      <c r="DI94" s="100"/>
      <c r="DJ94" s="100"/>
      <c r="DK94" s="100"/>
      <c r="DL94" s="100"/>
      <c r="DM94" s="100"/>
      <c r="DN94" s="100"/>
      <c r="DO94" s="100"/>
      <c r="DP94" s="100"/>
      <c r="DQ94" s="100"/>
      <c r="DR94" s="100"/>
      <c r="DS94" s="100"/>
    </row>
    <row r="95" spans="1:123" ht="14.1" customHeight="1" x14ac:dyDescent="0.2">
      <c r="A95" s="94">
        <v>1163</v>
      </c>
      <c r="B95" s="81" t="s">
        <v>30</v>
      </c>
      <c r="C95" s="25"/>
      <c r="D95" s="24"/>
      <c r="E95" s="25"/>
      <c r="F95" s="25"/>
      <c r="G95" s="26"/>
      <c r="H95" s="27"/>
      <c r="I95" s="25"/>
      <c r="J95" s="21">
        <v>0.3</v>
      </c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21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21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21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260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</row>
    <row r="96" spans="1:123" ht="14.1" customHeight="1" x14ac:dyDescent="0.2">
      <c r="A96" s="94">
        <v>1163</v>
      </c>
      <c r="B96" s="81" t="s">
        <v>30</v>
      </c>
      <c r="C96" s="180" t="s">
        <v>48</v>
      </c>
      <c r="D96" s="236">
        <v>42207</v>
      </c>
      <c r="E96" s="25" t="s">
        <v>38</v>
      </c>
      <c r="F96" s="25">
        <v>101891</v>
      </c>
      <c r="G96" s="26">
        <f>SUM(J96:CU96)</f>
        <v>14902.983580296353</v>
      </c>
      <c r="H96" s="27">
        <v>24.97</v>
      </c>
      <c r="I96" s="153">
        <v>30</v>
      </c>
      <c r="J96" s="21"/>
      <c r="K96" s="17"/>
      <c r="L96" s="17"/>
      <c r="M96" s="17"/>
      <c r="N96" s="17"/>
      <c r="O96" s="17"/>
      <c r="P96" s="17"/>
      <c r="Q96" s="17"/>
      <c r="R96" s="17"/>
      <c r="S96" s="24">
        <f t="shared" ref="S96:Y96" si="76">S334*S363*S393*60/$H$96</f>
        <v>0</v>
      </c>
      <c r="T96" s="24">
        <f t="shared" si="76"/>
        <v>66.680016019223075</v>
      </c>
      <c r="U96" s="24">
        <f t="shared" si="76"/>
        <v>166.70004004805767</v>
      </c>
      <c r="V96" s="24">
        <f t="shared" si="76"/>
        <v>233.38005606728075</v>
      </c>
      <c r="W96" s="24">
        <f t="shared" si="76"/>
        <v>275.73087705246297</v>
      </c>
      <c r="X96" s="24">
        <f t="shared" si="76"/>
        <v>366.7400881057269</v>
      </c>
      <c r="Y96" s="24">
        <f t="shared" si="76"/>
        <v>400.08009611533845</v>
      </c>
      <c r="Z96" s="24">
        <f t="shared" ref="Z96:AW96" si="77">Z334*Z363*Z393*60/$H$96</f>
        <v>433.42010412494994</v>
      </c>
      <c r="AA96" s="24">
        <f t="shared" si="77"/>
        <v>433.42010412494994</v>
      </c>
      <c r="AB96" s="24">
        <f t="shared" si="77"/>
        <v>466.7601121345615</v>
      </c>
      <c r="AC96" s="24">
        <f t="shared" si="77"/>
        <v>428.91469763716464</v>
      </c>
      <c r="AD96" s="34">
        <f t="shared" si="77"/>
        <v>466.7601121345615</v>
      </c>
      <c r="AE96" s="24">
        <f t="shared" si="77"/>
        <v>466.7601121345615</v>
      </c>
      <c r="AF96" s="24">
        <f t="shared" si="77"/>
        <v>466.7601121345615</v>
      </c>
      <c r="AG96" s="24">
        <f t="shared" si="77"/>
        <v>466.7601121345615</v>
      </c>
      <c r="AH96" s="24">
        <f t="shared" si="77"/>
        <v>428.91469763716464</v>
      </c>
      <c r="AI96" s="24">
        <f t="shared" si="77"/>
        <v>466.7601121345615</v>
      </c>
      <c r="AJ96" s="24">
        <f t="shared" si="77"/>
        <v>466.7601121345615</v>
      </c>
      <c r="AK96" s="24">
        <f t="shared" si="77"/>
        <v>466.7601121345615</v>
      </c>
      <c r="AL96" s="24">
        <f t="shared" si="77"/>
        <v>428.91469763716464</v>
      </c>
      <c r="AM96" s="24">
        <f>AM334*AM363*AM393*60/$H$96</f>
        <v>302.76331597917505</v>
      </c>
      <c r="AN96" s="24">
        <f t="shared" si="77"/>
        <v>466.7601121345615</v>
      </c>
      <c r="AO96" s="24">
        <f t="shared" si="77"/>
        <v>542.45094112935521</v>
      </c>
      <c r="AP96" s="24">
        <f t="shared" si="77"/>
        <v>542.45094112935521</v>
      </c>
      <c r="AQ96" s="24">
        <f t="shared" si="77"/>
        <v>542.45094112935521</v>
      </c>
      <c r="AR96" s="24">
        <f t="shared" si="77"/>
        <v>428.91469763716464</v>
      </c>
      <c r="AS96" s="24">
        <f>AS334*AS363*AS393*60/$H$96</f>
        <v>302.76331597917505</v>
      </c>
      <c r="AT96" s="24">
        <f t="shared" si="77"/>
        <v>466.7601121345615</v>
      </c>
      <c r="AU96" s="24">
        <f t="shared" si="77"/>
        <v>542.45094112935521</v>
      </c>
      <c r="AV96" s="24">
        <f t="shared" si="77"/>
        <v>542.45094112935521</v>
      </c>
      <c r="AW96" s="24">
        <f t="shared" si="77"/>
        <v>542.45094112935521</v>
      </c>
      <c r="AX96" s="24">
        <f>AX334*AX363*AX393*60/$H$96</f>
        <v>428.91469763716464</v>
      </c>
      <c r="AY96" s="24">
        <f>AY334*AY363*AY393*60/$H$96</f>
        <v>302.76331597917505</v>
      </c>
      <c r="AZ96" s="24">
        <f>AZ334*AZ363*AZ393*60/$H$96</f>
        <v>466.7601121345615</v>
      </c>
      <c r="BA96" s="24">
        <f>BA334*BA363*BA393*60/$H$96</f>
        <v>542.45094112935521</v>
      </c>
      <c r="BB96" s="24">
        <f>BB334*BB363*BB393*60/$H$96</f>
        <v>542.45094112935521</v>
      </c>
      <c r="BC96" s="17"/>
      <c r="BD96" s="17"/>
      <c r="BE96" s="21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21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260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</row>
    <row r="97" spans="1:123" ht="14.1" customHeight="1" x14ac:dyDescent="0.2">
      <c r="A97" s="94">
        <v>1163</v>
      </c>
      <c r="B97" s="81" t="s">
        <v>30</v>
      </c>
      <c r="C97" s="25"/>
      <c r="D97" s="24"/>
      <c r="E97" s="25"/>
      <c r="F97" s="25"/>
      <c r="G97" s="26"/>
      <c r="H97" s="27"/>
      <c r="I97" s="25"/>
      <c r="J97" s="21"/>
      <c r="K97" s="17"/>
      <c r="L97" s="17"/>
      <c r="M97" s="17"/>
      <c r="N97" s="17"/>
      <c r="O97" s="17"/>
      <c r="P97" s="17"/>
      <c r="Q97" s="17"/>
      <c r="R97" s="17"/>
      <c r="S97" s="17"/>
      <c r="T97" s="17">
        <v>0.1</v>
      </c>
      <c r="U97" s="17">
        <v>0.25</v>
      </c>
      <c r="V97" s="17">
        <v>0.35</v>
      </c>
      <c r="W97" s="17">
        <v>0.45</v>
      </c>
      <c r="X97" s="17">
        <v>0.55000000000000004</v>
      </c>
      <c r="Y97" s="17">
        <v>0.6</v>
      </c>
      <c r="Z97" s="17">
        <v>0.65</v>
      </c>
      <c r="AA97" s="17">
        <v>0.65</v>
      </c>
      <c r="AB97" s="17">
        <v>0.7</v>
      </c>
      <c r="AC97" s="17">
        <v>0.7</v>
      </c>
      <c r="AD97" s="21">
        <v>0.7</v>
      </c>
      <c r="AE97" s="17">
        <v>0.7</v>
      </c>
      <c r="AF97" s="17">
        <v>0.7</v>
      </c>
      <c r="AG97" s="17">
        <v>0.7</v>
      </c>
      <c r="AH97" s="17">
        <v>0.7</v>
      </c>
      <c r="AI97" s="17">
        <v>0.7</v>
      </c>
      <c r="AJ97" s="17">
        <v>0.7</v>
      </c>
      <c r="AK97" s="17">
        <v>0.7</v>
      </c>
      <c r="AL97" s="17">
        <v>0.7</v>
      </c>
      <c r="AM97" s="17">
        <v>0.7</v>
      </c>
      <c r="AN97" s="17">
        <v>0.7</v>
      </c>
      <c r="AO97" s="17">
        <v>0.7</v>
      </c>
      <c r="AP97" s="17">
        <v>0.7</v>
      </c>
      <c r="AQ97" s="17">
        <v>0.7</v>
      </c>
      <c r="AR97" s="17">
        <v>0.7</v>
      </c>
      <c r="AS97" s="17">
        <v>0.7</v>
      </c>
      <c r="AT97" s="17">
        <v>0.7</v>
      </c>
      <c r="AU97" s="17">
        <v>0.7</v>
      </c>
      <c r="AV97" s="17">
        <v>0.7</v>
      </c>
      <c r="AW97" s="17">
        <v>0.7</v>
      </c>
      <c r="AX97" s="17">
        <v>0.7</v>
      </c>
      <c r="AY97" s="17">
        <v>0.7</v>
      </c>
      <c r="AZ97" s="17">
        <v>0.7</v>
      </c>
      <c r="BA97" s="17">
        <v>0.7</v>
      </c>
      <c r="BB97" s="17">
        <v>0.7</v>
      </c>
      <c r="BC97" s="17"/>
      <c r="BD97" s="17"/>
      <c r="BE97" s="21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21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260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</row>
    <row r="98" spans="1:123" ht="14.1" customHeight="1" x14ac:dyDescent="0.2">
      <c r="A98" s="94">
        <v>1163</v>
      </c>
      <c r="B98" s="81" t="s">
        <v>30</v>
      </c>
      <c r="C98" s="200" t="s">
        <v>89</v>
      </c>
      <c r="D98" s="173" t="s">
        <v>99</v>
      </c>
      <c r="E98" s="25" t="s">
        <v>29</v>
      </c>
      <c r="F98" s="25">
        <v>22000</v>
      </c>
      <c r="G98" s="248">
        <f>SUM(J98:CU98)</f>
        <v>6132.8876428725462</v>
      </c>
      <c r="H98" s="27">
        <v>23.184999999999999</v>
      </c>
      <c r="I98" s="25">
        <v>28</v>
      </c>
      <c r="J98" s="21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21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21"/>
      <c r="BF98" s="17"/>
      <c r="BG98" s="17"/>
      <c r="BH98" s="17"/>
      <c r="BI98" s="17"/>
      <c r="BJ98" s="17"/>
      <c r="BK98" s="17"/>
      <c r="BL98" s="17"/>
      <c r="BM98" s="161">
        <f>BM334*BM363*BM393*60/$H$98</f>
        <v>38.9475954280785</v>
      </c>
      <c r="BN98" s="161">
        <f t="shared" ref="BN98:BU98" si="78">BN334*BN363*BN393*60/$H$98</f>
        <v>77.895190856157001</v>
      </c>
      <c r="BO98" s="161">
        <f t="shared" si="78"/>
        <v>155.790381712314</v>
      </c>
      <c r="BP98" s="161">
        <f t="shared" si="78"/>
        <v>215.57041190424846</v>
      </c>
      <c r="BQ98" s="161">
        <f t="shared" si="78"/>
        <v>301.61742505930562</v>
      </c>
      <c r="BR98" s="161">
        <f t="shared" si="78"/>
        <v>428.4235497088635</v>
      </c>
      <c r="BS98" s="161">
        <f t="shared" si="78"/>
        <v>467.371145136942</v>
      </c>
      <c r="BT98" s="161">
        <f t="shared" si="78"/>
        <v>435.66961397455253</v>
      </c>
      <c r="BU98" s="161">
        <f t="shared" si="78"/>
        <v>400.34505067931855</v>
      </c>
      <c r="BV98" s="161">
        <f t="shared" ref="BV98:CB98" si="79">BV334*BV363*BV393*60/$H$98</f>
        <v>469.1826612033642</v>
      </c>
      <c r="BW98" s="161">
        <f t="shared" si="79"/>
        <v>545.26633599309901</v>
      </c>
      <c r="BX98" s="161">
        <f t="shared" si="79"/>
        <v>545.26633599309901</v>
      </c>
      <c r="BY98" s="161">
        <f t="shared" si="79"/>
        <v>584.21393142117756</v>
      </c>
      <c r="BZ98" s="161">
        <f t="shared" si="79"/>
        <v>502.69570843217599</v>
      </c>
      <c r="CA98" s="168">
        <f t="shared" si="79"/>
        <v>461.93659693767523</v>
      </c>
      <c r="CB98" s="161">
        <f t="shared" si="79"/>
        <v>502.69570843217599</v>
      </c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260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</row>
    <row r="99" spans="1:123" ht="14.1" customHeight="1" x14ac:dyDescent="0.2">
      <c r="A99" s="94">
        <v>1163</v>
      </c>
      <c r="B99" s="81" t="s">
        <v>30</v>
      </c>
      <c r="C99" s="25"/>
      <c r="D99" s="24"/>
      <c r="E99" s="25"/>
      <c r="F99" s="25"/>
      <c r="G99" s="26"/>
      <c r="H99" s="27"/>
      <c r="I99" s="25"/>
      <c r="J99" s="21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21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21"/>
      <c r="BF99" s="17"/>
      <c r="BG99" s="17"/>
      <c r="BH99" s="17"/>
      <c r="BI99" s="17"/>
      <c r="BJ99" s="17"/>
      <c r="BK99" s="17"/>
      <c r="BL99" s="17"/>
      <c r="BM99" s="17">
        <v>0.05</v>
      </c>
      <c r="BN99" s="17">
        <v>0.1</v>
      </c>
      <c r="BO99" s="17">
        <v>0.2</v>
      </c>
      <c r="BP99" s="17">
        <v>0.35</v>
      </c>
      <c r="BQ99" s="17">
        <v>0.45</v>
      </c>
      <c r="BR99" s="17">
        <v>0.55000000000000004</v>
      </c>
      <c r="BS99" s="17">
        <v>0.6</v>
      </c>
      <c r="BT99" s="17">
        <v>0.65</v>
      </c>
      <c r="BU99" s="17">
        <v>0.65</v>
      </c>
      <c r="BV99" s="17">
        <v>0.7</v>
      </c>
      <c r="BW99" s="17">
        <v>0.7</v>
      </c>
      <c r="BX99" s="17">
        <v>0.7</v>
      </c>
      <c r="BY99" s="17">
        <v>0.75</v>
      </c>
      <c r="BZ99" s="17">
        <v>0.75</v>
      </c>
      <c r="CA99" s="21">
        <v>0.75</v>
      </c>
      <c r="CB99" s="17">
        <v>0.75</v>
      </c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260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</row>
    <row r="100" spans="1:123" ht="14.1" customHeight="1" x14ac:dyDescent="0.2">
      <c r="A100" s="94">
        <v>1163</v>
      </c>
      <c r="B100" s="81" t="s">
        <v>30</v>
      </c>
      <c r="C100" s="224" t="s">
        <v>48</v>
      </c>
      <c r="D100" s="236">
        <v>107241</v>
      </c>
      <c r="E100" s="25" t="s">
        <v>38</v>
      </c>
      <c r="F100" s="26">
        <f>31891*1.03</f>
        <v>32847.730000000003</v>
      </c>
      <c r="G100" s="26">
        <f>SUM(J100:CU100)</f>
        <v>4645.4794520547948</v>
      </c>
      <c r="H100" s="27">
        <v>18.25</v>
      </c>
      <c r="I100" s="25">
        <v>30</v>
      </c>
      <c r="J100" s="21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21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225">
        <f t="shared" ref="BC100:BL100" si="80">BC334*BC363*BC393*60/$H$100</f>
        <v>106.02739726027397</v>
      </c>
      <c r="BD100" s="225">
        <f t="shared" si="80"/>
        <v>335.34246575342468</v>
      </c>
      <c r="BE100" s="226">
        <f t="shared" si="80"/>
        <v>325.47945205479454</v>
      </c>
      <c r="BF100" s="225">
        <f t="shared" si="80"/>
        <v>593.01369863013701</v>
      </c>
      <c r="BG100" s="225">
        <f t="shared" si="80"/>
        <v>689.17808219178085</v>
      </c>
      <c r="BH100" s="225">
        <f t="shared" si="80"/>
        <v>689.17808219178085</v>
      </c>
      <c r="BI100" s="225">
        <f t="shared" si="80"/>
        <v>384.65753424657532</v>
      </c>
      <c r="BJ100" s="225">
        <f t="shared" si="80"/>
        <v>544.93150684931504</v>
      </c>
      <c r="BK100" s="225">
        <f t="shared" si="80"/>
        <v>384.65753424657532</v>
      </c>
      <c r="BL100" s="225">
        <f t="shared" si="80"/>
        <v>593.01369863013701</v>
      </c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21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260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</row>
    <row r="101" spans="1:123" ht="14.1" customHeight="1" x14ac:dyDescent="0.2">
      <c r="A101" s="94">
        <v>1163</v>
      </c>
      <c r="B101" s="81" t="s">
        <v>30</v>
      </c>
      <c r="C101" s="25"/>
      <c r="D101" s="24"/>
      <c r="E101" s="25"/>
      <c r="F101" s="25"/>
      <c r="G101" s="26"/>
      <c r="H101" s="27"/>
      <c r="I101" s="25"/>
      <c r="J101" s="21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21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>
        <v>0.1</v>
      </c>
      <c r="BD101" s="17">
        <v>0.4</v>
      </c>
      <c r="BE101" s="21">
        <v>0.55000000000000004</v>
      </c>
      <c r="BF101" s="17">
        <v>0.65</v>
      </c>
      <c r="BG101" s="17">
        <v>0.65</v>
      </c>
      <c r="BH101" s="17">
        <v>0.65</v>
      </c>
      <c r="BI101" s="17">
        <v>0.65</v>
      </c>
      <c r="BJ101" s="17">
        <v>0.65</v>
      </c>
      <c r="BK101" s="17">
        <v>0.65</v>
      </c>
      <c r="BL101" s="17">
        <v>0.65</v>
      </c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21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260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</row>
    <row r="102" spans="1:123" ht="14.1" customHeight="1" x14ac:dyDescent="0.2">
      <c r="A102" s="94">
        <v>1163</v>
      </c>
      <c r="B102" s="81" t="s">
        <v>30</v>
      </c>
      <c r="C102" s="28" t="s">
        <v>48</v>
      </c>
      <c r="D102" s="24" t="s">
        <v>60</v>
      </c>
      <c r="E102" s="28" t="s">
        <v>29</v>
      </c>
      <c r="F102" s="28">
        <v>12543</v>
      </c>
      <c r="G102" s="26">
        <f>SUM(J102:CU102)</f>
        <v>5974.7538048343786</v>
      </c>
      <c r="H102" s="55">
        <v>11.17</v>
      </c>
      <c r="I102" s="28">
        <v>28</v>
      </c>
      <c r="J102" s="21"/>
      <c r="K102" s="118">
        <v>208.68397493285588</v>
      </c>
      <c r="L102" s="118">
        <v>486.92927484333029</v>
      </c>
      <c r="M102" s="118">
        <v>765.17457475380502</v>
      </c>
      <c r="N102" s="118">
        <v>767.05461056401077</v>
      </c>
      <c r="O102" s="118">
        <v>904.2972247090421</v>
      </c>
      <c r="P102" s="118">
        <v>973.85854968666058</v>
      </c>
      <c r="Q102" s="118">
        <v>973.85854968666058</v>
      </c>
      <c r="R102" s="118">
        <v>894.89704565801253</v>
      </c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21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21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21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260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</row>
    <row r="103" spans="1:123" ht="14.1" customHeight="1" x14ac:dyDescent="0.2">
      <c r="A103" s="94">
        <v>1163</v>
      </c>
      <c r="B103" s="81" t="s">
        <v>30</v>
      </c>
      <c r="C103" s="25"/>
      <c r="D103" s="24"/>
      <c r="E103" s="25"/>
      <c r="F103" s="25"/>
      <c r="G103" s="26"/>
      <c r="H103" s="27"/>
      <c r="I103" s="25"/>
      <c r="J103" s="21"/>
      <c r="K103" s="17">
        <v>0.15</v>
      </c>
      <c r="L103" s="17">
        <v>0.35</v>
      </c>
      <c r="M103" s="17">
        <v>0.55000000000000004</v>
      </c>
      <c r="N103" s="17">
        <v>0.6</v>
      </c>
      <c r="O103" s="17">
        <v>0.65</v>
      </c>
      <c r="P103" s="17">
        <v>0.7</v>
      </c>
      <c r="Q103" s="17">
        <v>0.7</v>
      </c>
      <c r="R103" s="17">
        <v>0.7</v>
      </c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21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21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21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260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</row>
    <row r="104" spans="1:123" ht="14.1" customHeight="1" x14ac:dyDescent="0.2">
      <c r="A104" s="94">
        <v>1163</v>
      </c>
      <c r="B104" s="81" t="s">
        <v>30</v>
      </c>
      <c r="C104" s="28" t="s">
        <v>32</v>
      </c>
      <c r="D104" s="241" t="s">
        <v>70</v>
      </c>
      <c r="E104" s="25" t="s">
        <v>29</v>
      </c>
      <c r="F104" s="25">
        <v>42200</v>
      </c>
      <c r="G104" s="26">
        <f>SUM(J104:CU104)</f>
        <v>5918.8430455125472</v>
      </c>
      <c r="H104" s="27">
        <v>23.51</v>
      </c>
      <c r="I104" s="25">
        <v>26</v>
      </c>
      <c r="J104" s="21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21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21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21"/>
      <c r="CB104" s="17"/>
      <c r="CC104" s="173">
        <f t="shared" ref="CC104:CS104" si="81">CC334*CC363*CC393*60/$H$104</f>
        <v>61.378136962994468</v>
      </c>
      <c r="CD104" s="173">
        <f t="shared" si="81"/>
        <v>153.44534240748618</v>
      </c>
      <c r="CE104" s="173">
        <f t="shared" si="81"/>
        <v>214.82347937048064</v>
      </c>
      <c r="CF104" s="173">
        <f t="shared" si="81"/>
        <v>253.80689068481496</v>
      </c>
      <c r="CG104" s="173">
        <f t="shared" si="81"/>
        <v>337.57975329646956</v>
      </c>
      <c r="CH104" s="173">
        <f t="shared" si="81"/>
        <v>337.57975329646956</v>
      </c>
      <c r="CI104" s="173">
        <f t="shared" si="81"/>
        <v>368.26882177796671</v>
      </c>
      <c r="CJ104" s="173">
        <f t="shared" si="81"/>
        <v>429.64695874096128</v>
      </c>
      <c r="CK104" s="173">
        <f t="shared" si="81"/>
        <v>394.81071884304549</v>
      </c>
      <c r="CL104" s="173">
        <f t="shared" si="81"/>
        <v>429.64695874096128</v>
      </c>
      <c r="CM104" s="173">
        <f t="shared" si="81"/>
        <v>429.64695874096128</v>
      </c>
      <c r="CN104" s="173">
        <f t="shared" si="81"/>
        <v>429.64695874096128</v>
      </c>
      <c r="CO104" s="173">
        <f t="shared" si="81"/>
        <v>429.64695874096128</v>
      </c>
      <c r="CP104" s="173">
        <f t="shared" si="81"/>
        <v>394.81071884304549</v>
      </c>
      <c r="CQ104" s="173">
        <f>CQ334*CQ363*CQ393*60/$H$104</f>
        <v>394.81071884304549</v>
      </c>
      <c r="CR104" s="173">
        <f t="shared" si="81"/>
        <v>429.64695874096128</v>
      </c>
      <c r="CS104" s="173">
        <f t="shared" si="81"/>
        <v>429.64695874096128</v>
      </c>
      <c r="CT104" s="157"/>
      <c r="CU104" s="157"/>
      <c r="CV104" s="268"/>
      <c r="CW104" s="157"/>
      <c r="CX104" s="157"/>
      <c r="CY104" s="157"/>
      <c r="CZ104" s="157"/>
      <c r="DA104" s="157"/>
      <c r="DB104" s="157"/>
      <c r="DC104" s="157"/>
      <c r="DD104" s="157"/>
      <c r="DE104" s="157"/>
      <c r="DF104" s="157"/>
      <c r="DG104" s="157"/>
      <c r="DH104" s="157"/>
      <c r="DI104" s="157"/>
      <c r="DJ104" s="157"/>
      <c r="DK104" s="157"/>
      <c r="DL104" s="157"/>
      <c r="DM104" s="157"/>
      <c r="DN104" s="157"/>
      <c r="DO104" s="157"/>
      <c r="DP104" s="157"/>
      <c r="DQ104" s="157"/>
      <c r="DR104" s="157"/>
      <c r="DS104" s="157"/>
    </row>
    <row r="105" spans="1:123" ht="14.1" customHeight="1" thickBot="1" x14ac:dyDescent="0.25">
      <c r="A105" s="94">
        <v>1163</v>
      </c>
      <c r="B105" s="81" t="s">
        <v>30</v>
      </c>
      <c r="C105" s="25"/>
      <c r="D105" s="24"/>
      <c r="E105" s="28"/>
      <c r="F105" s="28"/>
      <c r="G105" s="26"/>
      <c r="H105" s="27"/>
      <c r="I105" s="25"/>
      <c r="J105" s="21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21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21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21"/>
      <c r="CB105" s="17"/>
      <c r="CC105" s="21">
        <v>0.1</v>
      </c>
      <c r="CD105" s="17">
        <v>0.25</v>
      </c>
      <c r="CE105" s="17">
        <v>0.35</v>
      </c>
      <c r="CF105" s="17">
        <v>0.45</v>
      </c>
      <c r="CG105" s="17">
        <v>0.55000000000000004</v>
      </c>
      <c r="CH105" s="17">
        <v>0.55000000000000004</v>
      </c>
      <c r="CI105" s="17">
        <v>0.6</v>
      </c>
      <c r="CJ105" s="17">
        <v>0.7</v>
      </c>
      <c r="CK105" s="17">
        <v>0.7</v>
      </c>
      <c r="CL105" s="17">
        <v>0.7</v>
      </c>
      <c r="CM105" s="17">
        <v>0.7</v>
      </c>
      <c r="CN105" s="17">
        <v>0.7</v>
      </c>
      <c r="CO105" s="17">
        <v>0.7</v>
      </c>
      <c r="CP105" s="17">
        <v>0.7</v>
      </c>
      <c r="CQ105" s="17">
        <v>0.7</v>
      </c>
      <c r="CR105" s="17">
        <v>0.7</v>
      </c>
      <c r="CS105" s="17">
        <v>0.7</v>
      </c>
      <c r="CT105" s="17"/>
      <c r="CU105" s="17"/>
      <c r="CV105" s="260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</row>
    <row r="106" spans="1:123" s="102" customFormat="1" ht="14.1" customHeight="1" x14ac:dyDescent="0.2">
      <c r="A106" s="120" t="s">
        <v>43</v>
      </c>
      <c r="B106" s="114" t="s">
        <v>33</v>
      </c>
      <c r="C106" s="232" t="s">
        <v>48</v>
      </c>
      <c r="D106" s="48" t="s">
        <v>77</v>
      </c>
      <c r="E106" s="135" t="s">
        <v>78</v>
      </c>
      <c r="F106" s="135">
        <v>17938</v>
      </c>
      <c r="G106" s="133">
        <f>SUM(J106:CU106)</f>
        <v>13643.181818181816</v>
      </c>
      <c r="H106" s="175">
        <f>22</f>
        <v>22</v>
      </c>
      <c r="I106" s="132">
        <v>75</v>
      </c>
      <c r="J106" s="233">
        <f>J342*J371*J401*60/$H$106</f>
        <v>946.02272727272725</v>
      </c>
      <c r="K106" s="234">
        <f t="shared" ref="K106:R106" si="82">K342*K371*K401*60/$H$106</f>
        <v>946.02272727272725</v>
      </c>
      <c r="L106" s="234">
        <f t="shared" si="82"/>
        <v>946.02272727272725</v>
      </c>
      <c r="M106" s="234">
        <f t="shared" si="82"/>
        <v>946.02272727272725</v>
      </c>
      <c r="N106" s="234">
        <f t="shared" si="82"/>
        <v>869.31818181818187</v>
      </c>
      <c r="O106" s="234">
        <f t="shared" si="82"/>
        <v>1135.2272727272727</v>
      </c>
      <c r="P106" s="234">
        <f t="shared" si="82"/>
        <v>1135.2272727272727</v>
      </c>
      <c r="Q106" s="234">
        <f t="shared" si="82"/>
        <v>1135.2272727272727</v>
      </c>
      <c r="R106" s="234">
        <f t="shared" si="82"/>
        <v>1043.1818181818182</v>
      </c>
      <c r="S106" s="234"/>
      <c r="T106" s="234">
        <v>1135.2272727272727</v>
      </c>
      <c r="U106" s="234">
        <v>1135.2272727272727</v>
      </c>
      <c r="V106" s="234">
        <v>1135.2272727272727</v>
      </c>
      <c r="W106" s="234">
        <v>1135.2272727272727</v>
      </c>
      <c r="X106" s="100"/>
      <c r="Y106" s="100"/>
      <c r="Z106" s="100"/>
      <c r="AA106" s="100"/>
      <c r="AB106" s="100"/>
      <c r="AC106" s="100"/>
      <c r="AD106" s="101"/>
      <c r="AE106" s="100"/>
      <c r="AF106" s="100"/>
      <c r="AG106" s="100"/>
      <c r="AH106" s="100"/>
      <c r="AI106" s="100"/>
      <c r="AJ106" s="100"/>
      <c r="AK106" s="100"/>
      <c r="AL106" s="100"/>
      <c r="AM106" s="100"/>
      <c r="AN106" s="100"/>
      <c r="AO106" s="100"/>
      <c r="AP106" s="100"/>
      <c r="AQ106" s="100"/>
      <c r="AR106" s="100"/>
      <c r="AS106" s="100"/>
      <c r="AT106" s="100"/>
      <c r="AU106" s="100"/>
      <c r="AV106" s="100"/>
      <c r="AW106" s="100"/>
      <c r="AX106" s="100"/>
      <c r="AY106" s="100"/>
      <c r="AZ106" s="100"/>
      <c r="BA106" s="100"/>
      <c r="BB106" s="100"/>
      <c r="BC106" s="100"/>
      <c r="BD106" s="100"/>
      <c r="BE106" s="101"/>
      <c r="BF106" s="100"/>
      <c r="BG106" s="100"/>
      <c r="BH106" s="100"/>
      <c r="BI106" s="100"/>
      <c r="BJ106" s="100"/>
      <c r="BK106" s="100"/>
      <c r="BL106" s="100"/>
      <c r="BM106" s="100"/>
      <c r="BN106" s="100"/>
      <c r="BO106" s="100"/>
      <c r="BP106" s="100"/>
      <c r="BQ106" s="100"/>
      <c r="BR106" s="100"/>
      <c r="BS106" s="100"/>
      <c r="BT106" s="100"/>
      <c r="BU106" s="100"/>
      <c r="BV106" s="100"/>
      <c r="BW106" s="100"/>
      <c r="BX106" s="100"/>
      <c r="BY106" s="100"/>
      <c r="BZ106" s="100"/>
      <c r="CA106" s="101"/>
      <c r="CB106" s="100"/>
      <c r="CC106" s="100"/>
      <c r="CD106" s="100"/>
      <c r="CE106" s="100"/>
      <c r="CF106" s="100"/>
      <c r="CG106" s="100"/>
      <c r="CH106" s="100"/>
      <c r="CI106" s="100"/>
      <c r="CJ106" s="100"/>
      <c r="CK106" s="100"/>
      <c r="CL106" s="100"/>
      <c r="CM106" s="100"/>
      <c r="CN106" s="100"/>
      <c r="CO106" s="100"/>
      <c r="CP106" s="100"/>
      <c r="CQ106" s="100"/>
      <c r="CR106" s="100"/>
      <c r="CS106" s="100"/>
      <c r="CT106" s="100"/>
      <c r="CU106" s="100"/>
      <c r="CV106" s="262"/>
      <c r="CW106" s="100"/>
      <c r="CX106" s="100"/>
      <c r="CY106" s="100"/>
      <c r="CZ106" s="100"/>
      <c r="DA106" s="100"/>
      <c r="DB106" s="100"/>
      <c r="DC106" s="100"/>
      <c r="DD106" s="100"/>
      <c r="DE106" s="100"/>
      <c r="DF106" s="100"/>
      <c r="DG106" s="100"/>
      <c r="DH106" s="100"/>
      <c r="DI106" s="100"/>
      <c r="DJ106" s="100"/>
      <c r="DK106" s="100"/>
      <c r="DL106" s="100"/>
      <c r="DM106" s="100"/>
      <c r="DN106" s="100"/>
      <c r="DO106" s="100"/>
      <c r="DP106" s="100"/>
      <c r="DQ106" s="100"/>
      <c r="DR106" s="100"/>
      <c r="DS106" s="100"/>
    </row>
    <row r="107" spans="1:123" ht="14.1" customHeight="1" x14ac:dyDescent="0.2">
      <c r="A107" s="98" t="s">
        <v>43</v>
      </c>
      <c r="B107" s="80" t="s">
        <v>33</v>
      </c>
      <c r="C107" s="25"/>
      <c r="D107" s="25"/>
      <c r="E107" s="25"/>
      <c r="F107" s="25"/>
      <c r="G107" s="26"/>
      <c r="H107" s="27"/>
      <c r="I107" s="25"/>
      <c r="J107" s="21">
        <v>0.5</v>
      </c>
      <c r="K107" s="17">
        <v>0.5</v>
      </c>
      <c r="L107" s="17">
        <v>0.5</v>
      </c>
      <c r="M107" s="17">
        <v>0.5</v>
      </c>
      <c r="N107" s="17">
        <v>0.5</v>
      </c>
      <c r="O107" s="17">
        <v>0.6</v>
      </c>
      <c r="P107" s="17">
        <v>0.6</v>
      </c>
      <c r="Q107" s="17">
        <v>0.6</v>
      </c>
      <c r="R107" s="17">
        <v>0.6</v>
      </c>
      <c r="S107" s="17"/>
      <c r="T107" s="17">
        <v>0.6</v>
      </c>
      <c r="U107" s="17">
        <v>0.6</v>
      </c>
      <c r="V107" s="17">
        <v>0.6</v>
      </c>
      <c r="W107" s="17">
        <v>0.6</v>
      </c>
      <c r="X107" s="17"/>
      <c r="Y107" s="17"/>
      <c r="Z107" s="17"/>
      <c r="AA107" s="17"/>
      <c r="AB107" s="17"/>
      <c r="AC107" s="17"/>
      <c r="AD107" s="21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21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21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260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</row>
    <row r="108" spans="1:123" ht="14.1" customHeight="1" x14ac:dyDescent="0.2">
      <c r="A108" s="98" t="s">
        <v>43</v>
      </c>
      <c r="B108" s="80" t="s">
        <v>33</v>
      </c>
      <c r="C108" s="185" t="s">
        <v>32</v>
      </c>
      <c r="D108" s="236" t="s">
        <v>45</v>
      </c>
      <c r="E108" s="25" t="s">
        <v>39</v>
      </c>
      <c r="F108" s="25">
        <v>133290</v>
      </c>
      <c r="G108" s="26">
        <f>SUM(J108:CU108)</f>
        <v>22729.245283018878</v>
      </c>
      <c r="H108" s="51">
        <v>5.3</v>
      </c>
      <c r="I108" s="25">
        <v>15</v>
      </c>
      <c r="J108" s="21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21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21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24">
        <f t="shared" ref="BU108:BZ108" si="83">BU342*BU371*BU401*60/$H$108</f>
        <v>72.169811320754718</v>
      </c>
      <c r="BV108" s="24">
        <f t="shared" si="83"/>
        <v>157.0754716981132</v>
      </c>
      <c r="BW108" s="24">
        <f t="shared" si="83"/>
        <v>365.09433962264154</v>
      </c>
      <c r="BX108" s="24">
        <f t="shared" si="83"/>
        <v>547.64150943396226</v>
      </c>
      <c r="BY108" s="24">
        <f t="shared" si="83"/>
        <v>730.18867924528308</v>
      </c>
      <c r="BZ108" s="24">
        <f t="shared" si="83"/>
        <v>706.83962264150944</v>
      </c>
      <c r="CA108" s="34">
        <f>CA342*CA371*CA401*60/$H$108</f>
        <v>721.69811320754718</v>
      </c>
      <c r="CB108" s="24">
        <f t="shared" ref="CB108:CP108" si="84">CB342*CB371*CB401*60/$H$108</f>
        <v>863.91509433962267</v>
      </c>
      <c r="CC108" s="24">
        <f t="shared" si="84"/>
        <v>942.45283018867929</v>
      </c>
      <c r="CD108" s="24">
        <f t="shared" si="84"/>
        <v>1020.9905660377359</v>
      </c>
      <c r="CE108" s="24">
        <f t="shared" si="84"/>
        <v>1020.9905660377359</v>
      </c>
      <c r="CF108" s="24">
        <f t="shared" si="84"/>
        <v>938.20754716981139</v>
      </c>
      <c r="CG108" s="24">
        <f t="shared" si="84"/>
        <v>1099.5283018867924</v>
      </c>
      <c r="CH108" s="24">
        <f t="shared" si="84"/>
        <v>1099.5283018867924</v>
      </c>
      <c r="CI108" s="24">
        <f t="shared" si="84"/>
        <v>1099.5283018867924</v>
      </c>
      <c r="CJ108" s="24">
        <f t="shared" si="84"/>
        <v>1099.5283018867924</v>
      </c>
      <c r="CK108" s="24">
        <f t="shared" si="84"/>
        <v>1010.3773584905661</v>
      </c>
      <c r="CL108" s="24">
        <f t="shared" si="84"/>
        <v>1178.066037735849</v>
      </c>
      <c r="CM108" s="24">
        <f t="shared" si="84"/>
        <v>1178.066037735849</v>
      </c>
      <c r="CN108" s="24">
        <f t="shared" si="84"/>
        <v>1178.066037735849</v>
      </c>
      <c r="CO108" s="24">
        <f t="shared" si="84"/>
        <v>1178.066037735849</v>
      </c>
      <c r="CP108" s="24">
        <f t="shared" si="84"/>
        <v>1082.5471698113208</v>
      </c>
      <c r="CQ108" s="24">
        <f>CQ342*CQ371*CQ401*60/$H$108</f>
        <v>1082.5471698113208</v>
      </c>
      <c r="CR108" s="24">
        <f>CR342*CR371*CR401*60/$H$108</f>
        <v>1178.066037735849</v>
      </c>
      <c r="CS108" s="24">
        <f>CS342*CS371*CS401*60/$H$108</f>
        <v>1178.066037735849</v>
      </c>
      <c r="CT108" s="24">
        <f>CT342*CT371*CT401*60/$H$108</f>
        <v>0</v>
      </c>
      <c r="CU108" s="24">
        <f>CU342*CU371*CU401*60/$H$108</f>
        <v>0</v>
      </c>
      <c r="CV108" s="261">
        <f t="shared" ref="CV108:DN108" si="85">CV342*CV371*CV401*60/$H$108</f>
        <v>1178.066037735849</v>
      </c>
      <c r="CW108" s="24">
        <f t="shared" si="85"/>
        <v>1178.066037735849</v>
      </c>
      <c r="CX108" s="24">
        <f t="shared" si="85"/>
        <v>1178.066037735849</v>
      </c>
      <c r="CY108" s="24">
        <f t="shared" si="85"/>
        <v>0</v>
      </c>
      <c r="CZ108" s="24">
        <f t="shared" si="85"/>
        <v>1082.5471698113208</v>
      </c>
      <c r="DA108" s="24">
        <f t="shared" si="85"/>
        <v>1178.066037735849</v>
      </c>
      <c r="DB108" s="24">
        <f t="shared" si="85"/>
        <v>1178.066037735849</v>
      </c>
      <c r="DC108" s="24">
        <f t="shared" si="85"/>
        <v>1178.066037735849</v>
      </c>
      <c r="DD108" s="24">
        <f t="shared" si="85"/>
        <v>1178.066037735849</v>
      </c>
      <c r="DE108" s="24">
        <f t="shared" si="85"/>
        <v>1082.5471698113208</v>
      </c>
      <c r="DF108" s="24">
        <f t="shared" si="85"/>
        <v>1178.066037735849</v>
      </c>
      <c r="DG108" s="24">
        <f t="shared" si="85"/>
        <v>1178.066037735849</v>
      </c>
      <c r="DH108" s="24">
        <f t="shared" si="85"/>
        <v>1178.066037735849</v>
      </c>
      <c r="DI108" s="24">
        <f t="shared" si="85"/>
        <v>1082.5471698113208</v>
      </c>
      <c r="DJ108" s="24">
        <f t="shared" si="85"/>
        <v>1178.066037735849</v>
      </c>
      <c r="DK108" s="24">
        <f t="shared" si="85"/>
        <v>1178.066037735849</v>
      </c>
      <c r="DL108" s="24">
        <f t="shared" si="85"/>
        <v>1178.066037735849</v>
      </c>
      <c r="DM108" s="24">
        <f t="shared" si="85"/>
        <v>1178.066037735849</v>
      </c>
      <c r="DN108" s="24">
        <f t="shared" si="85"/>
        <v>1082.5471698113208</v>
      </c>
      <c r="DO108" s="24">
        <f>DO342*DO371*DO401*60/$H$108</f>
        <v>1178.066037735849</v>
      </c>
      <c r="DP108" s="24">
        <f>DP342*DP371*DP401*60/$H$108</f>
        <v>1178.066037735849</v>
      </c>
      <c r="DQ108" s="24">
        <f>DQ342*DQ371*DQ401*60/$H$108</f>
        <v>1178.066037735849</v>
      </c>
      <c r="DR108" s="24">
        <f>DR342*DR371*DR401*60/$H$108</f>
        <v>1178.066037735849</v>
      </c>
      <c r="DS108" s="24">
        <f>DS342*DS371*DS401*60/$H$108</f>
        <v>1082.5471698113208</v>
      </c>
    </row>
    <row r="109" spans="1:123" ht="14.1" customHeight="1" x14ac:dyDescent="0.2">
      <c r="A109" s="98" t="s">
        <v>43</v>
      </c>
      <c r="B109" s="80" t="s">
        <v>33</v>
      </c>
      <c r="C109" s="25"/>
      <c r="D109" s="25"/>
      <c r="E109" s="25"/>
      <c r="F109" s="25"/>
      <c r="G109" s="26"/>
      <c r="H109" s="27"/>
      <c r="I109" s="25"/>
      <c r="J109" s="21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21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21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>
        <v>0.05</v>
      </c>
      <c r="BV109" s="17">
        <v>0.1</v>
      </c>
      <c r="BW109" s="17">
        <v>0.2</v>
      </c>
      <c r="BX109" s="17">
        <v>0.3</v>
      </c>
      <c r="BY109" s="17">
        <v>0.4</v>
      </c>
      <c r="BZ109" s="17">
        <v>0.45</v>
      </c>
      <c r="CA109" s="21">
        <v>0.5</v>
      </c>
      <c r="CB109" s="17">
        <v>0.55000000000000004</v>
      </c>
      <c r="CC109" s="17">
        <v>0.6</v>
      </c>
      <c r="CD109" s="17">
        <v>0.65</v>
      </c>
      <c r="CE109" s="17">
        <v>0.65</v>
      </c>
      <c r="CF109" s="17">
        <v>0.65</v>
      </c>
      <c r="CG109" s="17">
        <v>0.7</v>
      </c>
      <c r="CH109" s="17">
        <v>0.7</v>
      </c>
      <c r="CI109" s="17">
        <v>0.7</v>
      </c>
      <c r="CJ109" s="17">
        <v>0.7</v>
      </c>
      <c r="CK109" s="17">
        <v>0.7</v>
      </c>
      <c r="CL109" s="17">
        <v>0.75</v>
      </c>
      <c r="CM109" s="17">
        <v>0.75</v>
      </c>
      <c r="CN109" s="17">
        <v>0.75</v>
      </c>
      <c r="CO109" s="17">
        <v>0.75</v>
      </c>
      <c r="CP109" s="17">
        <v>0.75</v>
      </c>
      <c r="CQ109" s="17">
        <v>0.75</v>
      </c>
      <c r="CR109" s="17">
        <v>0.75</v>
      </c>
      <c r="CS109" s="17">
        <v>0.75</v>
      </c>
      <c r="CT109" s="17">
        <v>0.75</v>
      </c>
      <c r="CU109" s="17">
        <v>0.75</v>
      </c>
      <c r="CV109" s="260">
        <v>0.75</v>
      </c>
      <c r="CW109" s="17">
        <v>0.75</v>
      </c>
      <c r="CX109" s="17">
        <v>0.75</v>
      </c>
      <c r="CY109" s="17">
        <v>0.75</v>
      </c>
      <c r="CZ109" s="17">
        <v>0.75</v>
      </c>
      <c r="DA109" s="17">
        <v>0.75</v>
      </c>
      <c r="DB109" s="17">
        <v>0.75</v>
      </c>
      <c r="DC109" s="17">
        <v>0.75</v>
      </c>
      <c r="DD109" s="17">
        <v>0.75</v>
      </c>
      <c r="DE109" s="17">
        <v>0.75</v>
      </c>
      <c r="DF109" s="17">
        <v>0.75</v>
      </c>
      <c r="DG109" s="17">
        <v>0.75</v>
      </c>
      <c r="DH109" s="17">
        <v>0.75</v>
      </c>
      <c r="DI109" s="17">
        <v>0.75</v>
      </c>
      <c r="DJ109" s="17">
        <v>0.75</v>
      </c>
      <c r="DK109" s="17">
        <v>0.75</v>
      </c>
      <c r="DL109" s="17">
        <v>0.75</v>
      </c>
      <c r="DM109" s="17">
        <v>0.75</v>
      </c>
      <c r="DN109" s="17">
        <v>0.75</v>
      </c>
      <c r="DO109" s="17">
        <v>0.75</v>
      </c>
      <c r="DP109" s="17">
        <v>0.75</v>
      </c>
      <c r="DQ109" s="17">
        <v>0.75</v>
      </c>
      <c r="DR109" s="17">
        <v>0.75</v>
      </c>
      <c r="DS109" s="17">
        <v>0.75</v>
      </c>
    </row>
    <row r="110" spans="1:123" ht="14.1" customHeight="1" x14ac:dyDescent="0.2">
      <c r="A110" s="98" t="s">
        <v>43</v>
      </c>
      <c r="B110" s="80" t="s">
        <v>33</v>
      </c>
      <c r="C110" s="167" t="s">
        <v>84</v>
      </c>
      <c r="D110" s="24" t="s">
        <v>86</v>
      </c>
      <c r="E110" s="28" t="s">
        <v>38</v>
      </c>
      <c r="F110" s="28">
        <v>10300</v>
      </c>
      <c r="G110" s="26">
        <f>SUM(J110:CU110)</f>
        <v>11894.444444444442</v>
      </c>
      <c r="H110" s="55">
        <v>2.16</v>
      </c>
      <c r="I110" s="25">
        <v>8</v>
      </c>
      <c r="J110" s="21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202">
        <f t="shared" ref="AA110:AI110" si="86">AA342*AA371*AA401*60/$H$110</f>
        <v>513.8888888888888</v>
      </c>
      <c r="AB110" s="202">
        <f t="shared" si="86"/>
        <v>1027.7777777777776</v>
      </c>
      <c r="AC110" s="202">
        <f t="shared" si="86"/>
        <v>1227.7777777777776</v>
      </c>
      <c r="AD110" s="203">
        <f t="shared" si="86"/>
        <v>1541.6666666666665</v>
      </c>
      <c r="AE110" s="202">
        <f t="shared" si="86"/>
        <v>1541.6666666666665</v>
      </c>
      <c r="AF110" s="202">
        <f t="shared" si="86"/>
        <v>1541.6666666666665</v>
      </c>
      <c r="AG110" s="202">
        <f t="shared" si="86"/>
        <v>1541.6666666666665</v>
      </c>
      <c r="AH110" s="202">
        <f t="shared" si="86"/>
        <v>1416.6666666666665</v>
      </c>
      <c r="AI110" s="202">
        <f t="shared" si="86"/>
        <v>1541.6666666666665</v>
      </c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21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21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260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</row>
    <row r="111" spans="1:123" ht="14.1" customHeight="1" x14ac:dyDescent="0.2">
      <c r="A111" s="98" t="s">
        <v>43</v>
      </c>
      <c r="B111" s="80" t="s">
        <v>33</v>
      </c>
      <c r="C111" s="25"/>
      <c r="D111" s="25"/>
      <c r="E111" s="25"/>
      <c r="F111" s="25"/>
      <c r="G111" s="26"/>
      <c r="H111" s="27"/>
      <c r="I111" s="25"/>
      <c r="J111" s="21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>
        <v>0.25</v>
      </c>
      <c r="AB111" s="17">
        <v>0.5</v>
      </c>
      <c r="AC111" s="17">
        <v>0.65</v>
      </c>
      <c r="AD111" s="21">
        <v>0.75</v>
      </c>
      <c r="AE111" s="17">
        <v>0.75</v>
      </c>
      <c r="AF111" s="17">
        <v>0.75</v>
      </c>
      <c r="AG111" s="17">
        <v>0.75</v>
      </c>
      <c r="AH111" s="17">
        <v>0.75</v>
      </c>
      <c r="AI111" s="17">
        <v>0.75</v>
      </c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21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21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260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</row>
    <row r="112" spans="1:123" ht="14.1" customHeight="1" x14ac:dyDescent="0.2">
      <c r="A112" s="98" t="s">
        <v>43</v>
      </c>
      <c r="B112" s="80" t="s">
        <v>33</v>
      </c>
      <c r="C112" s="25" t="s">
        <v>48</v>
      </c>
      <c r="D112" s="25" t="s">
        <v>54</v>
      </c>
      <c r="E112" s="25" t="s">
        <v>38</v>
      </c>
      <c r="F112" s="25">
        <v>5000</v>
      </c>
      <c r="G112" s="26">
        <f>SUM(J112:BD112)</f>
        <v>5237.3040752351098</v>
      </c>
      <c r="H112" s="25">
        <v>6.38</v>
      </c>
      <c r="I112" s="25">
        <v>8</v>
      </c>
      <c r="J112" s="21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65"/>
      <c r="Y112" s="209"/>
      <c r="Z112" s="209"/>
      <c r="AA112" s="17"/>
      <c r="AB112" s="17"/>
      <c r="AC112" s="17"/>
      <c r="AD112" s="21"/>
      <c r="AE112" s="17"/>
      <c r="AF112" s="17"/>
      <c r="AG112" s="17"/>
      <c r="AH112" s="17"/>
      <c r="AI112" s="17"/>
      <c r="AJ112" s="202">
        <f t="shared" ref="AJ112:AR112" si="87">AJ342*AJ371*AJ401*60/$H$112</f>
        <v>347.96238244514109</v>
      </c>
      <c r="AK112" s="202">
        <f t="shared" si="87"/>
        <v>521.94357366771158</v>
      </c>
      <c r="AL112" s="202">
        <f t="shared" si="87"/>
        <v>575.54858934169283</v>
      </c>
      <c r="AM112" s="202">
        <f t="shared" si="87"/>
        <v>406.26959247648904</v>
      </c>
      <c r="AN112" s="202">
        <f t="shared" si="87"/>
        <v>626.332288401254</v>
      </c>
      <c r="AO112" s="202">
        <f t="shared" si="87"/>
        <v>727.89968652037624</v>
      </c>
      <c r="AP112" s="202">
        <f t="shared" si="87"/>
        <v>727.89968652037624</v>
      </c>
      <c r="AQ112" s="202">
        <f t="shared" si="87"/>
        <v>727.89968652037624</v>
      </c>
      <c r="AR112" s="202">
        <f t="shared" si="87"/>
        <v>575.54858934169283</v>
      </c>
      <c r="AS112" s="209"/>
      <c r="AT112" s="209"/>
      <c r="AU112" s="209"/>
      <c r="AV112" s="209"/>
      <c r="AW112" s="209"/>
      <c r="AX112" s="209"/>
      <c r="AY112" s="209"/>
      <c r="AZ112" s="209"/>
      <c r="BA112" s="209"/>
      <c r="BB112" s="209"/>
      <c r="BC112" s="209"/>
      <c r="BD112" s="209"/>
      <c r="BE112" s="221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09"/>
      <c r="BS112" s="209"/>
      <c r="BT112" s="209"/>
      <c r="BU112" s="17"/>
      <c r="BV112" s="17"/>
      <c r="BW112" s="17"/>
      <c r="BX112" s="17"/>
      <c r="BY112" s="17"/>
      <c r="BZ112" s="17"/>
      <c r="CA112" s="21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260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</row>
    <row r="113" spans="1:123" ht="14.1" customHeight="1" thickBot="1" x14ac:dyDescent="0.25">
      <c r="A113" s="98" t="s">
        <v>43</v>
      </c>
      <c r="B113" s="80" t="s">
        <v>33</v>
      </c>
      <c r="C113" s="25"/>
      <c r="D113" s="25"/>
      <c r="E113" s="25"/>
      <c r="F113" s="25"/>
      <c r="G113" s="26"/>
      <c r="H113" s="27"/>
      <c r="I113" s="25"/>
      <c r="J113" s="21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21"/>
      <c r="AE113" s="17"/>
      <c r="AF113" s="17"/>
      <c r="AG113" s="17"/>
      <c r="AH113" s="17"/>
      <c r="AI113" s="17"/>
      <c r="AJ113" s="17">
        <v>0.5</v>
      </c>
      <c r="AK113" s="17">
        <v>0.75</v>
      </c>
      <c r="AL113" s="17">
        <v>0.9</v>
      </c>
      <c r="AM113" s="17">
        <v>0.9</v>
      </c>
      <c r="AN113" s="17">
        <v>0.9</v>
      </c>
      <c r="AO113" s="17">
        <v>0.9</v>
      </c>
      <c r="AP113" s="17">
        <v>0.9</v>
      </c>
      <c r="AQ113" s="17">
        <v>0.9</v>
      </c>
      <c r="AR113" s="17">
        <v>0.9</v>
      </c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21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21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260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</row>
    <row r="114" spans="1:123" s="102" customFormat="1" ht="14.1" customHeight="1" x14ac:dyDescent="0.2">
      <c r="A114" s="112">
        <v>1142</v>
      </c>
      <c r="B114" s="113" t="s">
        <v>30</v>
      </c>
      <c r="C114" s="135" t="s">
        <v>32</v>
      </c>
      <c r="D114" s="48" t="s">
        <v>41</v>
      </c>
      <c r="E114" s="135" t="s">
        <v>29</v>
      </c>
      <c r="F114" s="135">
        <v>300000</v>
      </c>
      <c r="G114" s="133">
        <f>SUM(J114:CU114)</f>
        <v>13462.65560165975</v>
      </c>
      <c r="H114" s="179">
        <f>(7.36+7.1)/2</f>
        <v>7.23</v>
      </c>
      <c r="I114" s="132">
        <v>18</v>
      </c>
      <c r="J114" s="101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1"/>
      <c r="AE114" s="100"/>
      <c r="AF114" s="100"/>
      <c r="AG114" s="100"/>
      <c r="AH114" s="100"/>
      <c r="AI114" s="100"/>
      <c r="AJ114" s="100"/>
      <c r="AK114" s="100"/>
      <c r="AL114" s="100"/>
      <c r="AM114" s="100"/>
      <c r="AN114" s="100"/>
      <c r="AO114" s="100"/>
      <c r="AP114" s="100"/>
      <c r="AQ114" s="100"/>
      <c r="AR114" s="100"/>
      <c r="AS114" s="100"/>
      <c r="AT114" s="100"/>
      <c r="AU114" s="100"/>
      <c r="AV114" s="100"/>
      <c r="AW114" s="100"/>
      <c r="AX114" s="100"/>
      <c r="AY114" s="100"/>
      <c r="AZ114" s="100"/>
      <c r="BA114" s="100"/>
      <c r="BB114" s="100"/>
      <c r="BC114" s="100"/>
      <c r="BD114" s="100"/>
      <c r="BE114" s="101"/>
      <c r="BF114" s="100"/>
      <c r="BG114" s="100"/>
      <c r="BH114" s="100"/>
      <c r="BI114" s="100"/>
      <c r="BJ114" s="100"/>
      <c r="BK114" s="100"/>
      <c r="BL114" s="100"/>
      <c r="BM114" s="100"/>
      <c r="BN114" s="100"/>
      <c r="BO114" s="100"/>
      <c r="BP114" s="100"/>
      <c r="BQ114" s="100"/>
      <c r="BR114" s="100"/>
      <c r="BS114" s="100"/>
      <c r="BT114" s="100"/>
      <c r="BU114" s="100"/>
      <c r="BV114" s="100"/>
      <c r="BW114" s="100"/>
      <c r="BX114" s="100"/>
      <c r="BY114" s="100"/>
      <c r="BZ114" s="100"/>
      <c r="CA114" s="101"/>
      <c r="CB114" s="100"/>
      <c r="CC114" s="177">
        <f t="shared" ref="CC114:CP114" si="88">CC353*CC382*CC412*60/$H$114</f>
        <v>138.17427385892117</v>
      </c>
      <c r="CD114" s="177">
        <f t="shared" si="88"/>
        <v>345.43568464730288</v>
      </c>
      <c r="CE114" s="177">
        <f t="shared" si="88"/>
        <v>483.60995850622402</v>
      </c>
      <c r="CF114" s="177">
        <f t="shared" si="88"/>
        <v>571.36929460580905</v>
      </c>
      <c r="CG114" s="177">
        <f t="shared" si="88"/>
        <v>759.95850622406635</v>
      </c>
      <c r="CH114" s="177">
        <f t="shared" si="88"/>
        <v>829.04564315352684</v>
      </c>
      <c r="CI114" s="177">
        <f t="shared" si="88"/>
        <v>898.13278008298767</v>
      </c>
      <c r="CJ114" s="177">
        <f t="shared" si="88"/>
        <v>967.21991701244804</v>
      </c>
      <c r="CK114" s="177">
        <f t="shared" si="88"/>
        <v>888.79668049792531</v>
      </c>
      <c r="CL114" s="177">
        <f t="shared" si="88"/>
        <v>967.21991701244804</v>
      </c>
      <c r="CM114" s="177">
        <f t="shared" si="88"/>
        <v>967.21991701244804</v>
      </c>
      <c r="CN114" s="177">
        <f t="shared" si="88"/>
        <v>967.21991701244804</v>
      </c>
      <c r="CO114" s="177">
        <f t="shared" si="88"/>
        <v>967.21991701244804</v>
      </c>
      <c r="CP114" s="177">
        <f t="shared" si="88"/>
        <v>888.79668049792531</v>
      </c>
      <c r="CQ114" s="177">
        <f>CQ353*CQ382*CQ412*60/$H$114</f>
        <v>888.79668049792531</v>
      </c>
      <c r="CR114" s="177">
        <f>CR353*CR382*CR412*60/$H$114</f>
        <v>967.21991701244804</v>
      </c>
      <c r="CS114" s="177">
        <f>CS353*CS382*CS412*60/$H$114</f>
        <v>967.21991701244804</v>
      </c>
      <c r="CT114" s="177">
        <f>CT353*CT382*CT412*60/$H$114</f>
        <v>0</v>
      </c>
      <c r="CU114" s="177">
        <f>CU353*CU382*CU412*60/$H$114</f>
        <v>0</v>
      </c>
      <c r="CV114" s="269">
        <f t="shared" ref="CV114:DN114" si="89">CV353*CV382*CV412*60/$H$114</f>
        <v>967.21991701244804</v>
      </c>
      <c r="CW114" s="177">
        <f t="shared" si="89"/>
        <v>967.21991701244804</v>
      </c>
      <c r="CX114" s="177">
        <f t="shared" si="89"/>
        <v>967.21991701244804</v>
      </c>
      <c r="CY114" s="177">
        <f t="shared" si="89"/>
        <v>0</v>
      </c>
      <c r="CZ114" s="177">
        <f t="shared" si="89"/>
        <v>888.79668049792531</v>
      </c>
      <c r="DA114" s="177">
        <f t="shared" si="89"/>
        <v>967.21991701244804</v>
      </c>
      <c r="DB114" s="177">
        <f t="shared" si="89"/>
        <v>967.21991701244804</v>
      </c>
      <c r="DC114" s="177">
        <f t="shared" si="89"/>
        <v>967.21991701244804</v>
      </c>
      <c r="DD114" s="177">
        <f t="shared" si="89"/>
        <v>967.21991701244804</v>
      </c>
      <c r="DE114" s="177">
        <f t="shared" si="89"/>
        <v>888.79668049792531</v>
      </c>
      <c r="DF114" s="177">
        <f t="shared" si="89"/>
        <v>967.21991701244804</v>
      </c>
      <c r="DG114" s="177">
        <f t="shared" si="89"/>
        <v>967.21991701244804</v>
      </c>
      <c r="DH114" s="177">
        <f t="shared" si="89"/>
        <v>967.21991701244804</v>
      </c>
      <c r="DI114" s="177">
        <f t="shared" si="89"/>
        <v>888.79668049792531</v>
      </c>
      <c r="DJ114" s="177">
        <f t="shared" si="89"/>
        <v>967.21991701244804</v>
      </c>
      <c r="DK114" s="177">
        <f t="shared" si="89"/>
        <v>967.21991701244804</v>
      </c>
      <c r="DL114" s="177">
        <f t="shared" si="89"/>
        <v>967.21991701244804</v>
      </c>
      <c r="DM114" s="177">
        <f t="shared" si="89"/>
        <v>967.21991701244804</v>
      </c>
      <c r="DN114" s="177">
        <f t="shared" si="89"/>
        <v>888.79668049792531</v>
      </c>
      <c r="DO114" s="177">
        <f>DO353*DO382*DO412*60/$H$114</f>
        <v>967.21991701244804</v>
      </c>
      <c r="DP114" s="177">
        <f>DP353*DP382*DP412*60/$H$114</f>
        <v>967.21991701244804</v>
      </c>
      <c r="DQ114" s="177">
        <f>DQ353*DQ382*DQ412*60/$H$114</f>
        <v>967.21991701244804</v>
      </c>
      <c r="DR114" s="177">
        <f>DR353*DR382*DR412*60/$H$114</f>
        <v>967.21991701244804</v>
      </c>
      <c r="DS114" s="177">
        <f>DS353*DS382*DS412*60/$H$114</f>
        <v>888.79668049792531</v>
      </c>
    </row>
    <row r="115" spans="1:123" ht="14.1" customHeight="1" x14ac:dyDescent="0.2">
      <c r="A115" s="94">
        <v>1142</v>
      </c>
      <c r="B115" s="81" t="s">
        <v>30</v>
      </c>
      <c r="C115" s="29"/>
      <c r="D115" s="29"/>
      <c r="E115" s="29"/>
      <c r="F115" s="29"/>
      <c r="G115" s="29"/>
      <c r="H115" s="29"/>
      <c r="I115" s="29"/>
      <c r="J115" s="21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21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21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21"/>
      <c r="CB115" s="17"/>
      <c r="CC115" s="17">
        <v>0.1</v>
      </c>
      <c r="CD115" s="17">
        <v>0.25</v>
      </c>
      <c r="CE115" s="17">
        <v>0.35</v>
      </c>
      <c r="CF115" s="17">
        <v>0.45</v>
      </c>
      <c r="CG115" s="17">
        <v>0.55000000000000004</v>
      </c>
      <c r="CH115" s="17">
        <v>0.6</v>
      </c>
      <c r="CI115" s="17">
        <v>0.65</v>
      </c>
      <c r="CJ115" s="17">
        <v>0.7</v>
      </c>
      <c r="CK115" s="17">
        <v>0.7</v>
      </c>
      <c r="CL115" s="17">
        <v>0.7</v>
      </c>
      <c r="CM115" s="17">
        <v>0.7</v>
      </c>
      <c r="CN115" s="17">
        <v>0.7</v>
      </c>
      <c r="CO115" s="17">
        <v>0.7</v>
      </c>
      <c r="CP115" s="17">
        <v>0.7</v>
      </c>
      <c r="CQ115" s="17">
        <v>0.7</v>
      </c>
      <c r="CR115" s="17">
        <v>0.7</v>
      </c>
      <c r="CS115" s="17">
        <v>0.7</v>
      </c>
      <c r="CT115" s="17">
        <v>0.7</v>
      </c>
      <c r="CU115" s="17">
        <v>0.7</v>
      </c>
      <c r="CV115" s="260">
        <v>0.7</v>
      </c>
      <c r="CW115" s="17">
        <v>0.7</v>
      </c>
      <c r="CX115" s="17">
        <v>0.7</v>
      </c>
      <c r="CY115" s="17">
        <v>0.7</v>
      </c>
      <c r="CZ115" s="17">
        <v>0.7</v>
      </c>
      <c r="DA115" s="17">
        <v>0.7</v>
      </c>
      <c r="DB115" s="17">
        <v>0.7</v>
      </c>
      <c r="DC115" s="17">
        <v>0.7</v>
      </c>
      <c r="DD115" s="17">
        <v>0.7</v>
      </c>
      <c r="DE115" s="17">
        <v>0.7</v>
      </c>
      <c r="DF115" s="17">
        <v>0.7</v>
      </c>
      <c r="DG115" s="17">
        <v>0.7</v>
      </c>
      <c r="DH115" s="17">
        <v>0.7</v>
      </c>
      <c r="DI115" s="17">
        <v>0.7</v>
      </c>
      <c r="DJ115" s="17">
        <v>0.7</v>
      </c>
      <c r="DK115" s="17">
        <v>0.7</v>
      </c>
      <c r="DL115" s="17">
        <v>0.7</v>
      </c>
      <c r="DM115" s="17">
        <v>0.7</v>
      </c>
      <c r="DN115" s="17">
        <v>0.7</v>
      </c>
      <c r="DO115" s="17">
        <v>0.7</v>
      </c>
      <c r="DP115" s="17">
        <v>0.7</v>
      </c>
      <c r="DQ115" s="17">
        <v>0.7</v>
      </c>
      <c r="DR115" s="17">
        <v>0.7</v>
      </c>
      <c r="DS115" s="17">
        <v>0.7</v>
      </c>
    </row>
    <row r="116" spans="1:123" ht="14.1" customHeight="1" x14ac:dyDescent="0.2">
      <c r="A116" s="94">
        <v>1142</v>
      </c>
      <c r="B116" s="81" t="s">
        <v>30</v>
      </c>
      <c r="C116" s="169" t="s">
        <v>67</v>
      </c>
      <c r="D116" s="240" t="s">
        <v>68</v>
      </c>
      <c r="E116" s="169" t="s">
        <v>66</v>
      </c>
      <c r="F116" s="170">
        <v>7311</v>
      </c>
      <c r="G116" s="26">
        <f>SUM(J116:CU116)</f>
        <v>2464</v>
      </c>
      <c r="H116" s="176">
        <v>19.5</v>
      </c>
      <c r="I116" s="24">
        <v>32</v>
      </c>
      <c r="J116" s="34">
        <f>J353*J382*J412*60/$H$116</f>
        <v>500.92307692307691</v>
      </c>
      <c r="K116" s="24">
        <f>K353*K382*K412*60/$H$116</f>
        <v>500.92307692307691</v>
      </c>
      <c r="L116" s="24">
        <f>L353*L382*L412*60/$H$116</f>
        <v>500.92307692307691</v>
      </c>
      <c r="M116" s="24">
        <f>M353*M382*M412*60/$H$116</f>
        <v>500.92307692307691</v>
      </c>
      <c r="N116" s="24">
        <f>N353*N382*N412*60/$H$116</f>
        <v>460.30769230769238</v>
      </c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21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21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21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260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</row>
    <row r="117" spans="1:123" ht="14.1" customHeight="1" x14ac:dyDescent="0.2">
      <c r="A117" s="94">
        <v>1142</v>
      </c>
      <c r="B117" s="81" t="s">
        <v>30</v>
      </c>
      <c r="C117" s="29"/>
      <c r="D117" s="29"/>
      <c r="E117" s="29"/>
      <c r="F117" s="29"/>
      <c r="G117" s="29"/>
      <c r="H117" s="29"/>
      <c r="I117" s="29"/>
      <c r="J117" s="21">
        <v>0.55000000000000004</v>
      </c>
      <c r="K117" s="17">
        <v>0.55000000000000004</v>
      </c>
      <c r="L117" s="17">
        <v>0.55000000000000004</v>
      </c>
      <c r="M117" s="17">
        <v>0.55000000000000004</v>
      </c>
      <c r="N117" s="17">
        <v>0.55000000000000004</v>
      </c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21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21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21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260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</row>
    <row r="118" spans="1:123" ht="14.1" customHeight="1" x14ac:dyDescent="0.2">
      <c r="A118" s="94">
        <v>1142</v>
      </c>
      <c r="B118" s="81" t="s">
        <v>30</v>
      </c>
      <c r="C118" s="200" t="s">
        <v>89</v>
      </c>
      <c r="D118" s="24" t="s">
        <v>98</v>
      </c>
      <c r="E118" s="25" t="s">
        <v>66</v>
      </c>
      <c r="F118" s="25">
        <v>22000</v>
      </c>
      <c r="G118" s="26">
        <f>SUM(J118:CU118)</f>
        <v>12182.942708333334</v>
      </c>
      <c r="H118" s="27">
        <v>9.2159999999999993</v>
      </c>
      <c r="I118" s="25">
        <v>25</v>
      </c>
      <c r="J118" s="21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21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21"/>
      <c r="BF118" s="17"/>
      <c r="BG118" s="17"/>
      <c r="BH118" s="17"/>
      <c r="BI118" s="17"/>
      <c r="BJ118" s="17"/>
      <c r="BK118" s="17"/>
      <c r="BL118" s="17"/>
      <c r="BM118" s="17"/>
      <c r="BN118" s="17"/>
      <c r="BO118" s="161">
        <f>BO353*BO382*BO412*60/$H$118</f>
        <v>97.981770833333343</v>
      </c>
      <c r="BP118" s="161">
        <f t="shared" ref="BP118:BU118" si="90">BP353*BP382*BP412*60/$H$118</f>
        <v>207.51953125000003</v>
      </c>
      <c r="BQ118" s="161">
        <f t="shared" si="90"/>
        <v>451.66015625000006</v>
      </c>
      <c r="BR118" s="161">
        <f t="shared" si="90"/>
        <v>787.35351562500011</v>
      </c>
      <c r="BS118" s="161">
        <f t="shared" si="90"/>
        <v>1049.8046875</v>
      </c>
      <c r="BT118" s="161">
        <f t="shared" si="90"/>
        <v>903.32031250000011</v>
      </c>
      <c r="BU118" s="161">
        <f t="shared" si="90"/>
        <v>899.25130208333337</v>
      </c>
      <c r="BV118" s="161">
        <f t="shared" ref="BV118:CB118" si="91">BV353*BV382*BV412*60/$H$118</f>
        <v>978.59700520833337</v>
      </c>
      <c r="BW118" s="161">
        <f t="shared" si="91"/>
        <v>1137.2884114583335</v>
      </c>
      <c r="BX118" s="161">
        <f t="shared" si="91"/>
        <v>1224.7721354166667</v>
      </c>
      <c r="BY118" s="161">
        <f t="shared" si="91"/>
        <v>1224.7721354166667</v>
      </c>
      <c r="BZ118" s="161">
        <f t="shared" si="91"/>
        <v>1053.8736979166667</v>
      </c>
      <c r="CA118" s="168">
        <f t="shared" si="91"/>
        <v>1037.59765625</v>
      </c>
      <c r="CB118" s="161">
        <f t="shared" si="91"/>
        <v>1129.150390625</v>
      </c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260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</row>
    <row r="119" spans="1:123" ht="14.1" customHeight="1" x14ac:dyDescent="0.2">
      <c r="A119" s="94">
        <v>1142</v>
      </c>
      <c r="B119" s="81" t="s">
        <v>30</v>
      </c>
      <c r="C119" s="29"/>
      <c r="D119" s="29"/>
      <c r="E119" s="29"/>
      <c r="F119" s="29"/>
      <c r="G119" s="29"/>
      <c r="H119" s="29"/>
      <c r="I119" s="29"/>
      <c r="J119" s="21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21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21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>
        <v>0.05</v>
      </c>
      <c r="BP119" s="17">
        <v>0.15</v>
      </c>
      <c r="BQ119" s="17">
        <v>0.3</v>
      </c>
      <c r="BR119" s="17">
        <v>0.45</v>
      </c>
      <c r="BS119" s="17">
        <v>0.6</v>
      </c>
      <c r="BT119" s="17">
        <v>0.6</v>
      </c>
      <c r="BU119" s="17">
        <v>0.65</v>
      </c>
      <c r="BV119" s="17">
        <v>0.65</v>
      </c>
      <c r="BW119" s="17">
        <v>0.65</v>
      </c>
      <c r="BX119" s="17">
        <v>0.7</v>
      </c>
      <c r="BY119" s="17">
        <v>0.7</v>
      </c>
      <c r="BZ119" s="17">
        <v>0.7</v>
      </c>
      <c r="CA119" s="21">
        <v>0.75</v>
      </c>
      <c r="CB119" s="17">
        <v>0.75</v>
      </c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260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</row>
    <row r="120" spans="1:123" ht="14.1" customHeight="1" x14ac:dyDescent="0.2">
      <c r="A120" s="94">
        <v>1142</v>
      </c>
      <c r="B120" s="81" t="s">
        <v>30</v>
      </c>
      <c r="C120" s="193" t="s">
        <v>48</v>
      </c>
      <c r="D120" s="178">
        <v>124654</v>
      </c>
      <c r="E120" s="28" t="s">
        <v>38</v>
      </c>
      <c r="F120" s="28">
        <v>12695</v>
      </c>
      <c r="G120" s="26">
        <f>SUM(J120:CU120)</f>
        <v>12206.410256410256</v>
      </c>
      <c r="H120" s="55">
        <v>16.38</v>
      </c>
      <c r="I120" s="24">
        <v>28</v>
      </c>
      <c r="J120" s="21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21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24">
        <f>AQ353*AQ382*AQ412*60/$H$120</f>
        <v>55.128205128205131</v>
      </c>
      <c r="AR120" s="24">
        <f>AR353*AR382*AR412*60/$H$120</f>
        <v>87.179487179487182</v>
      </c>
      <c r="AS120" s="24">
        <f>AS353*AS382*AS412*60/$H$120</f>
        <v>123.07692307692308</v>
      </c>
      <c r="AT120" s="24">
        <f>AT353*AT382*AT412*60/$H$120</f>
        <v>284.61538461538464</v>
      </c>
      <c r="AU120" s="24">
        <f t="shared" ref="AU120:BB120" si="92">AU353*AU382*AU412*60/$H$120</f>
        <v>441.02564102564105</v>
      </c>
      <c r="AV120" s="24">
        <f t="shared" si="92"/>
        <v>496.15384615384613</v>
      </c>
      <c r="AW120" s="24">
        <f t="shared" si="92"/>
        <v>551.28205128205127</v>
      </c>
      <c r="AX120" s="24">
        <f t="shared" si="92"/>
        <v>479.4871794871795</v>
      </c>
      <c r="AY120" s="24">
        <f>AY353*AY382*AY412*60/$H$120</f>
        <v>369.23076923076928</v>
      </c>
      <c r="AZ120" s="24">
        <f t="shared" si="92"/>
        <v>616.66666666666674</v>
      </c>
      <c r="BA120" s="24">
        <f t="shared" si="92"/>
        <v>716.66666666666674</v>
      </c>
      <c r="BB120" s="24">
        <f t="shared" si="92"/>
        <v>716.66666666666674</v>
      </c>
      <c r="BC120" s="24">
        <f t="shared" ref="BC120:BN120" si="93">BC353*BC382*BC412*60/$H$120</f>
        <v>771.79487179487182</v>
      </c>
      <c r="BD120" s="24">
        <f t="shared" si="93"/>
        <v>610.25641025641028</v>
      </c>
      <c r="BE120" s="34">
        <f>BE353*BE382*BE412*60/$H$120</f>
        <v>430.76923076923077</v>
      </c>
      <c r="BF120" s="24">
        <f t="shared" si="93"/>
        <v>664.10256410256409</v>
      </c>
      <c r="BG120" s="24">
        <f t="shared" si="93"/>
        <v>771.79487179487182</v>
      </c>
      <c r="BH120" s="24">
        <f t="shared" si="93"/>
        <v>771.79487179487182</v>
      </c>
      <c r="BI120" s="24">
        <f>BI353*BI382*BI412*60/$H$120</f>
        <v>0</v>
      </c>
      <c r="BJ120" s="24">
        <f t="shared" si="93"/>
        <v>610.25641025641028</v>
      </c>
      <c r="BK120" s="24">
        <f>BK353*BK382*BK412*60/$H$120</f>
        <v>430.76923076923077</v>
      </c>
      <c r="BL120" s="24">
        <f t="shared" si="93"/>
        <v>664.10256410256409</v>
      </c>
      <c r="BM120" s="24">
        <f t="shared" si="93"/>
        <v>771.79487179487182</v>
      </c>
      <c r="BN120" s="24">
        <f t="shared" si="93"/>
        <v>771.79487179487182</v>
      </c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21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260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</row>
    <row r="121" spans="1:123" ht="14.1" customHeight="1" x14ac:dyDescent="0.2">
      <c r="A121" s="94">
        <v>1142</v>
      </c>
      <c r="B121" s="81" t="s">
        <v>30</v>
      </c>
      <c r="C121" s="29"/>
      <c r="D121" s="29"/>
      <c r="E121" s="29"/>
      <c r="F121" s="29"/>
      <c r="G121" s="29"/>
      <c r="H121" s="29"/>
      <c r="I121" s="29"/>
      <c r="J121" s="21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21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>
        <v>0.05</v>
      </c>
      <c r="AR121" s="17">
        <v>0.1</v>
      </c>
      <c r="AS121" s="17">
        <v>0.2</v>
      </c>
      <c r="AT121" s="17">
        <v>0.3</v>
      </c>
      <c r="AU121" s="17">
        <v>0.4</v>
      </c>
      <c r="AV121" s="17">
        <v>0.45</v>
      </c>
      <c r="AW121" s="17">
        <v>0.5</v>
      </c>
      <c r="AX121" s="17">
        <v>0.55000000000000004</v>
      </c>
      <c r="AY121" s="17">
        <v>0.6</v>
      </c>
      <c r="AZ121" s="17">
        <v>0.65</v>
      </c>
      <c r="BA121" s="17">
        <v>0.65</v>
      </c>
      <c r="BB121" s="21">
        <v>0.65</v>
      </c>
      <c r="BC121" s="21">
        <v>0.7</v>
      </c>
      <c r="BD121" s="17">
        <v>0.7</v>
      </c>
      <c r="BE121" s="21">
        <v>0.7</v>
      </c>
      <c r="BF121" s="17">
        <v>0.7</v>
      </c>
      <c r="BG121" s="17">
        <v>0.7</v>
      </c>
      <c r="BH121" s="17">
        <v>0.7</v>
      </c>
      <c r="BI121" s="17"/>
      <c r="BJ121" s="17">
        <v>0.7</v>
      </c>
      <c r="BK121" s="17">
        <v>0.7</v>
      </c>
      <c r="BL121" s="17">
        <v>0.7</v>
      </c>
      <c r="BM121" s="17">
        <v>0.7</v>
      </c>
      <c r="BN121" s="17">
        <v>0.7</v>
      </c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21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260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</row>
    <row r="122" spans="1:123" ht="14.1" customHeight="1" x14ac:dyDescent="0.2">
      <c r="A122" s="94">
        <v>1142</v>
      </c>
      <c r="B122" s="81" t="s">
        <v>30</v>
      </c>
      <c r="C122" s="167" t="s">
        <v>84</v>
      </c>
      <c r="D122" s="25">
        <v>120925</v>
      </c>
      <c r="E122" s="25" t="s">
        <v>38</v>
      </c>
      <c r="F122" s="25">
        <v>10300</v>
      </c>
      <c r="G122" s="26">
        <f>SUM(J122:CU122)</f>
        <v>3999.1803278688521</v>
      </c>
      <c r="H122" s="27">
        <v>21.96</v>
      </c>
      <c r="I122" s="24">
        <v>28</v>
      </c>
      <c r="J122" s="21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34">
        <f t="shared" ref="AD122:AP122" si="94">AD353*AD382*AD412*60/$H$122</f>
        <v>35.382513661202189</v>
      </c>
      <c r="AE122" s="24">
        <f t="shared" si="94"/>
        <v>70.765027322404379</v>
      </c>
      <c r="AF122" s="24">
        <f t="shared" si="94"/>
        <v>141.53005464480876</v>
      </c>
      <c r="AG122" s="24">
        <f t="shared" si="94"/>
        <v>212.29508196721309</v>
      </c>
      <c r="AH122" s="24">
        <f t="shared" si="94"/>
        <v>260.10928961748635</v>
      </c>
      <c r="AI122" s="24">
        <f t="shared" si="94"/>
        <v>318.44262295081967</v>
      </c>
      <c r="AJ122" s="24">
        <f t="shared" si="94"/>
        <v>353.82513661202182</v>
      </c>
      <c r="AK122" s="24">
        <f t="shared" si="94"/>
        <v>389.20765027322409</v>
      </c>
      <c r="AL122" s="24">
        <f t="shared" si="94"/>
        <v>390.1639344262295</v>
      </c>
      <c r="AM122" s="24">
        <f>AM353*AM382*AM412*60/$H$122</f>
        <v>298.36065573770486</v>
      </c>
      <c r="AN122" s="24">
        <f t="shared" si="94"/>
        <v>459.9726775956284</v>
      </c>
      <c r="AO122" s="24">
        <f t="shared" si="94"/>
        <v>534.56284153005458</v>
      </c>
      <c r="AP122" s="24">
        <f t="shared" si="94"/>
        <v>534.56284153005458</v>
      </c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21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21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260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</row>
    <row r="123" spans="1:123" ht="14.1" customHeight="1" x14ac:dyDescent="0.2">
      <c r="A123" s="94">
        <v>1142</v>
      </c>
      <c r="B123" s="81" t="s">
        <v>30</v>
      </c>
      <c r="C123" s="29"/>
      <c r="D123" s="29"/>
      <c r="E123" s="29"/>
      <c r="F123" s="29"/>
      <c r="G123" s="29"/>
      <c r="H123" s="29"/>
      <c r="I123" s="29"/>
      <c r="J123" s="21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21">
        <v>0.05</v>
      </c>
      <c r="AE123" s="17">
        <v>0.1</v>
      </c>
      <c r="AF123" s="17">
        <v>0.2</v>
      </c>
      <c r="AG123" s="17">
        <v>0.3</v>
      </c>
      <c r="AH123" s="17">
        <v>0.4</v>
      </c>
      <c r="AI123" s="17">
        <v>0.45</v>
      </c>
      <c r="AJ123" s="17">
        <v>0.5</v>
      </c>
      <c r="AK123" s="17">
        <v>0.55000000000000004</v>
      </c>
      <c r="AL123" s="17">
        <v>0.6</v>
      </c>
      <c r="AM123" s="17">
        <v>0.65</v>
      </c>
      <c r="AN123" s="17">
        <v>0.65</v>
      </c>
      <c r="AO123" s="17">
        <v>0.65</v>
      </c>
      <c r="AP123" s="17">
        <v>0.65</v>
      </c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21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21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260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</row>
    <row r="124" spans="1:123" ht="14.1" customHeight="1" x14ac:dyDescent="0.2">
      <c r="A124" s="94">
        <v>1142</v>
      </c>
      <c r="B124" s="81" t="s">
        <v>30</v>
      </c>
      <c r="C124" s="25" t="s">
        <v>59</v>
      </c>
      <c r="D124" s="236" t="s">
        <v>74</v>
      </c>
      <c r="E124" s="25" t="s">
        <v>57</v>
      </c>
      <c r="F124" s="25">
        <f>11159+2459</f>
        <v>13618</v>
      </c>
      <c r="G124" s="26">
        <f>SUM(J124:CU124)</f>
        <v>4159.9151643690357</v>
      </c>
      <c r="H124" s="25">
        <v>18.86</v>
      </c>
      <c r="I124" s="25">
        <v>28</v>
      </c>
      <c r="J124" s="21"/>
      <c r="K124" s="17"/>
      <c r="L124" s="17"/>
      <c r="M124" s="17"/>
      <c r="N124" s="17"/>
      <c r="O124" s="157">
        <f>O353*O382*O412*60/$H$124</f>
        <v>0</v>
      </c>
      <c r="P124" s="157">
        <f>P353*P382*P412*60/$H$124</f>
        <v>0</v>
      </c>
      <c r="Q124" s="157">
        <f>Q353*Q382*Q412*60/$H$124</f>
        <v>0</v>
      </c>
      <c r="R124" s="24">
        <f>R353*R382*R412*60/$H$124</f>
        <v>37.857900318133616</v>
      </c>
      <c r="S124" s="24">
        <f>S353*S382*S412*60/$H$124</f>
        <v>0</v>
      </c>
      <c r="T124" s="24">
        <f t="shared" ref="T124:Z124" si="95">T353*T382*T412*60/$H$124</f>
        <v>123.5949098621421</v>
      </c>
      <c r="U124" s="24">
        <f t="shared" si="95"/>
        <v>247.18981972428421</v>
      </c>
      <c r="V124" s="24">
        <f t="shared" si="95"/>
        <v>329.58642629904568</v>
      </c>
      <c r="W124" s="24">
        <f t="shared" si="95"/>
        <v>378.57900318133619</v>
      </c>
      <c r="X124" s="24">
        <f>X353*X382*X412*60/$H$124</f>
        <v>453.1813361611878</v>
      </c>
      <c r="Y124" s="24">
        <f t="shared" si="95"/>
        <v>494.37963944856841</v>
      </c>
      <c r="Z124" s="24">
        <f t="shared" si="95"/>
        <v>494.37963944856841</v>
      </c>
      <c r="AA124" s="24">
        <f>AA353*AA382*AA412*60/$H$124</f>
        <v>535.57794273594914</v>
      </c>
      <c r="AB124" s="24">
        <f>AB353*AB382*AB412*60/$H$124</f>
        <v>535.57794273594914</v>
      </c>
      <c r="AC124" s="24">
        <f>AC353*AC382*AC412*60/$H$124</f>
        <v>530.01060445387066</v>
      </c>
      <c r="AD124" s="21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21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21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260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</row>
    <row r="125" spans="1:123" ht="14.1" customHeight="1" thickBot="1" x14ac:dyDescent="0.25">
      <c r="A125" s="94">
        <v>1142</v>
      </c>
      <c r="B125" s="81" t="s">
        <v>30</v>
      </c>
      <c r="C125" s="29"/>
      <c r="D125" s="29"/>
      <c r="E125" s="29"/>
      <c r="F125" s="29"/>
      <c r="G125" s="29"/>
      <c r="H125" s="29"/>
      <c r="I125" s="29"/>
      <c r="J125" s="21"/>
      <c r="K125" s="17"/>
      <c r="L125" s="17"/>
      <c r="M125" s="17"/>
      <c r="N125" s="17"/>
      <c r="O125" s="17"/>
      <c r="P125" s="17"/>
      <c r="Q125" s="17"/>
      <c r="R125" s="17">
        <v>0.05</v>
      </c>
      <c r="S125" s="17"/>
      <c r="T125" s="17">
        <v>0.15</v>
      </c>
      <c r="U125" s="17">
        <v>0.3</v>
      </c>
      <c r="V125" s="17">
        <v>0.4</v>
      </c>
      <c r="W125" s="17">
        <v>0.5</v>
      </c>
      <c r="X125" s="17">
        <v>0.55000000000000004</v>
      </c>
      <c r="Y125" s="17">
        <v>0.6</v>
      </c>
      <c r="Z125" s="17">
        <v>0.6</v>
      </c>
      <c r="AA125" s="17">
        <v>0.65</v>
      </c>
      <c r="AB125" s="17">
        <v>0.65</v>
      </c>
      <c r="AC125" s="17">
        <v>0.7</v>
      </c>
      <c r="AD125" s="21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21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21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260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</row>
    <row r="126" spans="1:123" s="102" customFormat="1" ht="14.1" customHeight="1" x14ac:dyDescent="0.2">
      <c r="A126" s="112">
        <v>1116</v>
      </c>
      <c r="B126" s="113" t="s">
        <v>30</v>
      </c>
      <c r="C126" s="132" t="s">
        <v>32</v>
      </c>
      <c r="D126" s="239" t="s">
        <v>45</v>
      </c>
      <c r="E126" s="132" t="s">
        <v>39</v>
      </c>
      <c r="F126" s="132">
        <v>183000</v>
      </c>
      <c r="G126" s="133">
        <f>SUM(J126:CU126)</f>
        <v>0</v>
      </c>
      <c r="H126" s="151">
        <v>5.3</v>
      </c>
      <c r="I126" s="164">
        <v>20</v>
      </c>
      <c r="J126" s="101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1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  <c r="AO126" s="100"/>
      <c r="AP126" s="100"/>
      <c r="AQ126" s="100"/>
      <c r="AR126" s="100"/>
      <c r="AS126" s="100"/>
      <c r="AT126" s="100"/>
      <c r="AU126" s="100"/>
      <c r="AV126" s="100"/>
      <c r="AW126" s="100"/>
      <c r="AX126" s="100"/>
      <c r="AY126" s="100"/>
      <c r="AZ126" s="100"/>
      <c r="BA126" s="100"/>
      <c r="BB126" s="100"/>
      <c r="BC126" s="100"/>
      <c r="BD126" s="100"/>
      <c r="BE126" s="101"/>
      <c r="BF126" s="100"/>
      <c r="BG126" s="100"/>
      <c r="BH126" s="100"/>
      <c r="BI126" s="100"/>
      <c r="BJ126" s="100"/>
      <c r="BK126" s="100"/>
      <c r="BL126" s="100"/>
      <c r="BM126" s="100"/>
      <c r="BN126" s="100"/>
      <c r="BO126" s="100"/>
      <c r="BP126" s="100"/>
      <c r="BQ126" s="100"/>
      <c r="BR126" s="100"/>
      <c r="BS126" s="100"/>
      <c r="BT126" s="100"/>
      <c r="BU126" s="100"/>
      <c r="BV126" s="100"/>
      <c r="BW126" s="100"/>
      <c r="BX126" s="100"/>
      <c r="BY126" s="100"/>
      <c r="BZ126" s="100"/>
      <c r="CA126" s="101"/>
      <c r="CB126" s="100"/>
      <c r="CC126" s="100"/>
      <c r="CD126" s="100"/>
      <c r="CE126" s="100"/>
      <c r="CF126" s="100"/>
      <c r="CG126" s="100"/>
      <c r="CH126" s="100"/>
      <c r="CI126" s="100"/>
      <c r="CJ126" s="100"/>
      <c r="CK126" s="100"/>
      <c r="CL126" s="100"/>
      <c r="CM126" s="100"/>
      <c r="CN126" s="100"/>
      <c r="CO126" s="100"/>
      <c r="CP126" s="100"/>
      <c r="CQ126" s="100"/>
      <c r="CR126" s="100"/>
      <c r="CS126" s="100"/>
      <c r="CT126" s="100"/>
      <c r="CU126" s="100"/>
      <c r="CV126" s="262"/>
      <c r="CW126" s="100"/>
      <c r="CX126" s="100"/>
      <c r="CY126" s="100"/>
      <c r="CZ126" s="100"/>
      <c r="DA126" s="100"/>
      <c r="DB126" s="100"/>
      <c r="DC126" s="100"/>
      <c r="DD126" s="100"/>
      <c r="DE126" s="100"/>
      <c r="DF126" s="100"/>
      <c r="DG126" s="100"/>
      <c r="DH126" s="100"/>
      <c r="DI126" s="100"/>
      <c r="DJ126" s="100"/>
      <c r="DK126" s="100"/>
      <c r="DL126" s="100"/>
      <c r="DM126" s="100"/>
      <c r="DN126" s="100"/>
      <c r="DO126" s="100"/>
      <c r="DP126" s="100"/>
      <c r="DQ126" s="100"/>
      <c r="DR126" s="100"/>
      <c r="DS126" s="100"/>
    </row>
    <row r="127" spans="1:123" ht="14.1" customHeight="1" x14ac:dyDescent="0.2">
      <c r="A127" s="94">
        <v>1116</v>
      </c>
      <c r="B127" s="81" t="s">
        <v>30</v>
      </c>
      <c r="C127" s="29"/>
      <c r="D127" s="29"/>
      <c r="E127" s="29"/>
      <c r="F127" s="29"/>
      <c r="G127" s="152"/>
      <c r="H127" s="29"/>
      <c r="I127" s="29"/>
      <c r="J127" s="21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21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21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21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260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</row>
    <row r="128" spans="1:123" ht="14.1" customHeight="1" x14ac:dyDescent="0.2">
      <c r="A128" s="94">
        <v>1116</v>
      </c>
      <c r="B128" s="81" t="s">
        <v>30</v>
      </c>
      <c r="C128" s="25" t="s">
        <v>32</v>
      </c>
      <c r="D128" s="178">
        <v>106073</v>
      </c>
      <c r="E128" s="25" t="s">
        <v>36</v>
      </c>
      <c r="F128" s="25">
        <v>109778</v>
      </c>
      <c r="G128" s="26">
        <f>SUM(J128:CU128)</f>
        <v>0</v>
      </c>
      <c r="H128" s="25">
        <v>2.35</v>
      </c>
      <c r="I128" s="153">
        <v>20</v>
      </c>
      <c r="J128" s="166"/>
      <c r="K128" s="165"/>
      <c r="L128" s="165"/>
      <c r="M128" s="165"/>
      <c r="N128" s="165"/>
      <c r="O128" s="165"/>
      <c r="P128" s="165"/>
      <c r="Q128" s="165"/>
      <c r="R128" s="165"/>
      <c r="S128" s="165"/>
      <c r="T128" s="165"/>
      <c r="U128" s="165"/>
      <c r="V128" s="165"/>
      <c r="W128" s="165"/>
      <c r="X128" s="165"/>
      <c r="Y128" s="165"/>
      <c r="Z128" s="165"/>
      <c r="AA128" s="165"/>
      <c r="AB128" s="165"/>
      <c r="AC128" s="165"/>
      <c r="AD128" s="166"/>
      <c r="AE128" s="165"/>
      <c r="AF128" s="165"/>
      <c r="AG128" s="165"/>
      <c r="AH128" s="165"/>
      <c r="AI128" s="165"/>
      <c r="AJ128" s="165"/>
      <c r="AK128" s="165"/>
      <c r="AL128" s="165"/>
      <c r="AM128" s="165"/>
      <c r="AN128" s="165"/>
      <c r="AO128" s="165"/>
      <c r="AP128" s="165"/>
      <c r="AQ128" s="165"/>
      <c r="AR128" s="165"/>
      <c r="AS128" s="165"/>
      <c r="AT128" s="165"/>
      <c r="AU128" s="165"/>
      <c r="AV128" s="165"/>
      <c r="AW128" s="165"/>
      <c r="AX128" s="165"/>
      <c r="AY128" s="165"/>
      <c r="AZ128" s="165"/>
      <c r="BA128" s="165"/>
      <c r="BB128" s="165"/>
      <c r="BC128" s="165"/>
      <c r="BD128" s="165"/>
      <c r="BE128" s="166"/>
      <c r="BF128" s="165"/>
      <c r="BG128" s="165"/>
      <c r="BH128" s="165"/>
      <c r="BI128" s="165"/>
      <c r="BJ128" s="165"/>
      <c r="BK128" s="165"/>
      <c r="BL128" s="165"/>
      <c r="BM128" s="165"/>
      <c r="BN128" s="165"/>
      <c r="BO128" s="165"/>
      <c r="BP128" s="165"/>
      <c r="BQ128" s="165"/>
      <c r="BR128" s="165"/>
      <c r="BS128" s="165"/>
      <c r="BT128" s="165"/>
      <c r="BU128" s="165"/>
      <c r="BV128" s="165"/>
      <c r="BW128" s="165"/>
      <c r="BX128" s="165"/>
      <c r="BY128" s="165"/>
      <c r="BZ128" s="165"/>
      <c r="CA128" s="166"/>
      <c r="CB128" s="165"/>
      <c r="CC128" s="165"/>
      <c r="CD128" s="165"/>
      <c r="CE128" s="165"/>
      <c r="CF128" s="165"/>
      <c r="CG128" s="165"/>
      <c r="CH128" s="165"/>
      <c r="CI128" s="165"/>
      <c r="CJ128" s="165"/>
      <c r="CK128" s="165"/>
      <c r="CL128" s="165"/>
      <c r="CM128" s="165"/>
      <c r="CN128" s="165"/>
      <c r="CO128" s="165"/>
      <c r="CP128" s="165"/>
      <c r="CQ128" s="165"/>
      <c r="CR128" s="165"/>
      <c r="CS128" s="165"/>
      <c r="CT128" s="165"/>
      <c r="CU128" s="165"/>
      <c r="CV128" s="270"/>
      <c r="CW128" s="165"/>
      <c r="CX128" s="165"/>
      <c r="CY128" s="165"/>
      <c r="CZ128" s="165"/>
      <c r="DA128" s="165"/>
      <c r="DB128" s="165"/>
      <c r="DC128" s="165"/>
      <c r="DD128" s="165"/>
      <c r="DE128" s="165"/>
      <c r="DF128" s="165"/>
      <c r="DG128" s="165"/>
      <c r="DH128" s="165"/>
      <c r="DI128" s="165"/>
      <c r="DJ128" s="165"/>
      <c r="DK128" s="165"/>
      <c r="DL128" s="165"/>
      <c r="DM128" s="165"/>
      <c r="DN128" s="165"/>
      <c r="DO128" s="165"/>
      <c r="DP128" s="165"/>
      <c r="DQ128" s="165"/>
      <c r="DR128" s="165"/>
      <c r="DS128" s="165"/>
    </row>
    <row r="129" spans="1:123" ht="14.1" customHeight="1" thickBot="1" x14ac:dyDescent="0.25">
      <c r="A129" s="94">
        <v>1116</v>
      </c>
      <c r="B129" s="81" t="s">
        <v>30</v>
      </c>
      <c r="C129" s="29"/>
      <c r="D129" s="29"/>
      <c r="E129" s="29"/>
      <c r="F129" s="29"/>
      <c r="G129" s="152"/>
      <c r="H129" s="29"/>
      <c r="I129" s="29"/>
      <c r="J129" s="21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21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21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21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260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</row>
    <row r="130" spans="1:123" s="102" customFormat="1" ht="14.1" customHeight="1" x14ac:dyDescent="0.2">
      <c r="A130" s="110">
        <v>1101</v>
      </c>
      <c r="B130" s="111" t="s">
        <v>35</v>
      </c>
      <c r="C130" s="132" t="s">
        <v>48</v>
      </c>
      <c r="D130" s="132" t="s">
        <v>53</v>
      </c>
      <c r="E130" s="132" t="s">
        <v>38</v>
      </c>
      <c r="F130" s="132">
        <v>12726</v>
      </c>
      <c r="G130" s="133">
        <f>SUM(J130:CU130)</f>
        <v>5263.2158590308372</v>
      </c>
      <c r="H130" s="132">
        <v>22.8</v>
      </c>
      <c r="I130" s="48">
        <v>30</v>
      </c>
      <c r="J130" s="101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48">
        <f>AA338*AA367*AA397*60/$H$132</f>
        <v>66.680016019223075</v>
      </c>
      <c r="AB130" s="48">
        <f>AB338*AB367*AB397*60/$H$132</f>
        <v>166.70004004805767</v>
      </c>
      <c r="AC130" s="48">
        <f t="shared" ref="AC130:AH130" si="96">AC338*AC367*AC397*60/$H$132</f>
        <v>214.45734881858232</v>
      </c>
      <c r="AD130" s="109">
        <f t="shared" si="96"/>
        <v>300.06007208650379</v>
      </c>
      <c r="AE130" s="48">
        <f t="shared" si="96"/>
        <v>366.7400881057269</v>
      </c>
      <c r="AF130" s="48">
        <f t="shared" si="96"/>
        <v>400.08009611533845</v>
      </c>
      <c r="AG130" s="48">
        <f t="shared" si="96"/>
        <v>433.42010412494994</v>
      </c>
      <c r="AH130" s="48">
        <f t="shared" si="96"/>
        <v>398.27793352022428</v>
      </c>
      <c r="AI130" s="48">
        <f t="shared" ref="AI130:AN130" si="97">AI338*AI367*AI397*60/$H$132</f>
        <v>433.42010412494994</v>
      </c>
      <c r="AJ130" s="48">
        <f t="shared" si="97"/>
        <v>433.42010412494994</v>
      </c>
      <c r="AK130" s="48">
        <f t="shared" si="97"/>
        <v>433.42010412494994</v>
      </c>
      <c r="AL130" s="48">
        <f t="shared" si="97"/>
        <v>398.27793352022428</v>
      </c>
      <c r="AM130" s="48">
        <f>AM338*AM367*AM397*60/$H$132</f>
        <v>281.13736483780536</v>
      </c>
      <c r="AN130" s="48">
        <f t="shared" si="97"/>
        <v>433.42010412494994</v>
      </c>
      <c r="AO130" s="48">
        <f>AO338*AO367*AO397*60/$H$132</f>
        <v>503.70444533440133</v>
      </c>
      <c r="AP130" s="100"/>
      <c r="AQ130" s="100"/>
      <c r="AR130" s="100"/>
      <c r="AS130" s="100"/>
      <c r="AT130" s="100"/>
      <c r="AU130" s="100"/>
      <c r="AV130" s="100"/>
      <c r="AW130" s="100"/>
      <c r="AX130" s="100"/>
      <c r="AY130" s="100"/>
      <c r="AZ130" s="100"/>
      <c r="BA130" s="100"/>
      <c r="BB130" s="100"/>
      <c r="BC130" s="100"/>
      <c r="BD130" s="100"/>
      <c r="BE130" s="101"/>
      <c r="BF130" s="100"/>
      <c r="BG130" s="100"/>
      <c r="BH130" s="100"/>
      <c r="BI130" s="100"/>
      <c r="BJ130" s="100"/>
      <c r="BK130" s="100"/>
      <c r="BL130" s="100"/>
      <c r="BM130" s="100"/>
      <c r="BN130" s="100"/>
      <c r="BO130" s="100"/>
      <c r="BP130" s="100"/>
      <c r="BQ130" s="100"/>
      <c r="BR130" s="100"/>
      <c r="BS130" s="100"/>
      <c r="BT130" s="100"/>
      <c r="BU130" s="100"/>
      <c r="BV130" s="100"/>
      <c r="BW130" s="100"/>
      <c r="BX130" s="100"/>
      <c r="BY130" s="100"/>
      <c r="BZ130" s="100"/>
      <c r="CA130" s="101"/>
      <c r="CB130" s="100"/>
      <c r="CC130" s="100"/>
      <c r="CD130" s="100"/>
      <c r="CE130" s="100"/>
      <c r="CF130" s="100"/>
      <c r="CG130" s="100"/>
      <c r="CH130" s="100"/>
      <c r="CI130" s="100"/>
      <c r="CJ130" s="100"/>
      <c r="CK130" s="100"/>
      <c r="CL130" s="100"/>
      <c r="CM130" s="100"/>
      <c r="CN130" s="100"/>
      <c r="CO130" s="100"/>
      <c r="CP130" s="100"/>
      <c r="CQ130" s="100"/>
      <c r="CR130" s="100"/>
      <c r="CS130" s="100"/>
      <c r="CT130" s="100"/>
      <c r="CU130" s="100"/>
      <c r="CV130" s="262"/>
      <c r="CW130" s="100"/>
      <c r="CX130" s="100"/>
      <c r="CY130" s="100"/>
      <c r="CZ130" s="100"/>
      <c r="DA130" s="100"/>
      <c r="DB130" s="100"/>
      <c r="DC130" s="100"/>
      <c r="DD130" s="100"/>
      <c r="DE130" s="100"/>
      <c r="DF130" s="100"/>
      <c r="DG130" s="100"/>
      <c r="DH130" s="100"/>
      <c r="DI130" s="100"/>
      <c r="DJ130" s="100"/>
      <c r="DK130" s="100"/>
      <c r="DL130" s="100"/>
      <c r="DM130" s="100"/>
      <c r="DN130" s="100"/>
      <c r="DO130" s="100"/>
      <c r="DP130" s="100"/>
      <c r="DQ130" s="100"/>
      <c r="DR130" s="100"/>
      <c r="DS130" s="100"/>
    </row>
    <row r="131" spans="1:123" ht="14.1" customHeight="1" x14ac:dyDescent="0.2">
      <c r="A131" s="95">
        <v>1101</v>
      </c>
      <c r="B131" s="83" t="s">
        <v>35</v>
      </c>
      <c r="C131" s="25"/>
      <c r="D131" s="24"/>
      <c r="E131" s="28"/>
      <c r="F131" s="28"/>
      <c r="G131" s="26"/>
      <c r="H131" s="27"/>
      <c r="I131" s="25"/>
      <c r="J131" s="21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>
        <v>0.1</v>
      </c>
      <c r="AB131" s="17">
        <v>0.25</v>
      </c>
      <c r="AC131" s="17">
        <v>0.35</v>
      </c>
      <c r="AD131" s="21">
        <v>0.45</v>
      </c>
      <c r="AE131" s="17">
        <v>0.55000000000000004</v>
      </c>
      <c r="AF131" s="21">
        <v>0.6</v>
      </c>
      <c r="AG131" s="17">
        <v>0.65</v>
      </c>
      <c r="AH131" s="17">
        <v>0.65</v>
      </c>
      <c r="AI131" s="17">
        <v>0.65</v>
      </c>
      <c r="AJ131" s="17">
        <v>0.65</v>
      </c>
      <c r="AK131" s="17">
        <v>0.65</v>
      </c>
      <c r="AL131" s="17">
        <v>0.65</v>
      </c>
      <c r="AM131" s="17">
        <v>0.65</v>
      </c>
      <c r="AN131" s="17">
        <v>0.65</v>
      </c>
      <c r="AO131" s="17">
        <v>0.65</v>
      </c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21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21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260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</row>
    <row r="132" spans="1:123" ht="14.1" customHeight="1" x14ac:dyDescent="0.2">
      <c r="A132" s="95">
        <v>1101</v>
      </c>
      <c r="B132" s="83" t="s">
        <v>35</v>
      </c>
      <c r="C132" s="180" t="s">
        <v>48</v>
      </c>
      <c r="D132" s="236">
        <v>42207</v>
      </c>
      <c r="E132" s="25" t="s">
        <v>38</v>
      </c>
      <c r="F132" s="25">
        <v>101891</v>
      </c>
      <c r="G132" s="26">
        <f>SUM(J132:CU132)</f>
        <v>819.07894736842104</v>
      </c>
      <c r="H132" s="27">
        <v>24.97</v>
      </c>
      <c r="I132" s="153">
        <v>30</v>
      </c>
      <c r="J132" s="21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24">
        <f>U338*U367*U397*60/$H$130</f>
        <v>73.026315789473685</v>
      </c>
      <c r="V132" s="24">
        <f>V338*V367*V397*60/$H$130</f>
        <v>182.56578947368419</v>
      </c>
      <c r="W132" s="24">
        <f>W338*W367*W397*60/$H$130</f>
        <v>234.86842105263156</v>
      </c>
      <c r="X132" s="24">
        <f>X338*X367*X397*60/$H$130</f>
        <v>328.61842105263156</v>
      </c>
      <c r="Y132" s="17"/>
      <c r="Z132" s="17"/>
      <c r="AA132" s="17"/>
      <c r="AB132" s="17"/>
      <c r="AC132" s="17"/>
      <c r="AD132" s="21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21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21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260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</row>
    <row r="133" spans="1:123" ht="14.1" customHeight="1" x14ac:dyDescent="0.2">
      <c r="A133" s="95">
        <v>1101</v>
      </c>
      <c r="B133" s="83" t="s">
        <v>35</v>
      </c>
      <c r="C133" s="25"/>
      <c r="D133" s="24"/>
      <c r="E133" s="28"/>
      <c r="F133" s="28"/>
      <c r="G133" s="26"/>
      <c r="H133" s="27"/>
      <c r="I133" s="25"/>
      <c r="J133" s="21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>
        <v>0.1</v>
      </c>
      <c r="V133" s="17">
        <v>0.25</v>
      </c>
      <c r="W133" s="17">
        <v>0.35</v>
      </c>
      <c r="X133" s="17">
        <v>0.45</v>
      </c>
      <c r="Y133" s="17"/>
      <c r="Z133" s="17"/>
      <c r="AA133" s="17"/>
      <c r="AB133" s="17"/>
      <c r="AC133" s="17"/>
      <c r="AD133" s="21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21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21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260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</row>
    <row r="134" spans="1:123" ht="14.1" customHeight="1" x14ac:dyDescent="0.2">
      <c r="A134" s="95">
        <v>1101</v>
      </c>
      <c r="B134" s="83" t="s">
        <v>35</v>
      </c>
      <c r="C134" s="224" t="s">
        <v>48</v>
      </c>
      <c r="D134" s="236">
        <v>107241</v>
      </c>
      <c r="E134" s="25" t="s">
        <v>38</v>
      </c>
      <c r="F134" s="26">
        <f>31891*1.03</f>
        <v>32847.730000000003</v>
      </c>
      <c r="G134" s="26">
        <f>SUM(J134:CU134)</f>
        <v>5224.9315068493142</v>
      </c>
      <c r="H134" s="27">
        <v>18.25</v>
      </c>
      <c r="I134" s="24">
        <v>30</v>
      </c>
      <c r="J134" s="21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21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225">
        <f>BB338*BB367*BB397*60/$H$134</f>
        <v>106.02739726027397</v>
      </c>
      <c r="BC134" s="225">
        <f>BC338*BC367*BC397*60/$H$134</f>
        <v>424.10958904109589</v>
      </c>
      <c r="BD134" s="225">
        <f t="shared" ref="BD134:BL134" si="98">BD338*BD367*BD397*60/$H$134</f>
        <v>461.09589041095893</v>
      </c>
      <c r="BE134" s="226">
        <f t="shared" si="98"/>
        <v>355.06849315068496</v>
      </c>
      <c r="BF134" s="225">
        <f t="shared" si="98"/>
        <v>593.01369863013701</v>
      </c>
      <c r="BG134" s="225">
        <f t="shared" si="98"/>
        <v>689.17808219178085</v>
      </c>
      <c r="BH134" s="225">
        <f t="shared" si="98"/>
        <v>689.17808219178085</v>
      </c>
      <c r="BI134" s="225">
        <f>BI338*BI367*BI397*60/$H$134</f>
        <v>384.65753424657532</v>
      </c>
      <c r="BJ134" s="225">
        <f t="shared" si="98"/>
        <v>544.93150684931504</v>
      </c>
      <c r="BK134" s="225">
        <f>BK338*BK367*BK397*60/$H$134</f>
        <v>384.65753424657532</v>
      </c>
      <c r="BL134" s="225">
        <f t="shared" si="98"/>
        <v>593.01369863013701</v>
      </c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21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260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</row>
    <row r="135" spans="1:123" ht="14.1" customHeight="1" x14ac:dyDescent="0.2">
      <c r="A135" s="95">
        <v>1101</v>
      </c>
      <c r="B135" s="83" t="s">
        <v>35</v>
      </c>
      <c r="C135" s="25"/>
      <c r="D135" s="24"/>
      <c r="E135" s="28"/>
      <c r="F135" s="28"/>
      <c r="G135" s="26"/>
      <c r="H135" s="27"/>
      <c r="I135" s="25"/>
      <c r="J135" s="21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21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>
        <v>0.1</v>
      </c>
      <c r="BC135" s="17">
        <v>0.4</v>
      </c>
      <c r="BD135" s="17">
        <v>0.55000000000000004</v>
      </c>
      <c r="BE135" s="21">
        <v>0.6</v>
      </c>
      <c r="BF135" s="17">
        <v>0.65</v>
      </c>
      <c r="BG135" s="17">
        <v>0.65</v>
      </c>
      <c r="BH135" s="17">
        <v>0.65</v>
      </c>
      <c r="BI135" s="17">
        <v>0.65</v>
      </c>
      <c r="BJ135" s="17">
        <v>0.65</v>
      </c>
      <c r="BK135" s="17">
        <v>0.65</v>
      </c>
      <c r="BL135" s="17">
        <v>0.65</v>
      </c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21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260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</row>
    <row r="136" spans="1:123" ht="14.1" customHeight="1" x14ac:dyDescent="0.2">
      <c r="A136" s="95">
        <v>1101</v>
      </c>
      <c r="B136" s="83" t="s">
        <v>35</v>
      </c>
      <c r="C136" s="193" t="s">
        <v>48</v>
      </c>
      <c r="D136" s="178">
        <v>126042</v>
      </c>
      <c r="E136" s="28" t="s">
        <v>38</v>
      </c>
      <c r="F136" s="28">
        <v>2111</v>
      </c>
      <c r="G136" s="26">
        <f>SUM(J136:CU136)</f>
        <v>4145.0617283950614</v>
      </c>
      <c r="H136" s="55">
        <v>29.16</v>
      </c>
      <c r="I136" s="24">
        <v>30</v>
      </c>
      <c r="J136" s="21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21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24">
        <f t="shared" ref="AP136:AV136" si="99">AP338*AP367*AP397*60/$H$136</f>
        <v>66.358024691358025</v>
      </c>
      <c r="AQ136" s="24">
        <f t="shared" si="99"/>
        <v>265.4320987654321</v>
      </c>
      <c r="AR136" s="24">
        <f t="shared" si="99"/>
        <v>288.58024691358025</v>
      </c>
      <c r="AS136" s="24">
        <f t="shared" si="99"/>
        <v>240.74074074074073</v>
      </c>
      <c r="AT136" s="24">
        <f t="shared" si="99"/>
        <v>399.69135802469134</v>
      </c>
      <c r="AU136" s="24">
        <f t="shared" si="99"/>
        <v>464.50617283950618</v>
      </c>
      <c r="AV136" s="24">
        <f t="shared" si="99"/>
        <v>464.50617283950618</v>
      </c>
      <c r="AW136" s="24">
        <f>AW338*AW367*AW397*60/$H$136</f>
        <v>464.50617283950618</v>
      </c>
      <c r="AX136" s="24">
        <f>AX338*AX367*AX397*60/$H$136</f>
        <v>367.28395061728395</v>
      </c>
      <c r="AY136" s="24">
        <f>AY338*AY367*AY397*60/$H$136</f>
        <v>259.25925925925924</v>
      </c>
      <c r="AZ136" s="24">
        <f>AZ338*AZ367*AZ397*60/$H$136</f>
        <v>399.69135802469134</v>
      </c>
      <c r="BA136" s="24">
        <f>BA338*BA367*BA397*60/$H$136</f>
        <v>464.50617283950618</v>
      </c>
      <c r="BB136" s="17"/>
      <c r="BC136" s="17"/>
      <c r="BD136" s="17"/>
      <c r="BE136" s="21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21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260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</row>
    <row r="137" spans="1:123" ht="14.1" customHeight="1" x14ac:dyDescent="0.2">
      <c r="A137" s="95">
        <v>1101</v>
      </c>
      <c r="B137" s="83" t="s">
        <v>35</v>
      </c>
      <c r="C137" s="25"/>
      <c r="D137" s="24"/>
      <c r="E137" s="28"/>
      <c r="F137" s="28"/>
      <c r="G137" s="26"/>
      <c r="H137" s="27"/>
      <c r="I137" s="25"/>
      <c r="J137" s="21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21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>
        <v>0.1</v>
      </c>
      <c r="AQ137" s="21">
        <v>0.4</v>
      </c>
      <c r="AR137" s="17">
        <v>0.55000000000000004</v>
      </c>
      <c r="AS137" s="17">
        <v>0.65</v>
      </c>
      <c r="AT137" s="17">
        <v>0.7</v>
      </c>
      <c r="AU137" s="17">
        <v>0.7</v>
      </c>
      <c r="AV137" s="17">
        <v>0.7</v>
      </c>
      <c r="AW137" s="17">
        <v>0.7</v>
      </c>
      <c r="AX137" s="17">
        <v>0.7</v>
      </c>
      <c r="AY137" s="17">
        <v>0.7</v>
      </c>
      <c r="AZ137" s="17">
        <v>0.7</v>
      </c>
      <c r="BA137" s="17">
        <v>0.7</v>
      </c>
      <c r="BB137" s="17"/>
      <c r="BC137" s="17"/>
      <c r="BD137" s="17"/>
      <c r="BE137" s="21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21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260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</row>
    <row r="138" spans="1:123" ht="14.1" customHeight="1" x14ac:dyDescent="0.2">
      <c r="A138" s="95">
        <v>1101</v>
      </c>
      <c r="B138" s="83" t="s">
        <v>35</v>
      </c>
      <c r="C138" s="200" t="s">
        <v>89</v>
      </c>
      <c r="D138" s="173" t="s">
        <v>100</v>
      </c>
      <c r="E138" s="25" t="s">
        <v>29</v>
      </c>
      <c r="F138" s="25">
        <v>21526</v>
      </c>
      <c r="G138" s="26">
        <f>SUM(J138:CU138)</f>
        <v>6267.4164323648856</v>
      </c>
      <c r="H138" s="27">
        <v>24.0075</v>
      </c>
      <c r="I138" s="25">
        <v>28</v>
      </c>
      <c r="J138" s="21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21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21"/>
      <c r="BF138" s="17"/>
      <c r="BG138" s="17"/>
      <c r="BH138" s="17"/>
      <c r="BI138" s="17"/>
      <c r="BJ138" s="17"/>
      <c r="BK138" s="17"/>
      <c r="BL138" s="17"/>
      <c r="BM138" s="161">
        <f>BM338*BM367*BM397*60/$H$138</f>
        <v>37.613245860668542</v>
      </c>
      <c r="BN138" s="161">
        <f>BN338*BN367*BN397*60/$H$138</f>
        <v>112.83973758200563</v>
      </c>
      <c r="BO138" s="161">
        <f t="shared" ref="BO138:BY138" si="100">BO338*BO367*BO397*60/$H$138</f>
        <v>225.67947516401125</v>
      </c>
      <c r="BP138" s="161">
        <f t="shared" si="100"/>
        <v>267.66635426429241</v>
      </c>
      <c r="BQ138" s="161">
        <f t="shared" si="100"/>
        <v>388.37863167760077</v>
      </c>
      <c r="BR138" s="161">
        <f t="shared" si="100"/>
        <v>451.3589503280225</v>
      </c>
      <c r="BS138" s="161">
        <f t="shared" si="100"/>
        <v>488.97219618869104</v>
      </c>
      <c r="BT138" s="161">
        <f t="shared" si="100"/>
        <v>420.74351765073413</v>
      </c>
      <c r="BU138" s="161">
        <f t="shared" si="100"/>
        <v>386.62917838175571</v>
      </c>
      <c r="BV138" s="161">
        <f t="shared" si="100"/>
        <v>453.10840362386745</v>
      </c>
      <c r="BW138" s="161">
        <f t="shared" si="100"/>
        <v>526.58544204935959</v>
      </c>
      <c r="BX138" s="161">
        <f t="shared" si="100"/>
        <v>526.58544204935959</v>
      </c>
      <c r="BY138" s="161">
        <f t="shared" si="100"/>
        <v>564.19868791002807</v>
      </c>
      <c r="BZ138" s="161">
        <f>BZ338*BZ367*BZ397*60/$H$138</f>
        <v>485.47328959700093</v>
      </c>
      <c r="CA138" s="168">
        <f>CA338*CA367*CA397*60/$H$138</f>
        <v>446.11059044048733</v>
      </c>
      <c r="CB138" s="161">
        <f>CB338*CB367*CB397*60/$H$138</f>
        <v>485.47328959700093</v>
      </c>
      <c r="CC138" s="58"/>
      <c r="CD138" s="58"/>
      <c r="CE138" s="58"/>
      <c r="CF138" s="58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260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</row>
    <row r="139" spans="1:123" ht="14.1" customHeight="1" x14ac:dyDescent="0.2">
      <c r="A139" s="95">
        <v>1101</v>
      </c>
      <c r="B139" s="83" t="s">
        <v>35</v>
      </c>
      <c r="C139" s="25"/>
      <c r="D139" s="24"/>
      <c r="E139" s="28"/>
      <c r="F139" s="28"/>
      <c r="G139" s="26"/>
      <c r="H139" s="27"/>
      <c r="I139" s="25"/>
      <c r="J139" s="21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21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21"/>
      <c r="BF139" s="17"/>
      <c r="BG139" s="17"/>
      <c r="BH139" s="17"/>
      <c r="BI139" s="17"/>
      <c r="BJ139" s="17"/>
      <c r="BK139" s="17"/>
      <c r="BL139" s="17"/>
      <c r="BM139" s="17">
        <v>0.05</v>
      </c>
      <c r="BN139" s="17">
        <v>0.15</v>
      </c>
      <c r="BO139" s="17">
        <v>0.3</v>
      </c>
      <c r="BP139" s="17">
        <v>0.45</v>
      </c>
      <c r="BQ139" s="17">
        <v>0.6</v>
      </c>
      <c r="BR139" s="17">
        <v>0.6</v>
      </c>
      <c r="BS139" s="17">
        <v>0.65</v>
      </c>
      <c r="BT139" s="17">
        <v>0.65</v>
      </c>
      <c r="BU139" s="17">
        <v>0.65</v>
      </c>
      <c r="BV139" s="17">
        <v>0.7</v>
      </c>
      <c r="BW139" s="17">
        <v>0.7</v>
      </c>
      <c r="BX139" s="17">
        <v>0.7</v>
      </c>
      <c r="BY139" s="17">
        <v>0.75</v>
      </c>
      <c r="BZ139" s="17">
        <v>0.75</v>
      </c>
      <c r="CA139" s="21">
        <v>0.75</v>
      </c>
      <c r="CB139" s="17">
        <v>0.75</v>
      </c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260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</row>
    <row r="140" spans="1:123" ht="14.1" customHeight="1" x14ac:dyDescent="0.2">
      <c r="A140" s="95">
        <v>1101</v>
      </c>
      <c r="B140" s="83" t="s">
        <v>35</v>
      </c>
      <c r="C140" s="185" t="s">
        <v>32</v>
      </c>
      <c r="D140" s="173">
        <v>109986</v>
      </c>
      <c r="E140" s="28" t="s">
        <v>66</v>
      </c>
      <c r="F140" s="28">
        <v>5640</v>
      </c>
      <c r="G140" s="26">
        <f>SUM(J140:CU140)</f>
        <v>4184.617107030901</v>
      </c>
      <c r="H140" s="150">
        <v>22.33</v>
      </c>
      <c r="I140" s="25">
        <v>30</v>
      </c>
      <c r="J140" s="21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21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21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21"/>
      <c r="CB140" s="17"/>
      <c r="CC140" s="17"/>
      <c r="CD140" s="17"/>
      <c r="CE140" s="17"/>
      <c r="CF140" s="17"/>
      <c r="CG140" s="160">
        <f>CG338*CG367*CG397*60/$H$140</f>
        <v>37.281683833407975</v>
      </c>
      <c r="CH140" s="160">
        <f t="shared" ref="CH140:CS140" si="101">CH338*CH367*CH397*60/$H$140</f>
        <v>74.56336766681595</v>
      </c>
      <c r="CI140" s="160">
        <f t="shared" si="101"/>
        <v>149.1267353336319</v>
      </c>
      <c r="CJ140" s="160">
        <f t="shared" si="101"/>
        <v>223.69010300044783</v>
      </c>
      <c r="CK140" s="160">
        <f t="shared" si="101"/>
        <v>274.07075682937756</v>
      </c>
      <c r="CL140" s="160">
        <f t="shared" si="101"/>
        <v>335.53515450067175</v>
      </c>
      <c r="CM140" s="160">
        <f t="shared" si="101"/>
        <v>372.81683833407976</v>
      </c>
      <c r="CN140" s="160">
        <f t="shared" si="101"/>
        <v>410.09852216748772</v>
      </c>
      <c r="CO140" s="160">
        <f t="shared" si="101"/>
        <v>447.38020600089567</v>
      </c>
      <c r="CP140" s="160">
        <f t="shared" si="101"/>
        <v>445.36497984773848</v>
      </c>
      <c r="CQ140" s="160">
        <f t="shared" si="101"/>
        <v>445.36497984773848</v>
      </c>
      <c r="CR140" s="160">
        <f t="shared" si="101"/>
        <v>484.66188983430368</v>
      </c>
      <c r="CS140" s="160">
        <f t="shared" si="101"/>
        <v>484.66188983430368</v>
      </c>
      <c r="CT140" s="160">
        <f>CT338*CT367*CT397*60/$H$140</f>
        <v>0</v>
      </c>
      <c r="CU140" s="160">
        <f>CU338*CU367*CU397*60/$H$140</f>
        <v>0</v>
      </c>
      <c r="CV140" s="266">
        <f>CV338*CV367*CV397*60/$H$140</f>
        <v>484.66188983430368</v>
      </c>
      <c r="CW140" s="160">
        <f>CW338*CW367*CW397*60/$H$140</f>
        <v>484.66188983430368</v>
      </c>
      <c r="CX140" s="160">
        <f>CX338*CX367*CX397*60/$H$140</f>
        <v>484.66188983430368</v>
      </c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</row>
    <row r="141" spans="1:123" ht="14.1" customHeight="1" x14ac:dyDescent="0.2">
      <c r="A141" s="95">
        <v>1101</v>
      </c>
      <c r="B141" s="83" t="s">
        <v>35</v>
      </c>
      <c r="C141" s="25"/>
      <c r="D141" s="24"/>
      <c r="E141" s="28"/>
      <c r="F141" s="28"/>
      <c r="G141" s="26"/>
      <c r="H141" s="27"/>
      <c r="I141" s="25"/>
      <c r="J141" s="21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21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21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21"/>
      <c r="CB141" s="17"/>
      <c r="CC141" s="17"/>
      <c r="CD141" s="17"/>
      <c r="CE141" s="17"/>
      <c r="CF141" s="17"/>
      <c r="CG141" s="17">
        <v>0.05</v>
      </c>
      <c r="CH141" s="17">
        <v>0.1</v>
      </c>
      <c r="CI141" s="17">
        <v>0.2</v>
      </c>
      <c r="CJ141" s="17">
        <v>0.3</v>
      </c>
      <c r="CK141" s="17">
        <v>0.4</v>
      </c>
      <c r="CL141" s="17">
        <v>0.45</v>
      </c>
      <c r="CM141" s="17">
        <v>0.5</v>
      </c>
      <c r="CN141" s="17">
        <v>0.55000000000000004</v>
      </c>
      <c r="CO141" s="17">
        <v>0.6</v>
      </c>
      <c r="CP141" s="17">
        <v>0.65</v>
      </c>
      <c r="CQ141" s="17">
        <v>0.65</v>
      </c>
      <c r="CR141" s="17">
        <v>0.65</v>
      </c>
      <c r="CS141" s="17">
        <v>0.65</v>
      </c>
      <c r="CT141" s="17">
        <v>0.65</v>
      </c>
      <c r="CU141" s="17">
        <v>0.65</v>
      </c>
      <c r="CV141" s="260">
        <v>0.65</v>
      </c>
      <c r="CW141" s="17">
        <v>0.65</v>
      </c>
      <c r="CX141" s="17">
        <v>0.65</v>
      </c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</row>
    <row r="142" spans="1:123" ht="14.1" customHeight="1" x14ac:dyDescent="0.2">
      <c r="A142" s="95">
        <v>1101</v>
      </c>
      <c r="B142" s="83" t="s">
        <v>35</v>
      </c>
      <c r="C142" s="25" t="s">
        <v>48</v>
      </c>
      <c r="D142" s="24">
        <v>123015</v>
      </c>
      <c r="E142" s="28" t="s">
        <v>29</v>
      </c>
      <c r="F142" s="28">
        <v>20642</v>
      </c>
      <c r="G142" s="26">
        <f>SUM(J142:CU142)</f>
        <v>5166.7377398720691</v>
      </c>
      <c r="H142" s="27">
        <v>28.14</v>
      </c>
      <c r="I142" s="24">
        <v>32</v>
      </c>
      <c r="J142" s="34">
        <f t="shared" ref="J142:S142" si="102">J338*J367*J397*60/$H$142</f>
        <v>410.23454157782515</v>
      </c>
      <c r="K142" s="24">
        <f t="shared" si="102"/>
        <v>410.23454157782515</v>
      </c>
      <c r="L142" s="24">
        <f t="shared" si="102"/>
        <v>441.79104477611941</v>
      </c>
      <c r="M142" s="24">
        <f t="shared" si="102"/>
        <v>441.79104477611941</v>
      </c>
      <c r="N142" s="24">
        <f t="shared" si="102"/>
        <v>405.97014925373128</v>
      </c>
      <c r="O142" s="24">
        <f t="shared" si="102"/>
        <v>441.79104477611941</v>
      </c>
      <c r="P142" s="24">
        <f t="shared" si="102"/>
        <v>441.79104477611941</v>
      </c>
      <c r="Q142" s="24">
        <f t="shared" si="102"/>
        <v>441.79104477611941</v>
      </c>
      <c r="R142" s="24">
        <f t="shared" si="102"/>
        <v>405.97014925373128</v>
      </c>
      <c r="S142" s="24">
        <f t="shared" si="102"/>
        <v>0</v>
      </c>
      <c r="T142" s="24">
        <f>T338*T367*T397*60/$H$142</f>
        <v>441.79104477611941</v>
      </c>
      <c r="U142" s="17"/>
      <c r="V142" s="17"/>
      <c r="W142" s="17"/>
      <c r="X142" s="17"/>
      <c r="Y142" s="24">
        <f>Y338*Y367*Y397*60/$H$142</f>
        <v>441.79104477611941</v>
      </c>
      <c r="Z142" s="24">
        <f>Z338*Z367*Z397*60/$H$142</f>
        <v>441.79104477611941</v>
      </c>
      <c r="AA142" s="17"/>
      <c r="AB142" s="17"/>
      <c r="AC142" s="17"/>
      <c r="AD142" s="21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21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21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260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</row>
    <row r="143" spans="1:123" ht="14.1" customHeight="1" thickBot="1" x14ac:dyDescent="0.25">
      <c r="A143" s="95">
        <v>1101</v>
      </c>
      <c r="B143" s="83" t="s">
        <v>35</v>
      </c>
      <c r="C143" s="25"/>
      <c r="D143" s="24"/>
      <c r="E143" s="28"/>
      <c r="F143" s="28"/>
      <c r="G143" s="26"/>
      <c r="H143" s="27"/>
      <c r="I143" s="25"/>
      <c r="J143" s="21">
        <v>0.65</v>
      </c>
      <c r="K143" s="17">
        <v>0.65</v>
      </c>
      <c r="L143" s="17">
        <v>0.7</v>
      </c>
      <c r="M143" s="17">
        <v>0.7</v>
      </c>
      <c r="N143" s="17">
        <v>0.7</v>
      </c>
      <c r="O143" s="17">
        <v>0.7</v>
      </c>
      <c r="P143" s="17">
        <v>0.7</v>
      </c>
      <c r="Q143" s="17">
        <v>0.7</v>
      </c>
      <c r="R143" s="17">
        <v>0.7</v>
      </c>
      <c r="S143" s="17"/>
      <c r="T143" s="17">
        <v>0.7</v>
      </c>
      <c r="U143" s="17"/>
      <c r="V143" s="17"/>
      <c r="W143" s="17"/>
      <c r="X143" s="17"/>
      <c r="Y143" s="17">
        <v>0.7</v>
      </c>
      <c r="Z143" s="17">
        <v>0.7</v>
      </c>
      <c r="AA143" s="17"/>
      <c r="AB143" s="17"/>
      <c r="AC143" s="17"/>
      <c r="AD143" s="21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21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21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260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</row>
    <row r="144" spans="1:123" s="102" customFormat="1" ht="13.5" customHeight="1" x14ac:dyDescent="0.2">
      <c r="A144" s="112">
        <v>1160</v>
      </c>
      <c r="B144" s="111" t="s">
        <v>35</v>
      </c>
      <c r="C144" s="132" t="s">
        <v>32</v>
      </c>
      <c r="D144" s="177">
        <v>101257</v>
      </c>
      <c r="E144" s="132" t="s">
        <v>18</v>
      </c>
      <c r="F144" s="132">
        <v>77000</v>
      </c>
      <c r="G144" s="133">
        <f>SUM(J144:CU144)</f>
        <v>14191.346938775514</v>
      </c>
      <c r="H144" s="144">
        <v>9.8000000000000007</v>
      </c>
      <c r="I144" s="132">
        <v>22</v>
      </c>
      <c r="J144" s="101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48">
        <f>AI349*AI378*AI408*60/$H$144</f>
        <v>747.55102040816325</v>
      </c>
      <c r="AJ144" s="100"/>
      <c r="AK144" s="100"/>
      <c r="AL144" s="100"/>
      <c r="AM144" s="100"/>
      <c r="AN144" s="100"/>
      <c r="AO144" s="100"/>
      <c r="AP144" s="100"/>
      <c r="AQ144" s="100"/>
      <c r="AR144" s="100"/>
      <c r="AS144" s="100"/>
      <c r="AT144" s="100"/>
      <c r="AU144" s="100"/>
      <c r="AV144" s="100"/>
      <c r="AW144" s="100"/>
      <c r="AX144" s="100"/>
      <c r="AY144" s="100"/>
      <c r="AZ144" s="100"/>
      <c r="BA144" s="100"/>
      <c r="BB144" s="100"/>
      <c r="BC144" s="100"/>
      <c r="BD144" s="100"/>
      <c r="BE144" s="101"/>
      <c r="BF144" s="100"/>
      <c r="BG144" s="100"/>
      <c r="BH144" s="100"/>
      <c r="BI144" s="100"/>
      <c r="BJ144" s="100"/>
      <c r="BK144" s="100"/>
      <c r="BL144" s="100"/>
      <c r="BM144" s="100"/>
      <c r="BN144" s="100"/>
      <c r="BO144" s="100"/>
      <c r="BP144" s="100"/>
      <c r="BQ144" s="100"/>
      <c r="BR144" s="100"/>
      <c r="BS144" s="100"/>
      <c r="BT144" s="100"/>
      <c r="BU144" s="100"/>
      <c r="BV144" s="100"/>
      <c r="BW144" s="100"/>
      <c r="BX144" s="100"/>
      <c r="BY144" s="100"/>
      <c r="BZ144" s="100"/>
      <c r="CA144" s="101"/>
      <c r="CB144" s="172">
        <f>CB349*CB378*CB408*60/$H$144</f>
        <v>124.59183673469387</v>
      </c>
      <c r="CC144" s="172">
        <f>CC349*CC378*CC408*60/$H$144</f>
        <v>498.36734693877548</v>
      </c>
      <c r="CD144" s="172">
        <f>CD349*CD378*CD408*60/$H$144</f>
        <v>747.55102040816325</v>
      </c>
      <c r="CE144" s="172">
        <f>CE349*CE378*CE408*60/$H$144</f>
        <v>872.14285714285711</v>
      </c>
      <c r="CF144" s="172">
        <f>CF349*CF378*CF408*60/$H$144</f>
        <v>881.57142857142867</v>
      </c>
      <c r="CG144" s="172">
        <f t="shared" ref="CG144:CP144" si="103">CG349*CG378*CG408*60/$H$144</f>
        <v>959.35714285714289</v>
      </c>
      <c r="CH144" s="172">
        <f t="shared" si="103"/>
        <v>959.35714285714289</v>
      </c>
      <c r="CI144" s="172">
        <f t="shared" si="103"/>
        <v>959.35714285714289</v>
      </c>
      <c r="CJ144" s="172">
        <f t="shared" si="103"/>
        <v>959.35714285714289</v>
      </c>
      <c r="CK144" s="172">
        <f t="shared" si="103"/>
        <v>881.57142857142867</v>
      </c>
      <c r="CL144" s="172">
        <f t="shared" si="103"/>
        <v>959.35714285714289</v>
      </c>
      <c r="CM144" s="172">
        <f t="shared" si="103"/>
        <v>959.35714285714289</v>
      </c>
      <c r="CN144" s="172">
        <f t="shared" si="103"/>
        <v>959.35714285714289</v>
      </c>
      <c r="CO144" s="172">
        <f t="shared" si="103"/>
        <v>959.35714285714289</v>
      </c>
      <c r="CP144" s="172">
        <f t="shared" si="103"/>
        <v>881.57142857142867</v>
      </c>
      <c r="CQ144" s="172">
        <f>CQ349*CQ378*CQ408*60/$H$144</f>
        <v>881.57142857142867</v>
      </c>
      <c r="CR144" s="100"/>
      <c r="CS144" s="100"/>
      <c r="CT144" s="172">
        <f t="shared" ref="CT144:DE144" si="104">CT349*CT378*CT408*60/$H$144</f>
        <v>0</v>
      </c>
      <c r="CU144" s="172">
        <f t="shared" si="104"/>
        <v>0</v>
      </c>
      <c r="CV144" s="271">
        <f t="shared" si="104"/>
        <v>747.55102040816325</v>
      </c>
      <c r="CW144" s="172">
        <f t="shared" si="104"/>
        <v>959.35714285714289</v>
      </c>
      <c r="CX144" s="172">
        <f t="shared" si="104"/>
        <v>959.35714285714289</v>
      </c>
      <c r="CY144" s="172">
        <f t="shared" si="104"/>
        <v>0</v>
      </c>
      <c r="CZ144" s="172">
        <f t="shared" si="104"/>
        <v>881.57142857142867</v>
      </c>
      <c r="DA144" s="172">
        <f t="shared" si="104"/>
        <v>959.35714285714289</v>
      </c>
      <c r="DB144" s="172">
        <f t="shared" si="104"/>
        <v>959.35714285714289</v>
      </c>
      <c r="DC144" s="172">
        <f t="shared" si="104"/>
        <v>959.35714285714289</v>
      </c>
      <c r="DD144" s="172">
        <f t="shared" si="104"/>
        <v>959.35714285714289</v>
      </c>
      <c r="DE144" s="172">
        <f t="shared" si="104"/>
        <v>881.57142857142867</v>
      </c>
      <c r="DF144" s="100"/>
      <c r="DG144" s="100"/>
      <c r="DH144" s="100"/>
      <c r="DI144" s="100"/>
      <c r="DJ144" s="100"/>
      <c r="DK144" s="100"/>
      <c r="DL144" s="100"/>
      <c r="DM144" s="100"/>
      <c r="DN144" s="100"/>
      <c r="DO144" s="100"/>
      <c r="DP144" s="172">
        <f>DP349*DP378*DP408*60/$H$144</f>
        <v>747.55102040816325</v>
      </c>
      <c r="DQ144" s="172">
        <f>DQ349*DQ378*DQ408*60/$H$144</f>
        <v>959.35714285714289</v>
      </c>
      <c r="DR144" s="172">
        <f>DR349*DR378*DR408*60/$H$144</f>
        <v>959.35714285714289</v>
      </c>
      <c r="DS144" s="172">
        <f>DS349*DS378*DS408*60/$H$144</f>
        <v>881.57142857142867</v>
      </c>
    </row>
    <row r="145" spans="1:123" ht="13.5" customHeight="1" x14ac:dyDescent="0.2">
      <c r="A145" s="94">
        <v>1160</v>
      </c>
      <c r="B145" s="83" t="s">
        <v>35</v>
      </c>
      <c r="C145" s="25"/>
      <c r="D145" s="25"/>
      <c r="E145" s="25"/>
      <c r="F145" s="25"/>
      <c r="G145" s="25"/>
      <c r="H145" s="25"/>
      <c r="I145" s="25"/>
      <c r="J145" s="79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>
        <v>0.6</v>
      </c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9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9"/>
      <c r="CB145" s="78">
        <v>0.1</v>
      </c>
      <c r="CC145" s="78">
        <v>0.4</v>
      </c>
      <c r="CD145" s="78">
        <v>0.6</v>
      </c>
      <c r="CE145" s="78">
        <v>0.7</v>
      </c>
      <c r="CF145" s="78">
        <v>0.77</v>
      </c>
      <c r="CG145" s="78">
        <v>0.77</v>
      </c>
      <c r="CH145" s="78">
        <v>0.77</v>
      </c>
      <c r="CI145" s="78">
        <v>0.77</v>
      </c>
      <c r="CJ145" s="78">
        <v>0.77</v>
      </c>
      <c r="CK145" s="78">
        <v>0.77</v>
      </c>
      <c r="CL145" s="78">
        <v>0.77</v>
      </c>
      <c r="CM145" s="78">
        <v>0.77</v>
      </c>
      <c r="CN145" s="78">
        <v>0.77</v>
      </c>
      <c r="CO145" s="78">
        <v>0.77</v>
      </c>
      <c r="CP145" s="78">
        <v>0.77</v>
      </c>
      <c r="CQ145" s="78">
        <v>0.77</v>
      </c>
      <c r="CR145" s="78"/>
      <c r="CS145" s="78"/>
      <c r="CT145" s="78"/>
      <c r="CU145" s="78"/>
      <c r="CV145" s="263">
        <v>0.6</v>
      </c>
      <c r="CW145" s="78">
        <v>0.77</v>
      </c>
      <c r="CX145" s="78">
        <v>0.77</v>
      </c>
      <c r="CY145" s="78">
        <v>0.77</v>
      </c>
      <c r="CZ145" s="78">
        <v>0.77</v>
      </c>
      <c r="DA145" s="78">
        <v>0.77</v>
      </c>
      <c r="DB145" s="78">
        <v>0.77</v>
      </c>
      <c r="DC145" s="78">
        <v>0.77</v>
      </c>
      <c r="DD145" s="78">
        <v>0.77</v>
      </c>
      <c r="DE145" s="78">
        <v>0.77</v>
      </c>
      <c r="DF145" s="78"/>
      <c r="DG145" s="78"/>
      <c r="DH145" s="78"/>
      <c r="DI145" s="78"/>
      <c r="DJ145" s="78"/>
      <c r="DK145" s="78"/>
      <c r="DL145" s="78"/>
      <c r="DM145" s="78"/>
      <c r="DN145" s="78"/>
      <c r="DO145" s="78"/>
      <c r="DP145" s="78">
        <v>0.6</v>
      </c>
      <c r="DQ145" s="78">
        <v>0.77</v>
      </c>
      <c r="DR145" s="78">
        <v>0.77</v>
      </c>
      <c r="DS145" s="78">
        <v>0.77</v>
      </c>
    </row>
    <row r="146" spans="1:123" ht="13.5" customHeight="1" x14ac:dyDescent="0.2">
      <c r="A146" s="94">
        <v>1160</v>
      </c>
      <c r="B146" s="83" t="s">
        <v>35</v>
      </c>
      <c r="C146" s="174" t="s">
        <v>75</v>
      </c>
      <c r="D146" s="178" t="s">
        <v>81</v>
      </c>
      <c r="E146" s="28" t="s">
        <v>73</v>
      </c>
      <c r="F146" s="28"/>
      <c r="G146" s="26">
        <f>SUM(J146:CU146)</f>
        <v>10767.14876033058</v>
      </c>
      <c r="H146" s="27">
        <v>7.26</v>
      </c>
      <c r="I146" s="25">
        <v>29</v>
      </c>
      <c r="J146" s="79"/>
      <c r="K146" s="78"/>
      <c r="L146" s="78"/>
      <c r="M146" s="78"/>
      <c r="N146" s="78"/>
      <c r="O146" s="78"/>
      <c r="P146" s="78"/>
      <c r="Q146" s="178">
        <f t="shared" ref="Q146:Z146" si="105">Q349*Q378*Q408*60/$H$146</f>
        <v>110.84710743801655</v>
      </c>
      <c r="R146" s="178">
        <f t="shared" si="105"/>
        <v>203.71900826446284</v>
      </c>
      <c r="S146" s="178">
        <f t="shared" si="105"/>
        <v>0</v>
      </c>
      <c r="T146" s="178">
        <f t="shared" si="105"/>
        <v>443.3884297520662</v>
      </c>
      <c r="U146" s="178">
        <f t="shared" si="105"/>
        <v>665.08264462809916</v>
      </c>
      <c r="V146" s="178">
        <f t="shared" si="105"/>
        <v>886.7768595041324</v>
      </c>
      <c r="W146" s="178">
        <f t="shared" si="105"/>
        <v>916.73553719008282</v>
      </c>
      <c r="X146" s="178">
        <f>X349*X378*X408*60/$H$146</f>
        <v>1108.4710743801654</v>
      </c>
      <c r="Y146" s="178">
        <f t="shared" si="105"/>
        <v>1219.3181818181822</v>
      </c>
      <c r="Z146" s="178">
        <f t="shared" si="105"/>
        <v>1330.1652892561983</v>
      </c>
      <c r="AA146" s="178">
        <f>AA349*AA378*AA408*60/$H$146</f>
        <v>1330.1652892561983</v>
      </c>
      <c r="AB146" s="178">
        <f>AB349*AB378*AB408*60/$H$146</f>
        <v>1330.1652892561983</v>
      </c>
      <c r="AC146" s="178">
        <f>AC349*AC378*AC408*60/$H$146</f>
        <v>1222.3140495867767</v>
      </c>
      <c r="AD146" s="79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9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9"/>
      <c r="CB146" s="78"/>
      <c r="CC146" s="78"/>
      <c r="CD146" s="78"/>
      <c r="CE146" s="78"/>
      <c r="CF146" s="78"/>
      <c r="CG146" s="78"/>
      <c r="CH146" s="78"/>
      <c r="CI146" s="78"/>
      <c r="CJ146" s="78"/>
      <c r="CK146" s="78"/>
      <c r="CL146" s="78"/>
      <c r="CM146" s="78"/>
      <c r="CN146" s="78"/>
      <c r="CO146" s="78"/>
      <c r="CP146" s="78"/>
      <c r="CQ146" s="78"/>
      <c r="CR146" s="78"/>
      <c r="CS146" s="78"/>
      <c r="CT146" s="78"/>
      <c r="CU146" s="78"/>
      <c r="CV146" s="263"/>
      <c r="CW146" s="78"/>
      <c r="CX146" s="78"/>
      <c r="CY146" s="78"/>
      <c r="CZ146" s="78"/>
      <c r="DA146" s="78"/>
      <c r="DB146" s="78"/>
      <c r="DC146" s="78"/>
      <c r="DD146" s="78"/>
      <c r="DE146" s="78"/>
      <c r="DF146" s="78"/>
      <c r="DG146" s="78"/>
      <c r="DH146" s="78"/>
      <c r="DI146" s="78"/>
      <c r="DJ146" s="78"/>
      <c r="DK146" s="78"/>
      <c r="DL146" s="78"/>
      <c r="DM146" s="78"/>
      <c r="DN146" s="78"/>
      <c r="DO146" s="78"/>
      <c r="DP146" s="78"/>
      <c r="DQ146" s="78"/>
      <c r="DR146" s="78"/>
      <c r="DS146" s="78"/>
    </row>
    <row r="147" spans="1:123" ht="13.5" customHeight="1" x14ac:dyDescent="0.2">
      <c r="A147" s="94">
        <v>1160</v>
      </c>
      <c r="B147" s="83" t="s">
        <v>35</v>
      </c>
      <c r="C147" s="25"/>
      <c r="D147" s="25"/>
      <c r="E147" s="25"/>
      <c r="F147" s="25"/>
      <c r="G147" s="25"/>
      <c r="H147" s="25"/>
      <c r="I147" s="25"/>
      <c r="J147" s="79"/>
      <c r="K147" s="78"/>
      <c r="L147" s="78"/>
      <c r="M147" s="78"/>
      <c r="N147" s="78"/>
      <c r="O147" s="78"/>
      <c r="P147" s="78"/>
      <c r="Q147" s="78">
        <v>0.05</v>
      </c>
      <c r="R147" s="78">
        <v>0.1</v>
      </c>
      <c r="S147" s="78"/>
      <c r="T147" s="78">
        <v>0.2</v>
      </c>
      <c r="U147" s="78">
        <v>0.3</v>
      </c>
      <c r="V147" s="78">
        <v>0.4</v>
      </c>
      <c r="W147" s="78">
        <v>0.45</v>
      </c>
      <c r="X147" s="78">
        <v>0.5</v>
      </c>
      <c r="Y147" s="78">
        <v>0.55000000000000004</v>
      </c>
      <c r="Z147" s="78">
        <v>0.6</v>
      </c>
      <c r="AA147" s="78">
        <v>0.6</v>
      </c>
      <c r="AB147" s="78">
        <v>0.6</v>
      </c>
      <c r="AC147" s="78">
        <v>0.6</v>
      </c>
      <c r="AD147" s="79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9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9"/>
      <c r="CB147" s="78"/>
      <c r="CC147" s="78"/>
      <c r="CD147" s="78"/>
      <c r="CE147" s="78"/>
      <c r="CF147" s="78"/>
      <c r="CG147" s="78"/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263"/>
      <c r="CW147" s="78"/>
      <c r="CX147" s="78"/>
      <c r="CY147" s="78"/>
      <c r="CZ147" s="78"/>
      <c r="DA147" s="78"/>
      <c r="DB147" s="78"/>
      <c r="DC147" s="78"/>
      <c r="DD147" s="78"/>
      <c r="DE147" s="78"/>
      <c r="DF147" s="78"/>
      <c r="DG147" s="78"/>
      <c r="DH147" s="78"/>
      <c r="DI147" s="78"/>
      <c r="DJ147" s="78"/>
      <c r="DK147" s="78"/>
      <c r="DL147" s="78"/>
      <c r="DM147" s="78"/>
      <c r="DN147" s="78"/>
      <c r="DO147" s="78"/>
      <c r="DP147" s="78"/>
      <c r="DQ147" s="78"/>
      <c r="DR147" s="78"/>
      <c r="DS147" s="78"/>
    </row>
    <row r="148" spans="1:123" ht="13.5" customHeight="1" x14ac:dyDescent="0.2">
      <c r="A148" s="94">
        <v>1160</v>
      </c>
      <c r="B148" s="83" t="s">
        <v>35</v>
      </c>
      <c r="C148" s="28" t="s">
        <v>32</v>
      </c>
      <c r="D148" s="178" t="s">
        <v>46</v>
      </c>
      <c r="E148" s="28" t="s">
        <v>29</v>
      </c>
      <c r="F148" s="28">
        <v>1000</v>
      </c>
      <c r="G148" s="26">
        <f>SUM(J148:BX148)</f>
        <v>966.65017318159335</v>
      </c>
      <c r="H148" s="150">
        <f>(10.61+9.6)/2</f>
        <v>10.105</v>
      </c>
      <c r="I148" s="25">
        <v>22</v>
      </c>
      <c r="J148" s="79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34">
        <f>AD349*AD378*AD408*60/$H$148</f>
        <v>302.07817911924786</v>
      </c>
      <c r="AE148" s="24">
        <f>AE349*AE378*AE408*60/$H$148</f>
        <v>664.57199406234542</v>
      </c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9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9"/>
      <c r="CB148" s="78"/>
      <c r="CC148" s="78"/>
      <c r="CD148" s="78"/>
      <c r="CE148" s="78"/>
      <c r="CF148" s="78"/>
      <c r="CG148" s="78"/>
      <c r="CH148" s="78"/>
      <c r="CI148" s="78"/>
      <c r="CJ148" s="78"/>
      <c r="CK148" s="78"/>
      <c r="CL148" s="78"/>
      <c r="CM148" s="78"/>
      <c r="CN148" s="78"/>
      <c r="CO148" s="78"/>
      <c r="CP148" s="78"/>
      <c r="CQ148" s="78"/>
      <c r="CR148" s="78"/>
      <c r="CS148" s="78"/>
      <c r="CT148" s="78"/>
      <c r="CU148" s="78"/>
      <c r="CV148" s="263"/>
      <c r="CW148" s="78"/>
      <c r="CX148" s="78"/>
      <c r="CY148" s="78"/>
      <c r="CZ148" s="78"/>
      <c r="DA148" s="78"/>
      <c r="DB148" s="78"/>
      <c r="DC148" s="78"/>
      <c r="DD148" s="78"/>
      <c r="DE148" s="78"/>
      <c r="DF148" s="78"/>
      <c r="DG148" s="78"/>
      <c r="DH148" s="78"/>
      <c r="DI148" s="78"/>
      <c r="DJ148" s="78"/>
      <c r="DK148" s="78"/>
      <c r="DL148" s="78"/>
      <c r="DM148" s="78"/>
      <c r="DN148" s="78"/>
      <c r="DO148" s="78"/>
      <c r="DP148" s="78"/>
      <c r="DQ148" s="78"/>
      <c r="DR148" s="78"/>
      <c r="DS148" s="78"/>
    </row>
    <row r="149" spans="1:123" ht="13.5" customHeight="1" x14ac:dyDescent="0.2">
      <c r="A149" s="94">
        <v>1160</v>
      </c>
      <c r="B149" s="83" t="s">
        <v>35</v>
      </c>
      <c r="C149" s="25"/>
      <c r="D149" s="25"/>
      <c r="E149" s="25"/>
      <c r="F149" s="25"/>
      <c r="G149" s="25"/>
      <c r="H149" s="25"/>
      <c r="I149" s="25"/>
      <c r="J149" s="79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9">
        <v>0.25</v>
      </c>
      <c r="AE149" s="78">
        <v>0.55000000000000004</v>
      </c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9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9"/>
      <c r="CB149" s="78"/>
      <c r="CC149" s="78"/>
      <c r="CD149" s="78"/>
      <c r="CE149" s="78"/>
      <c r="CF149" s="78"/>
      <c r="CG149" s="78"/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/>
      <c r="CS149" s="78"/>
      <c r="CT149" s="78"/>
      <c r="CU149" s="78"/>
      <c r="CV149" s="263"/>
      <c r="CW149" s="78"/>
      <c r="CX149" s="78"/>
      <c r="CY149" s="78"/>
      <c r="CZ149" s="78"/>
      <c r="DA149" s="78"/>
      <c r="DB149" s="78"/>
      <c r="DC149" s="78"/>
      <c r="DD149" s="78"/>
      <c r="DE149" s="78"/>
      <c r="DF149" s="78"/>
      <c r="DG149" s="78"/>
      <c r="DH149" s="78"/>
      <c r="DI149" s="78"/>
      <c r="DJ149" s="78"/>
      <c r="DK149" s="78"/>
      <c r="DL149" s="78"/>
      <c r="DM149" s="78"/>
      <c r="DN149" s="78"/>
      <c r="DO149" s="78"/>
      <c r="DP149" s="78"/>
      <c r="DQ149" s="78"/>
      <c r="DR149" s="78"/>
      <c r="DS149" s="78"/>
    </row>
    <row r="150" spans="1:123" ht="13.5" customHeight="1" x14ac:dyDescent="0.2">
      <c r="A150" s="94">
        <v>1160</v>
      </c>
      <c r="B150" s="83" t="s">
        <v>35</v>
      </c>
      <c r="C150" s="25" t="s">
        <v>67</v>
      </c>
      <c r="D150" s="178">
        <v>4130</v>
      </c>
      <c r="E150" s="25" t="s">
        <v>69</v>
      </c>
      <c r="F150" s="25">
        <v>7193</v>
      </c>
      <c r="G150" s="26">
        <f>SUM(J150:CU150)</f>
        <v>7506.6891891891892</v>
      </c>
      <c r="H150" s="25">
        <v>7.4</v>
      </c>
      <c r="I150" s="25">
        <v>29</v>
      </c>
      <c r="J150" s="34">
        <f>J349*J378*J408*60/$H$150</f>
        <v>543.75</v>
      </c>
      <c r="K150" s="24">
        <f t="shared" ref="K150:P150" si="106">K349*K378*K408*60/$H$150</f>
        <v>761.24999999999989</v>
      </c>
      <c r="L150" s="24">
        <f t="shared" si="106"/>
        <v>978.75</v>
      </c>
      <c r="M150" s="24">
        <f t="shared" si="106"/>
        <v>1196.2500000000002</v>
      </c>
      <c r="N150" s="24">
        <f t="shared" si="106"/>
        <v>1199.1891891891889</v>
      </c>
      <c r="O150" s="24">
        <f t="shared" si="106"/>
        <v>1413.75</v>
      </c>
      <c r="P150" s="24">
        <f t="shared" si="106"/>
        <v>1413.75</v>
      </c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9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9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9"/>
      <c r="CB150" s="78"/>
      <c r="CC150" s="78"/>
      <c r="CD150" s="78"/>
      <c r="CE150" s="78"/>
      <c r="CF150" s="78"/>
      <c r="CG150" s="78"/>
      <c r="CH150" s="78"/>
      <c r="CI150" s="78"/>
      <c r="CJ150" s="78"/>
      <c r="CK150" s="78"/>
      <c r="CL150" s="78"/>
      <c r="CM150" s="78"/>
      <c r="CN150" s="78"/>
      <c r="CO150" s="78"/>
      <c r="CP150" s="78"/>
      <c r="CQ150" s="78"/>
      <c r="CR150" s="78"/>
      <c r="CS150" s="78"/>
      <c r="CT150" s="78"/>
      <c r="CU150" s="78"/>
      <c r="CV150" s="263"/>
      <c r="CW150" s="78"/>
      <c r="CX150" s="78"/>
      <c r="CY150" s="78"/>
      <c r="CZ150" s="78"/>
      <c r="DA150" s="78"/>
      <c r="DB150" s="78"/>
      <c r="DC150" s="78"/>
      <c r="DD150" s="78"/>
      <c r="DE150" s="78"/>
      <c r="DF150" s="78"/>
      <c r="DG150" s="78"/>
      <c r="DH150" s="78"/>
      <c r="DI150" s="78"/>
      <c r="DJ150" s="78"/>
      <c r="DK150" s="78"/>
      <c r="DL150" s="78"/>
      <c r="DM150" s="78"/>
      <c r="DN150" s="78"/>
      <c r="DO150" s="78"/>
      <c r="DP150" s="78"/>
      <c r="DQ150" s="78"/>
      <c r="DR150" s="78"/>
      <c r="DS150" s="78"/>
    </row>
    <row r="151" spans="1:123" ht="13.5" customHeight="1" x14ac:dyDescent="0.2">
      <c r="A151" s="94">
        <v>1160</v>
      </c>
      <c r="B151" s="83" t="s">
        <v>35</v>
      </c>
      <c r="C151" s="25"/>
      <c r="D151" s="25"/>
      <c r="E151" s="25"/>
      <c r="F151" s="25"/>
      <c r="G151" s="25"/>
      <c r="H151" s="25"/>
      <c r="I151" s="25"/>
      <c r="J151" s="21">
        <v>0.25</v>
      </c>
      <c r="K151" s="17">
        <v>0.35</v>
      </c>
      <c r="L151" s="17">
        <v>0.45</v>
      </c>
      <c r="M151" s="17">
        <v>0.55000000000000004</v>
      </c>
      <c r="N151" s="17">
        <v>0.6</v>
      </c>
      <c r="O151" s="17">
        <v>0.65</v>
      </c>
      <c r="P151" s="17">
        <v>0.65</v>
      </c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9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9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9"/>
      <c r="CB151" s="78"/>
      <c r="CC151" s="78"/>
      <c r="CD151" s="78"/>
      <c r="CE151" s="78"/>
      <c r="CF151" s="78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263"/>
      <c r="CW151" s="78"/>
      <c r="CX151" s="78"/>
      <c r="CY151" s="78"/>
      <c r="CZ151" s="78"/>
      <c r="DA151" s="78"/>
      <c r="DB151" s="78"/>
      <c r="DC151" s="78"/>
      <c r="DD151" s="78"/>
      <c r="DE151" s="78"/>
      <c r="DF151" s="78"/>
      <c r="DG151" s="78"/>
      <c r="DH151" s="78"/>
      <c r="DI151" s="78"/>
      <c r="DJ151" s="78"/>
      <c r="DK151" s="78"/>
      <c r="DL151" s="78"/>
      <c r="DM151" s="78"/>
      <c r="DN151" s="78"/>
      <c r="DO151" s="78"/>
      <c r="DP151" s="78"/>
      <c r="DQ151" s="78"/>
      <c r="DR151" s="78"/>
      <c r="DS151" s="78"/>
    </row>
    <row r="152" spans="1:123" ht="13.5" customHeight="1" x14ac:dyDescent="0.2">
      <c r="A152" s="94">
        <v>1160</v>
      </c>
      <c r="B152" s="83" t="s">
        <v>35</v>
      </c>
      <c r="C152" s="200" t="s">
        <v>89</v>
      </c>
      <c r="D152" s="173" t="s">
        <v>96</v>
      </c>
      <c r="E152" s="25" t="s">
        <v>95</v>
      </c>
      <c r="F152" s="25">
        <v>43526</v>
      </c>
      <c r="G152" s="26">
        <f>SUM(J152:CU152)</f>
        <v>44343.749999999993</v>
      </c>
      <c r="H152" s="27">
        <v>3.04</v>
      </c>
      <c r="I152" s="25">
        <v>20</v>
      </c>
      <c r="J152" s="21"/>
      <c r="K152" s="17"/>
      <c r="L152" s="17"/>
      <c r="M152" s="17"/>
      <c r="N152" s="17"/>
      <c r="O152" s="17"/>
      <c r="P152" s="17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9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9"/>
      <c r="BF152" s="78"/>
      <c r="BG152" s="78"/>
      <c r="BH152" s="78"/>
      <c r="BI152" s="78"/>
      <c r="BJ152" s="78"/>
      <c r="BK152" s="161">
        <f t="shared" ref="BK152:BU152" si="107">BK349*BK378*BK404*60/$H$152</f>
        <v>236.84210526315789</v>
      </c>
      <c r="BL152" s="161">
        <f t="shared" si="107"/>
        <v>912.82894736842104</v>
      </c>
      <c r="BM152" s="161">
        <f t="shared" si="107"/>
        <v>1909.5394736842104</v>
      </c>
      <c r="BN152" s="161">
        <f t="shared" si="107"/>
        <v>2333.8815789473683</v>
      </c>
      <c r="BO152" s="161">
        <f t="shared" si="107"/>
        <v>2758.2236842105262</v>
      </c>
      <c r="BP152" s="161">
        <f t="shared" si="107"/>
        <v>2348.6842105263158</v>
      </c>
      <c r="BQ152" s="161">
        <f t="shared" si="107"/>
        <v>2738.4868421052633</v>
      </c>
      <c r="BR152" s="161">
        <f t="shared" si="107"/>
        <v>3394.7368421052629</v>
      </c>
      <c r="BS152" s="161">
        <f t="shared" si="107"/>
        <v>3394.7368421052629</v>
      </c>
      <c r="BT152" s="161">
        <f t="shared" si="107"/>
        <v>2921.0526315789475</v>
      </c>
      <c r="BU152" s="161">
        <f t="shared" si="107"/>
        <v>2684.2105263157896</v>
      </c>
      <c r="BV152" s="161">
        <f t="shared" ref="BV152:CA152" si="108">BV349*BV378*BV404*60/$H$152</f>
        <v>2921.0526315789475</v>
      </c>
      <c r="BW152" s="161">
        <f t="shared" si="108"/>
        <v>3394.7368421052629</v>
      </c>
      <c r="BX152" s="161">
        <f t="shared" si="108"/>
        <v>3394.7368421052629</v>
      </c>
      <c r="BY152" s="161">
        <f t="shared" si="108"/>
        <v>3394.7368421052629</v>
      </c>
      <c r="BZ152" s="161">
        <f t="shared" si="108"/>
        <v>2921.0526315789475</v>
      </c>
      <c r="CA152" s="168">
        <f t="shared" si="108"/>
        <v>2684.2105263157896</v>
      </c>
      <c r="CB152" s="78"/>
      <c r="CC152" s="78"/>
      <c r="CD152" s="78"/>
      <c r="CE152" s="78"/>
      <c r="CF152" s="78"/>
      <c r="CG152" s="78"/>
      <c r="CH152" s="78"/>
      <c r="CI152" s="78"/>
      <c r="CJ152" s="78"/>
      <c r="CK152" s="78"/>
      <c r="CL152" s="78"/>
      <c r="CM152" s="78"/>
      <c r="CN152" s="78"/>
      <c r="CO152" s="78"/>
      <c r="CP152" s="78"/>
      <c r="CQ152" s="78"/>
      <c r="CR152" s="78"/>
      <c r="CS152" s="78"/>
      <c r="CT152" s="78"/>
      <c r="CU152" s="78"/>
      <c r="CV152" s="263"/>
      <c r="CW152" s="78"/>
      <c r="CX152" s="78"/>
      <c r="CY152" s="78"/>
      <c r="CZ152" s="78"/>
      <c r="DA152" s="78"/>
      <c r="DB152" s="78"/>
      <c r="DC152" s="78"/>
      <c r="DD152" s="78"/>
      <c r="DE152" s="78"/>
      <c r="DF152" s="78"/>
      <c r="DG152" s="78"/>
      <c r="DH152" s="78"/>
      <c r="DI152" s="78"/>
      <c r="DJ152" s="78"/>
      <c r="DK152" s="78"/>
      <c r="DL152" s="78"/>
      <c r="DM152" s="78"/>
      <c r="DN152" s="78"/>
      <c r="DO152" s="78"/>
      <c r="DP152" s="78"/>
      <c r="DQ152" s="78"/>
      <c r="DR152" s="78"/>
      <c r="DS152" s="78"/>
    </row>
    <row r="153" spans="1:123" ht="13.5" customHeight="1" x14ac:dyDescent="0.2">
      <c r="A153" s="94">
        <v>1160</v>
      </c>
      <c r="B153" s="83" t="s">
        <v>35</v>
      </c>
      <c r="C153" s="25"/>
      <c r="D153" s="25"/>
      <c r="E153" s="25"/>
      <c r="F153" s="25"/>
      <c r="G153" s="25"/>
      <c r="H153" s="25"/>
      <c r="I153" s="25"/>
      <c r="J153" s="21"/>
      <c r="K153" s="17"/>
      <c r="L153" s="17"/>
      <c r="M153" s="17"/>
      <c r="N153" s="17"/>
      <c r="O153" s="17"/>
      <c r="P153" s="17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9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17"/>
      <c r="BA153" s="17"/>
      <c r="BB153" s="17"/>
      <c r="BC153" s="17"/>
      <c r="BD153" s="17"/>
      <c r="BE153" s="21"/>
      <c r="BF153" s="17"/>
      <c r="BG153" s="17"/>
      <c r="BH153" s="17"/>
      <c r="BI153" s="17"/>
      <c r="BJ153" s="17"/>
      <c r="BK153" s="17">
        <v>0.1</v>
      </c>
      <c r="BL153" s="17">
        <v>0.25</v>
      </c>
      <c r="BM153" s="17">
        <v>0.45</v>
      </c>
      <c r="BN153" s="17">
        <v>0.55000000000000004</v>
      </c>
      <c r="BO153" s="17">
        <v>0.65</v>
      </c>
      <c r="BP153" s="21">
        <v>0.7</v>
      </c>
      <c r="BQ153" s="17">
        <v>0.75</v>
      </c>
      <c r="BR153" s="17">
        <v>0.8</v>
      </c>
      <c r="BS153" s="17">
        <v>0.8</v>
      </c>
      <c r="BT153" s="17">
        <v>0.8</v>
      </c>
      <c r="BU153" s="17">
        <v>0.8</v>
      </c>
      <c r="BV153" s="17">
        <v>0.8</v>
      </c>
      <c r="BW153" s="17">
        <v>0.8</v>
      </c>
      <c r="BX153" s="17">
        <v>0.8</v>
      </c>
      <c r="BY153" s="17">
        <v>0.8</v>
      </c>
      <c r="BZ153" s="17">
        <v>0.8</v>
      </c>
      <c r="CA153" s="21">
        <v>0.8</v>
      </c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263"/>
      <c r="CW153" s="78"/>
      <c r="CX153" s="78"/>
      <c r="CY153" s="78"/>
      <c r="CZ153" s="78"/>
      <c r="DA153" s="78"/>
      <c r="DB153" s="78"/>
      <c r="DC153" s="78"/>
      <c r="DD153" s="78"/>
      <c r="DE153" s="78"/>
      <c r="DF153" s="78"/>
      <c r="DG153" s="78"/>
      <c r="DH153" s="78"/>
      <c r="DI153" s="78"/>
      <c r="DJ153" s="78"/>
      <c r="DK153" s="78"/>
      <c r="DL153" s="78"/>
      <c r="DM153" s="78"/>
      <c r="DN153" s="78"/>
      <c r="DO153" s="78"/>
      <c r="DP153" s="78"/>
      <c r="DQ153" s="78"/>
      <c r="DR153" s="78"/>
      <c r="DS153" s="78"/>
    </row>
    <row r="154" spans="1:123" ht="13.5" customHeight="1" x14ac:dyDescent="0.2">
      <c r="A154" s="94">
        <v>1160</v>
      </c>
      <c r="B154" s="83" t="s">
        <v>35</v>
      </c>
      <c r="C154" s="193" t="s">
        <v>48</v>
      </c>
      <c r="D154" s="178">
        <v>130046</v>
      </c>
      <c r="E154" s="28" t="s">
        <v>29</v>
      </c>
      <c r="F154" s="28">
        <v>8843</v>
      </c>
      <c r="G154" s="26">
        <f>SUM(J154:CU154)</f>
        <v>8676.9005847953231</v>
      </c>
      <c r="H154" s="55">
        <v>10.26</v>
      </c>
      <c r="I154" s="24">
        <v>20</v>
      </c>
      <c r="J154" s="21"/>
      <c r="K154" s="17"/>
      <c r="L154" s="17"/>
      <c r="M154" s="17"/>
      <c r="N154" s="17"/>
      <c r="O154" s="17"/>
      <c r="P154" s="17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9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24">
        <f>AT349*AT378*AT404*60/$H$154</f>
        <v>54.093567251461991</v>
      </c>
      <c r="AU154" s="24">
        <f>AU349*AU378*AU404*60/$H$154</f>
        <v>125.73099415204679</v>
      </c>
      <c r="AV154" s="24">
        <f>AV349*AV378*AV404*60/$H$154</f>
        <v>251.46198830409358</v>
      </c>
      <c r="AW154" s="24">
        <f t="shared" ref="AW154:BF154" si="109">AW349*AW378*AW404*60/$H$154</f>
        <v>377.19298245614038</v>
      </c>
      <c r="AX154" s="24">
        <f t="shared" si="109"/>
        <v>397.66081871345028</v>
      </c>
      <c r="AY154" s="24">
        <f t="shared" si="109"/>
        <v>315.78947368421052</v>
      </c>
      <c r="AZ154" s="24">
        <f t="shared" si="109"/>
        <v>540.93567251461991</v>
      </c>
      <c r="BA154" s="24">
        <f t="shared" si="109"/>
        <v>691.52046783625735</v>
      </c>
      <c r="BB154" s="24">
        <f t="shared" si="109"/>
        <v>754.38596491228077</v>
      </c>
      <c r="BC154" s="24">
        <f t="shared" si="109"/>
        <v>817.25146198830407</v>
      </c>
      <c r="BD154" s="24">
        <f t="shared" si="109"/>
        <v>646.19883040935679</v>
      </c>
      <c r="BE154" s="34">
        <f t="shared" si="109"/>
        <v>491.22807017543863</v>
      </c>
      <c r="BF154" s="24">
        <f t="shared" si="109"/>
        <v>757.30994152046787</v>
      </c>
      <c r="BG154" s="24">
        <f>BG349*BG378*BG404*60/$H$154</f>
        <v>880.11695906432749</v>
      </c>
      <c r="BH154" s="24">
        <f>BH349*BH378*BH404*60/$H$154</f>
        <v>880.11695906432749</v>
      </c>
      <c r="BI154" s="24">
        <f>BI349*BI378*BI404*60/$H$154</f>
        <v>0</v>
      </c>
      <c r="BJ154" s="24">
        <f>BJ349*BJ378*BJ404*60/$H$154</f>
        <v>695.90643274853801</v>
      </c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21"/>
      <c r="CB154" s="78"/>
      <c r="CC154" s="78"/>
      <c r="CD154" s="78"/>
      <c r="CE154" s="78"/>
      <c r="CF154" s="78"/>
      <c r="CG154" s="78"/>
      <c r="CH154" s="78"/>
      <c r="CI154" s="78"/>
      <c r="CJ154" s="78"/>
      <c r="CK154" s="78"/>
      <c r="CL154" s="78"/>
      <c r="CM154" s="78"/>
      <c r="CN154" s="78"/>
      <c r="CO154" s="78"/>
      <c r="CP154" s="78"/>
      <c r="CQ154" s="78"/>
      <c r="CR154" s="78"/>
      <c r="CS154" s="78"/>
      <c r="CT154" s="78"/>
      <c r="CU154" s="78"/>
      <c r="CV154" s="263"/>
      <c r="CW154" s="78"/>
      <c r="CX154" s="78"/>
      <c r="CY154" s="78"/>
      <c r="CZ154" s="78"/>
      <c r="DA154" s="78"/>
      <c r="DB154" s="78"/>
      <c r="DC154" s="78"/>
      <c r="DD154" s="78"/>
      <c r="DE154" s="78"/>
      <c r="DF154" s="78"/>
      <c r="DG154" s="78"/>
      <c r="DH154" s="78"/>
      <c r="DI154" s="78"/>
      <c r="DJ154" s="78"/>
      <c r="DK154" s="78"/>
      <c r="DL154" s="78"/>
      <c r="DM154" s="78"/>
      <c r="DN154" s="78"/>
      <c r="DO154" s="78"/>
      <c r="DP154" s="78"/>
      <c r="DQ154" s="78"/>
      <c r="DR154" s="78"/>
      <c r="DS154" s="78"/>
    </row>
    <row r="155" spans="1:123" ht="13.5" customHeight="1" x14ac:dyDescent="0.2">
      <c r="A155" s="94">
        <v>1160</v>
      </c>
      <c r="B155" s="83" t="s">
        <v>35</v>
      </c>
      <c r="C155" s="25"/>
      <c r="D155" s="25"/>
      <c r="E155" s="25"/>
      <c r="F155" s="25"/>
      <c r="G155" s="25"/>
      <c r="H155" s="25"/>
      <c r="I155" s="25"/>
      <c r="J155" s="21"/>
      <c r="K155" s="17"/>
      <c r="L155" s="17"/>
      <c r="M155" s="17"/>
      <c r="N155" s="17"/>
      <c r="O155" s="17"/>
      <c r="P155" s="17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9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17">
        <v>0.05</v>
      </c>
      <c r="AU155" s="17">
        <v>0.1</v>
      </c>
      <c r="AV155" s="17">
        <v>0.2</v>
      </c>
      <c r="AW155" s="17">
        <v>0.3</v>
      </c>
      <c r="AX155" s="21">
        <v>0.4</v>
      </c>
      <c r="AY155" s="17">
        <v>0.45</v>
      </c>
      <c r="AZ155" s="21">
        <v>0.5</v>
      </c>
      <c r="BA155" s="17">
        <v>0.55000000000000004</v>
      </c>
      <c r="BB155" s="17">
        <v>0.6</v>
      </c>
      <c r="BC155" s="17">
        <v>0.65</v>
      </c>
      <c r="BD155" s="17">
        <v>0.65</v>
      </c>
      <c r="BE155" s="21">
        <v>0.7</v>
      </c>
      <c r="BF155" s="17">
        <v>0.7</v>
      </c>
      <c r="BG155" s="17">
        <v>0.7</v>
      </c>
      <c r="BH155" s="17">
        <v>0.7</v>
      </c>
      <c r="BI155" s="17"/>
      <c r="BJ155" s="17">
        <v>0.7</v>
      </c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21"/>
      <c r="CB155" s="78"/>
      <c r="CC155" s="78"/>
      <c r="CD155" s="78"/>
      <c r="CE155" s="78"/>
      <c r="CF155" s="78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/>
      <c r="CS155" s="78"/>
      <c r="CT155" s="78"/>
      <c r="CU155" s="78"/>
      <c r="CV155" s="263"/>
      <c r="CW155" s="78"/>
      <c r="CX155" s="78"/>
      <c r="CY155" s="78"/>
      <c r="CZ155" s="78"/>
      <c r="DA155" s="78"/>
      <c r="DB155" s="78"/>
      <c r="DC155" s="78"/>
      <c r="DD155" s="78"/>
      <c r="DE155" s="78"/>
      <c r="DF155" s="78"/>
      <c r="DG155" s="78"/>
      <c r="DH155" s="78"/>
      <c r="DI155" s="78"/>
      <c r="DJ155" s="78"/>
      <c r="DK155" s="78"/>
      <c r="DL155" s="78"/>
      <c r="DM155" s="78"/>
      <c r="DN155" s="78"/>
      <c r="DO155" s="78"/>
      <c r="DP155" s="78"/>
      <c r="DQ155" s="78"/>
      <c r="DR155" s="78"/>
      <c r="DS155" s="78"/>
    </row>
    <row r="156" spans="1:123" ht="13.5" customHeight="1" x14ac:dyDescent="0.2">
      <c r="A156" s="94">
        <v>1160</v>
      </c>
      <c r="B156" s="83" t="s">
        <v>35</v>
      </c>
      <c r="C156" s="28" t="s">
        <v>32</v>
      </c>
      <c r="D156" s="173">
        <v>106956</v>
      </c>
      <c r="E156" s="28" t="s">
        <v>72</v>
      </c>
      <c r="F156" s="28">
        <v>3440</v>
      </c>
      <c r="G156" s="26">
        <f>SUM(J156:CU156)</f>
        <v>5052.0618556701038</v>
      </c>
      <c r="H156" s="27">
        <v>8.73</v>
      </c>
      <c r="I156" s="25">
        <v>22</v>
      </c>
      <c r="J156" s="21"/>
      <c r="K156" s="17"/>
      <c r="L156" s="17"/>
      <c r="M156" s="17"/>
      <c r="N156" s="17"/>
      <c r="O156" s="17"/>
      <c r="P156" s="17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9"/>
      <c r="AE156" s="78"/>
      <c r="AF156" s="78"/>
      <c r="AG156" s="78"/>
      <c r="AH156" s="78"/>
      <c r="AI156" s="78"/>
      <c r="AJ156" s="24">
        <f>AJ349*AJ378*AJ404*60/$H$156</f>
        <v>69.93127147766323</v>
      </c>
      <c r="AK156" s="24">
        <f>AK349*AK378*AK404*60/$H$156</f>
        <v>139.86254295532646</v>
      </c>
      <c r="AL156" s="24">
        <f>AL349*AL378*AL404*60/$H$156</f>
        <v>257.04467353951895</v>
      </c>
      <c r="AM156" s="24">
        <f>AM349*AM378*AM404*60/$H$156</f>
        <v>272.16494845360819</v>
      </c>
      <c r="AN156" s="24">
        <f t="shared" ref="AN156:AS156" si="110">AN349*AN378*AN404*60/$H$156</f>
        <v>559.45017182130584</v>
      </c>
      <c r="AO156" s="24">
        <f t="shared" si="110"/>
        <v>731.44329896907209</v>
      </c>
      <c r="AP156" s="24">
        <f t="shared" si="110"/>
        <v>812.71477663230235</v>
      </c>
      <c r="AQ156" s="24">
        <f t="shared" si="110"/>
        <v>893.98625429553272</v>
      </c>
      <c r="AR156" s="24">
        <f t="shared" si="110"/>
        <v>771.13402061855652</v>
      </c>
      <c r="AS156" s="24">
        <f t="shared" si="110"/>
        <v>544.32989690721638</v>
      </c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  <c r="BD156" s="78"/>
      <c r="BE156" s="79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9"/>
      <c r="CB156" s="78"/>
      <c r="CC156" s="78"/>
      <c r="CD156" s="78"/>
      <c r="CE156" s="78"/>
      <c r="CF156" s="78"/>
      <c r="CG156" s="78"/>
      <c r="CH156" s="78"/>
      <c r="CI156" s="78"/>
      <c r="CJ156" s="78"/>
      <c r="CK156" s="78"/>
      <c r="CL156" s="78"/>
      <c r="CM156" s="78"/>
      <c r="CN156" s="78"/>
      <c r="CO156" s="78"/>
      <c r="CP156" s="78"/>
      <c r="CQ156" s="78"/>
      <c r="CR156" s="78"/>
      <c r="CS156" s="78"/>
      <c r="CT156" s="78"/>
      <c r="CU156" s="78"/>
      <c r="CV156" s="263"/>
      <c r="CW156" s="78"/>
      <c r="CX156" s="78"/>
      <c r="CY156" s="78"/>
      <c r="CZ156" s="78"/>
      <c r="DA156" s="78"/>
      <c r="DB156" s="78"/>
      <c r="DC156" s="78"/>
      <c r="DD156" s="78"/>
      <c r="DE156" s="78"/>
      <c r="DF156" s="78"/>
      <c r="DG156" s="78"/>
      <c r="DH156" s="78"/>
      <c r="DI156" s="78"/>
      <c r="DJ156" s="78"/>
      <c r="DK156" s="78"/>
      <c r="DL156" s="78"/>
      <c r="DM156" s="78"/>
      <c r="DN156" s="78"/>
      <c r="DO156" s="78"/>
      <c r="DP156" s="78"/>
      <c r="DQ156" s="78"/>
      <c r="DR156" s="78"/>
      <c r="DS156" s="78"/>
    </row>
    <row r="157" spans="1:123" ht="13.5" customHeight="1" x14ac:dyDescent="0.2">
      <c r="A157" s="94">
        <v>1160</v>
      </c>
      <c r="B157" s="83" t="s">
        <v>35</v>
      </c>
      <c r="C157" s="25"/>
      <c r="D157" s="25"/>
      <c r="E157" s="25"/>
      <c r="F157" s="25"/>
      <c r="G157" s="25"/>
      <c r="H157" s="25"/>
      <c r="I157" s="25"/>
      <c r="J157" s="21"/>
      <c r="K157" s="17"/>
      <c r="L157" s="17"/>
      <c r="M157" s="17"/>
      <c r="N157" s="17"/>
      <c r="O157" s="17"/>
      <c r="P157" s="17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9"/>
      <c r="AE157" s="78"/>
      <c r="AF157" s="78"/>
      <c r="AG157" s="78"/>
      <c r="AH157" s="78"/>
      <c r="AI157" s="78"/>
      <c r="AJ157" s="78">
        <v>0.05</v>
      </c>
      <c r="AK157" s="78">
        <v>0.1</v>
      </c>
      <c r="AL157" s="78">
        <v>0.2</v>
      </c>
      <c r="AM157" s="78">
        <v>0.3</v>
      </c>
      <c r="AN157" s="78">
        <v>0.4</v>
      </c>
      <c r="AO157" s="78">
        <v>0.45</v>
      </c>
      <c r="AP157" s="78">
        <v>0.5</v>
      </c>
      <c r="AQ157" s="78">
        <v>0.55000000000000004</v>
      </c>
      <c r="AR157" s="78">
        <v>0.6</v>
      </c>
      <c r="AS157" s="78">
        <v>0.6</v>
      </c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9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9"/>
      <c r="CB157" s="78"/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  <c r="CR157" s="78"/>
      <c r="CS157" s="78"/>
      <c r="CT157" s="78"/>
      <c r="CU157" s="78"/>
      <c r="CV157" s="263"/>
      <c r="CW157" s="78"/>
      <c r="CX157" s="78"/>
      <c r="CY157" s="78"/>
      <c r="CZ157" s="78"/>
      <c r="DA157" s="78"/>
      <c r="DB157" s="78"/>
      <c r="DC157" s="78"/>
      <c r="DD157" s="78"/>
      <c r="DE157" s="78"/>
      <c r="DF157" s="78"/>
      <c r="DG157" s="78"/>
      <c r="DH157" s="78"/>
      <c r="DI157" s="78"/>
      <c r="DJ157" s="78"/>
      <c r="DK157" s="78"/>
      <c r="DL157" s="78"/>
      <c r="DM157" s="78"/>
      <c r="DN157" s="78"/>
      <c r="DO157" s="78"/>
      <c r="DP157" s="78"/>
      <c r="DQ157" s="78"/>
      <c r="DR157" s="78"/>
      <c r="DS157" s="78"/>
    </row>
    <row r="158" spans="1:123" ht="13.5" customHeight="1" x14ac:dyDescent="0.2">
      <c r="A158" s="94">
        <v>1160</v>
      </c>
      <c r="B158" s="83" t="s">
        <v>35</v>
      </c>
      <c r="C158" s="25" t="s">
        <v>32</v>
      </c>
      <c r="D158" s="178">
        <v>104141</v>
      </c>
      <c r="E158" s="25" t="s">
        <v>18</v>
      </c>
      <c r="F158" s="25">
        <v>60000</v>
      </c>
      <c r="G158" s="26">
        <f>SUM(J158:CU158)</f>
        <v>3721.6666666666661</v>
      </c>
      <c r="H158" s="147">
        <v>9</v>
      </c>
      <c r="I158" s="25">
        <v>22</v>
      </c>
      <c r="J158" s="79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9"/>
      <c r="AE158" s="78"/>
      <c r="AF158" s="24">
        <f>AF349*AF378*AF408*60/$H$158</f>
        <v>542.66666666666663</v>
      </c>
      <c r="AG158" s="24">
        <f>AG349*AG378*AG408*60/$H$158</f>
        <v>814</v>
      </c>
      <c r="AH158" s="24">
        <f>AH349*AH378*AH408*60/$H$158</f>
        <v>872.66666666666652</v>
      </c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  <c r="BC158" s="78"/>
      <c r="BD158" s="78"/>
      <c r="BE158" s="79"/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9"/>
      <c r="CB158" s="78"/>
      <c r="CC158" s="78"/>
      <c r="CD158" s="78"/>
      <c r="CE158" s="78"/>
      <c r="CF158" s="78"/>
      <c r="CG158" s="78"/>
      <c r="CH158" s="78"/>
      <c r="CI158" s="78"/>
      <c r="CJ158" s="78"/>
      <c r="CK158" s="78"/>
      <c r="CL158" s="78"/>
      <c r="CM158" s="78"/>
      <c r="CN158" s="78"/>
      <c r="CO158" s="78"/>
      <c r="CP158" s="78"/>
      <c r="CQ158" s="78"/>
      <c r="CR158" s="173">
        <f>CR349*CR378*CR408*60/$H$158</f>
        <v>542.66666666666663</v>
      </c>
      <c r="CS158" s="173">
        <f>CS349*CS378*CS408*60/$H$158</f>
        <v>949.66666666666663</v>
      </c>
      <c r="CT158" s="78"/>
      <c r="CU158" s="78"/>
      <c r="CV158" s="263"/>
      <c r="CW158" s="78"/>
      <c r="CX158" s="78"/>
      <c r="CY158" s="78"/>
      <c r="CZ158" s="78"/>
      <c r="DA158" s="78"/>
      <c r="DB158" s="78"/>
      <c r="DC158" s="78"/>
      <c r="DD158" s="78"/>
      <c r="DE158" s="78"/>
      <c r="DF158" s="173">
        <f t="shared" ref="DF158:DK158" si="111">DF349*DF378*DF408*60/$H$158</f>
        <v>814</v>
      </c>
      <c r="DG158" s="173">
        <f t="shared" si="111"/>
        <v>1017.5</v>
      </c>
      <c r="DH158" s="173">
        <f t="shared" si="111"/>
        <v>1017.5</v>
      </c>
      <c r="DI158" s="173">
        <f t="shared" si="111"/>
        <v>935</v>
      </c>
      <c r="DJ158" s="173">
        <f t="shared" si="111"/>
        <v>1017.5</v>
      </c>
      <c r="DK158" s="173">
        <f t="shared" si="111"/>
        <v>1017.5</v>
      </c>
      <c r="DL158" s="173">
        <f>DL349*DL378*DL408*60/$H$158</f>
        <v>1017.5</v>
      </c>
      <c r="DM158" s="173">
        <f>DM349*DM378*DM408*60/$H$158</f>
        <v>1017.5</v>
      </c>
      <c r="DN158" s="173">
        <f>DN349*DN378*DN408*60/$H$158</f>
        <v>935</v>
      </c>
      <c r="DO158" s="173">
        <f>DO349*DO378*DO408*60/$H$158</f>
        <v>1017.5</v>
      </c>
      <c r="DP158" s="78"/>
      <c r="DQ158" s="78"/>
      <c r="DR158" s="78"/>
      <c r="DS158" s="78"/>
    </row>
    <row r="159" spans="1:123" ht="13.5" customHeight="1" thickBot="1" x14ac:dyDescent="0.25">
      <c r="A159" s="94">
        <v>1160</v>
      </c>
      <c r="B159" s="83" t="s">
        <v>35</v>
      </c>
      <c r="C159" s="25"/>
      <c r="D159" s="25"/>
      <c r="E159" s="25"/>
      <c r="F159" s="25"/>
      <c r="G159" s="25"/>
      <c r="H159" s="25"/>
      <c r="I159" s="25"/>
      <c r="J159" s="79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9"/>
      <c r="AE159" s="78"/>
      <c r="AF159" s="78">
        <v>0.4</v>
      </c>
      <c r="AG159" s="78">
        <v>0.6</v>
      </c>
      <c r="AH159" s="78">
        <v>0.7</v>
      </c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  <c r="BD159" s="78"/>
      <c r="BE159" s="79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9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  <c r="CR159" s="78">
        <v>0.4</v>
      </c>
      <c r="CS159" s="78">
        <v>0.7</v>
      </c>
      <c r="CT159" s="78"/>
      <c r="CU159" s="78"/>
      <c r="CV159" s="263"/>
      <c r="CW159" s="78"/>
      <c r="CX159" s="78"/>
      <c r="CY159" s="78"/>
      <c r="CZ159" s="78"/>
      <c r="DA159" s="78"/>
      <c r="DB159" s="78"/>
      <c r="DC159" s="78"/>
      <c r="DD159" s="78"/>
      <c r="DE159" s="78"/>
      <c r="DF159" s="78">
        <v>0.6</v>
      </c>
      <c r="DG159" s="78">
        <v>0.75</v>
      </c>
      <c r="DH159" s="78">
        <v>0.75</v>
      </c>
      <c r="DI159" s="78">
        <v>0.75</v>
      </c>
      <c r="DJ159" s="78">
        <v>0.75</v>
      </c>
      <c r="DK159" s="78">
        <v>0.75</v>
      </c>
      <c r="DL159" s="78">
        <v>0.75</v>
      </c>
      <c r="DM159" s="78">
        <v>0.75</v>
      </c>
      <c r="DN159" s="78">
        <v>0.75</v>
      </c>
      <c r="DO159" s="78">
        <v>0.75</v>
      </c>
      <c r="DP159" s="78"/>
      <c r="DQ159" s="78"/>
      <c r="DR159" s="78"/>
      <c r="DS159" s="78"/>
    </row>
    <row r="160" spans="1:123" s="102" customFormat="1" ht="14.1" customHeight="1" x14ac:dyDescent="0.2">
      <c r="A160" s="112">
        <v>1158</v>
      </c>
      <c r="B160" s="115" t="s">
        <v>35</v>
      </c>
      <c r="C160" s="132" t="s">
        <v>32</v>
      </c>
      <c r="D160" s="48">
        <v>109878</v>
      </c>
      <c r="E160" s="132" t="s">
        <v>37</v>
      </c>
      <c r="F160" s="132">
        <v>2500</v>
      </c>
      <c r="G160" s="133">
        <f>SUM(J160:CU160)</f>
        <v>1359.8450319051958</v>
      </c>
      <c r="H160" s="134">
        <v>21.94</v>
      </c>
      <c r="I160" s="132">
        <v>26</v>
      </c>
      <c r="J160" s="109">
        <f t="shared" ref="J160:O160" si="112">J350*J379*J409*60/$H$160</f>
        <v>131.54056517775751</v>
      </c>
      <c r="K160" s="48">
        <f t="shared" si="112"/>
        <v>197.31084776663621</v>
      </c>
      <c r="L160" s="48">
        <f t="shared" si="112"/>
        <v>263.08113035551503</v>
      </c>
      <c r="M160" s="48">
        <f t="shared" si="112"/>
        <v>263.08113035551503</v>
      </c>
      <c r="N160" s="48">
        <f t="shared" si="112"/>
        <v>241.75022789425705</v>
      </c>
      <c r="O160" s="48">
        <f t="shared" si="112"/>
        <v>263.08113035551503</v>
      </c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1"/>
      <c r="AE160" s="100"/>
      <c r="AF160" s="100"/>
      <c r="AG160" s="100"/>
      <c r="AH160" s="100"/>
      <c r="AI160" s="100"/>
      <c r="AJ160" s="100"/>
      <c r="AK160" s="100"/>
      <c r="AL160" s="100"/>
      <c r="AM160" s="100"/>
      <c r="AN160" s="100"/>
      <c r="AO160" s="100"/>
      <c r="AP160" s="100"/>
      <c r="AQ160" s="100"/>
      <c r="AR160" s="100"/>
      <c r="AS160" s="100"/>
      <c r="AT160" s="100"/>
      <c r="AU160" s="100"/>
      <c r="AV160" s="100"/>
      <c r="AW160" s="100"/>
      <c r="AX160" s="100"/>
      <c r="AY160" s="100"/>
      <c r="AZ160" s="100"/>
      <c r="BA160" s="100"/>
      <c r="BB160" s="100"/>
      <c r="BC160" s="100"/>
      <c r="BD160" s="100"/>
      <c r="BE160" s="101"/>
      <c r="BF160" s="100"/>
      <c r="BG160" s="100"/>
      <c r="BH160" s="100"/>
      <c r="BI160" s="100"/>
      <c r="BJ160" s="100"/>
      <c r="BK160" s="100"/>
      <c r="BL160" s="100"/>
      <c r="BM160" s="100"/>
      <c r="BN160" s="100"/>
      <c r="BO160" s="100"/>
      <c r="BP160" s="100"/>
      <c r="BQ160" s="100"/>
      <c r="BR160" s="100"/>
      <c r="BS160" s="100"/>
      <c r="BT160" s="100"/>
      <c r="BU160" s="100"/>
      <c r="BV160" s="100"/>
      <c r="BW160" s="100"/>
      <c r="BX160" s="100"/>
      <c r="BY160" s="100"/>
      <c r="BZ160" s="100"/>
      <c r="CA160" s="101"/>
      <c r="CB160" s="100"/>
      <c r="CC160" s="100"/>
      <c r="CD160" s="100"/>
      <c r="CE160" s="100"/>
      <c r="CF160" s="100"/>
      <c r="CG160" s="100"/>
      <c r="CH160" s="100"/>
      <c r="CI160" s="100"/>
      <c r="CJ160" s="100"/>
      <c r="CK160" s="100"/>
      <c r="CL160" s="100"/>
      <c r="CM160" s="100"/>
      <c r="CN160" s="100"/>
      <c r="CO160" s="100"/>
      <c r="CP160" s="100"/>
      <c r="CQ160" s="100"/>
      <c r="CR160" s="100"/>
      <c r="CS160" s="100"/>
      <c r="CT160" s="100"/>
      <c r="CU160" s="100"/>
      <c r="CV160" s="262"/>
      <c r="CW160" s="100"/>
      <c r="CX160" s="100"/>
      <c r="CY160" s="100"/>
      <c r="CZ160" s="100"/>
      <c r="DA160" s="100"/>
      <c r="DB160" s="100"/>
      <c r="DC160" s="100"/>
      <c r="DD160" s="100"/>
      <c r="DE160" s="100"/>
      <c r="DF160" s="100"/>
      <c r="DG160" s="100"/>
      <c r="DH160" s="100"/>
      <c r="DI160" s="100"/>
      <c r="DJ160" s="100"/>
      <c r="DK160" s="100"/>
      <c r="DL160" s="100"/>
      <c r="DM160" s="100"/>
      <c r="DN160" s="100"/>
      <c r="DO160" s="100"/>
      <c r="DP160" s="100"/>
      <c r="DQ160" s="100"/>
      <c r="DR160" s="100"/>
      <c r="DS160" s="100"/>
    </row>
    <row r="161" spans="1:123" ht="14.1" customHeight="1" x14ac:dyDescent="0.2">
      <c r="A161" s="94">
        <v>1158</v>
      </c>
      <c r="B161" s="84" t="s">
        <v>35</v>
      </c>
      <c r="C161" s="25"/>
      <c r="D161" s="24"/>
      <c r="E161" s="28"/>
      <c r="F161" s="28"/>
      <c r="G161" s="26"/>
      <c r="H161" s="27"/>
      <c r="I161" s="25"/>
      <c r="J161" s="21">
        <v>0.2</v>
      </c>
      <c r="K161" s="17">
        <v>0.3</v>
      </c>
      <c r="L161" s="17">
        <v>0.4</v>
      </c>
      <c r="M161" s="17">
        <v>0.4</v>
      </c>
      <c r="N161" s="17">
        <v>0.4</v>
      </c>
      <c r="O161" s="17">
        <v>0.4</v>
      </c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21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21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21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260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</row>
    <row r="162" spans="1:123" ht="14.1" customHeight="1" x14ac:dyDescent="0.2">
      <c r="A162" s="94">
        <v>1158</v>
      </c>
      <c r="B162" s="84" t="s">
        <v>35</v>
      </c>
      <c r="C162" s="25" t="s">
        <v>32</v>
      </c>
      <c r="D162" s="24">
        <v>109879</v>
      </c>
      <c r="E162" s="25" t="s">
        <v>37</v>
      </c>
      <c r="F162" s="25">
        <v>2500</v>
      </c>
      <c r="G162" s="26">
        <f>SUM(J162:CU162)</f>
        <v>3045.2054794520545</v>
      </c>
      <c r="H162" s="27">
        <v>21.9</v>
      </c>
      <c r="I162" s="25">
        <v>30</v>
      </c>
      <c r="J162" s="21"/>
      <c r="K162" s="17"/>
      <c r="L162" s="17"/>
      <c r="M162" s="17"/>
      <c r="N162" s="17"/>
      <c r="O162" s="17"/>
      <c r="P162" s="24">
        <f t="shared" ref="P162:W162" si="113">P350*P379*P409*60/$H$162</f>
        <v>152.05479452054794</v>
      </c>
      <c r="Q162" s="24">
        <f t="shared" si="113"/>
        <v>304.10958904109589</v>
      </c>
      <c r="R162" s="24">
        <f t="shared" si="113"/>
        <v>279.45205479452056</v>
      </c>
      <c r="S162" s="24">
        <f t="shared" si="113"/>
        <v>0</v>
      </c>
      <c r="T162" s="24">
        <f t="shared" si="113"/>
        <v>304.10958904109589</v>
      </c>
      <c r="U162" s="24">
        <f t="shared" si="113"/>
        <v>304.10958904109589</v>
      </c>
      <c r="V162" s="24">
        <f t="shared" si="113"/>
        <v>304.10958904109589</v>
      </c>
      <c r="W162" s="24">
        <f t="shared" si="113"/>
        <v>279.45205479452056</v>
      </c>
      <c r="X162" s="17"/>
      <c r="Y162" s="17"/>
      <c r="Z162" s="17"/>
      <c r="AA162" s="17"/>
      <c r="AB162" s="17"/>
      <c r="AC162" s="17"/>
      <c r="AD162" s="21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24">
        <f>BB350*BB379*BB409*60/$H$162</f>
        <v>88.356164383561648</v>
      </c>
      <c r="BC162" s="24">
        <f>BC350*BC379*BC409*60/$H$162</f>
        <v>220.89041095890411</v>
      </c>
      <c r="BD162" s="24">
        <f>BD350*BD379*BD409*60/$H$162</f>
        <v>244.52054794520549</v>
      </c>
      <c r="BE162" s="34">
        <f>BE350*BE379*BE409*60/$H$162</f>
        <v>221.91780821917808</v>
      </c>
      <c r="BF162" s="24">
        <f>BF350*BF379*BF409*60/$H$162</f>
        <v>342.1232876712329</v>
      </c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21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260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</row>
    <row r="163" spans="1:123" ht="14.1" customHeight="1" x14ac:dyDescent="0.2">
      <c r="A163" s="94">
        <v>1158</v>
      </c>
      <c r="B163" s="84" t="s">
        <v>35</v>
      </c>
      <c r="C163" s="25"/>
      <c r="D163" s="24"/>
      <c r="E163" s="28"/>
      <c r="F163" s="28"/>
      <c r="G163" s="26"/>
      <c r="H163" s="27"/>
      <c r="I163" s="25"/>
      <c r="J163" s="21"/>
      <c r="K163" s="17"/>
      <c r="L163" s="17"/>
      <c r="M163" s="17"/>
      <c r="N163" s="17"/>
      <c r="O163" s="17"/>
      <c r="P163" s="17">
        <v>0.2</v>
      </c>
      <c r="Q163" s="17">
        <v>0.4</v>
      </c>
      <c r="R163" s="17">
        <v>0.4</v>
      </c>
      <c r="S163" s="17"/>
      <c r="T163" s="17">
        <v>0.4</v>
      </c>
      <c r="U163" s="17">
        <v>0.4</v>
      </c>
      <c r="V163" s="17">
        <v>0.4</v>
      </c>
      <c r="W163" s="17">
        <v>0.4</v>
      </c>
      <c r="X163" s="17"/>
      <c r="Y163" s="17"/>
      <c r="Z163" s="17"/>
      <c r="AA163" s="17"/>
      <c r="AB163" s="17"/>
      <c r="AC163" s="17"/>
      <c r="AD163" s="21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>
        <v>0.1</v>
      </c>
      <c r="BC163" s="17">
        <v>0.25</v>
      </c>
      <c r="BD163" s="17">
        <v>0.35</v>
      </c>
      <c r="BE163" s="21">
        <v>0.45</v>
      </c>
      <c r="BF163" s="17">
        <v>0.45</v>
      </c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21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260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</row>
    <row r="164" spans="1:123" ht="14.1" customHeight="1" x14ac:dyDescent="0.2">
      <c r="A164" s="94">
        <v>1158</v>
      </c>
      <c r="B164" s="84" t="s">
        <v>35</v>
      </c>
      <c r="C164" s="25" t="s">
        <v>32</v>
      </c>
      <c r="D164" s="178" t="s">
        <v>52</v>
      </c>
      <c r="E164" s="28" t="s">
        <v>39</v>
      </c>
      <c r="F164" s="28">
        <v>1000</v>
      </c>
      <c r="G164" s="26">
        <f>SUM(J164:BX164)</f>
        <v>2034.1850220264314</v>
      </c>
      <c r="H164" s="150">
        <f>(5.9+5.45)/2</f>
        <v>5.6750000000000007</v>
      </c>
      <c r="I164" s="25">
        <v>26</v>
      </c>
      <c r="J164" s="21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46">
        <f>X350*X379*X409*60/$H$164</f>
        <v>254.27312775330392</v>
      </c>
      <c r="Y164" s="24">
        <f>Y350*Y379*Y409*60/$H$164</f>
        <v>254.27312775330392</v>
      </c>
      <c r="Z164" s="24">
        <f>Z350*Z379*Z409*60/$H$164</f>
        <v>635.68281938325981</v>
      </c>
      <c r="AA164" s="24">
        <f>AA350*AA379*AA409*60/$H$164</f>
        <v>889.95594713656374</v>
      </c>
      <c r="AB164" s="17"/>
      <c r="AC164" s="17"/>
      <c r="AD164" s="21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21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21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260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</row>
    <row r="165" spans="1:123" ht="14.1" customHeight="1" x14ac:dyDescent="0.2">
      <c r="A165" s="94">
        <v>1158</v>
      </c>
      <c r="B165" s="84" t="s">
        <v>35</v>
      </c>
      <c r="C165" s="25"/>
      <c r="D165" s="24"/>
      <c r="E165" s="28"/>
      <c r="F165" s="28"/>
      <c r="G165" s="26"/>
      <c r="H165" s="27"/>
      <c r="I165" s="25"/>
      <c r="J165" s="21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>
        <v>0.1</v>
      </c>
      <c r="Y165" s="17">
        <v>0.1</v>
      </c>
      <c r="Z165" s="17">
        <v>0.25</v>
      </c>
      <c r="AA165" s="17">
        <v>0.35</v>
      </c>
      <c r="AB165" s="17"/>
      <c r="AC165" s="17"/>
      <c r="AD165" s="21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21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21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260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</row>
    <row r="166" spans="1:123" ht="14.1" customHeight="1" x14ac:dyDescent="0.2">
      <c r="A166" s="94">
        <v>1158</v>
      </c>
      <c r="B166" s="84" t="s">
        <v>35</v>
      </c>
      <c r="C166" s="25" t="s">
        <v>32</v>
      </c>
      <c r="D166" s="236">
        <v>71028</v>
      </c>
      <c r="E166" s="25" t="s">
        <v>37</v>
      </c>
      <c r="F166" s="25"/>
      <c r="G166" s="26">
        <f>SUM(J166:CU166)</f>
        <v>1310.7672188317349</v>
      </c>
      <c r="H166" s="51">
        <v>11.47</v>
      </c>
      <c r="I166" s="28">
        <v>26</v>
      </c>
      <c r="J166" s="21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24">
        <f>AB350*AB379*AB409*60/$H$166</f>
        <v>62.903225806451609</v>
      </c>
      <c r="AC166" s="24">
        <f>AC350*AC379*AC409*60/$H$166</f>
        <v>115.60592850915431</v>
      </c>
      <c r="AD166" s="34">
        <f>AD350*AD379*AD409*60/$H$166</f>
        <v>251.61290322580643</v>
      </c>
      <c r="AE166" s="24">
        <f>AE350*AE379*AE409*60/$H$166</f>
        <v>377.41935483870958</v>
      </c>
      <c r="AF166" s="24">
        <f>AF350*AF379*AF409*60/$H$166</f>
        <v>503.22580645161287</v>
      </c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21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21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260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</row>
    <row r="167" spans="1:123" ht="14.1" customHeight="1" x14ac:dyDescent="0.2">
      <c r="A167" s="94">
        <v>1158</v>
      </c>
      <c r="B167" s="84" t="s">
        <v>35</v>
      </c>
      <c r="C167" s="25"/>
      <c r="D167" s="24"/>
      <c r="E167" s="28"/>
      <c r="F167" s="28"/>
      <c r="G167" s="26"/>
      <c r="H167" s="27"/>
      <c r="I167" s="25"/>
      <c r="J167" s="21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>
        <v>0.05</v>
      </c>
      <c r="AC167" s="17">
        <v>0.1</v>
      </c>
      <c r="AD167" s="21">
        <v>0.2</v>
      </c>
      <c r="AE167" s="17">
        <v>0.3</v>
      </c>
      <c r="AF167" s="17">
        <v>0.4</v>
      </c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21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21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260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</row>
    <row r="168" spans="1:123" ht="14.1" customHeight="1" x14ac:dyDescent="0.2">
      <c r="A168" s="94">
        <v>1158</v>
      </c>
      <c r="B168" s="84" t="s">
        <v>35</v>
      </c>
      <c r="C168" s="25" t="s">
        <v>32</v>
      </c>
      <c r="D168" s="178">
        <v>101257</v>
      </c>
      <c r="E168" s="25" t="s">
        <v>18</v>
      </c>
      <c r="F168" s="25">
        <v>77000</v>
      </c>
      <c r="G168" s="26">
        <f>SUM(J168:CU168)</f>
        <v>0</v>
      </c>
      <c r="H168" s="147">
        <v>9.8000000000000007</v>
      </c>
      <c r="I168" s="24">
        <v>26</v>
      </c>
      <c r="J168" s="21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21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21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21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260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</row>
    <row r="169" spans="1:123" ht="14.1" customHeight="1" x14ac:dyDescent="0.2">
      <c r="A169" s="94">
        <v>1158</v>
      </c>
      <c r="B169" s="84" t="s">
        <v>35</v>
      </c>
      <c r="C169" s="25"/>
      <c r="D169" s="24"/>
      <c r="E169" s="28"/>
      <c r="F169" s="28"/>
      <c r="G169" s="26"/>
      <c r="H169" s="27"/>
      <c r="I169" s="25"/>
      <c r="J169" s="21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21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21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21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260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</row>
    <row r="170" spans="1:123" ht="14.1" customHeight="1" x14ac:dyDescent="0.2">
      <c r="A170" s="94">
        <v>1158</v>
      </c>
      <c r="B170" s="84" t="s">
        <v>35</v>
      </c>
      <c r="C170" s="25" t="s">
        <v>32</v>
      </c>
      <c r="D170" s="178">
        <v>104141</v>
      </c>
      <c r="E170" s="25" t="s">
        <v>18</v>
      </c>
      <c r="F170" s="25">
        <v>60000</v>
      </c>
      <c r="G170" s="26">
        <f>SUM(J170:CU170)</f>
        <v>836.33333333333326</v>
      </c>
      <c r="H170" s="147">
        <v>9</v>
      </c>
      <c r="I170" s="25">
        <v>26</v>
      </c>
      <c r="J170" s="21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21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24">
        <f>AX350*AX379*AX409*60/$H$170</f>
        <v>368.33333333333331</v>
      </c>
      <c r="AY170" s="24">
        <f>AY350*AY379*AY409*60/$H$170</f>
        <v>468</v>
      </c>
      <c r="AZ170" s="17"/>
      <c r="BA170" s="17"/>
      <c r="BB170" s="17"/>
      <c r="BC170" s="17"/>
      <c r="BD170" s="17"/>
      <c r="BE170" s="21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21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260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</row>
    <row r="171" spans="1:123" ht="14.1" customHeight="1" x14ac:dyDescent="0.2">
      <c r="A171" s="94">
        <v>1158</v>
      </c>
      <c r="B171" s="84" t="s">
        <v>35</v>
      </c>
      <c r="C171" s="25"/>
      <c r="D171" s="24"/>
      <c r="E171" s="28"/>
      <c r="F171" s="28"/>
      <c r="G171" s="26"/>
      <c r="H171" s="27"/>
      <c r="I171" s="25"/>
      <c r="J171" s="21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21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>
        <v>0.25</v>
      </c>
      <c r="AY171" s="17">
        <v>0.45</v>
      </c>
      <c r="AZ171" s="17"/>
      <c r="BA171" s="17"/>
      <c r="BB171" s="17"/>
      <c r="BC171" s="17"/>
      <c r="BD171" s="17"/>
      <c r="BE171" s="21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21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260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</row>
    <row r="172" spans="1:123" ht="14.1" customHeight="1" x14ac:dyDescent="0.2">
      <c r="A172" s="94">
        <v>1158</v>
      </c>
      <c r="B172" s="84" t="s">
        <v>35</v>
      </c>
      <c r="C172" s="25" t="s">
        <v>32</v>
      </c>
      <c r="D172" s="178">
        <v>107990</v>
      </c>
      <c r="E172" s="28" t="s">
        <v>37</v>
      </c>
      <c r="F172" s="28">
        <v>68000</v>
      </c>
      <c r="G172" s="26">
        <f>SUM(J172:CU172)</f>
        <v>41987.914438502681</v>
      </c>
      <c r="H172" s="149">
        <f>(14.45+13.6)/2</f>
        <v>14.024999999999999</v>
      </c>
      <c r="I172" s="25">
        <v>26</v>
      </c>
      <c r="J172" s="21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21"/>
      <c r="AE172" s="17"/>
      <c r="AF172" s="17"/>
      <c r="AG172" s="24">
        <f t="shared" ref="AG172:AL172" si="114">AG350*AG379*AG409*60/$H$172</f>
        <v>102.88770053475938</v>
      </c>
      <c r="AH172" s="24">
        <f t="shared" si="114"/>
        <v>425.4545454545455</v>
      </c>
      <c r="AI172" s="24">
        <f t="shared" si="114"/>
        <v>565.88235294117658</v>
      </c>
      <c r="AJ172" s="24">
        <f t="shared" si="114"/>
        <v>668.77005347593604</v>
      </c>
      <c r="AK172" s="24">
        <f t="shared" si="114"/>
        <v>720.21390374331554</v>
      </c>
      <c r="AL172" s="24">
        <f t="shared" si="114"/>
        <v>709.09090909090912</v>
      </c>
      <c r="AM172" s="24">
        <f t="shared" ref="AM172:AW172" si="115">AM350*AM379*AM409*60/$H$172</f>
        <v>500.5347593582888</v>
      </c>
      <c r="AN172" s="24">
        <f t="shared" si="115"/>
        <v>771.65775401069527</v>
      </c>
      <c r="AO172" s="24">
        <f t="shared" si="115"/>
        <v>896.79144385026746</v>
      </c>
      <c r="AP172" s="24">
        <f t="shared" si="115"/>
        <v>896.79144385026746</v>
      </c>
      <c r="AQ172" s="24">
        <f t="shared" si="115"/>
        <v>896.79144385026746</v>
      </c>
      <c r="AR172" s="24">
        <f t="shared" si="115"/>
        <v>709.09090909090912</v>
      </c>
      <c r="AS172" s="24">
        <f t="shared" si="115"/>
        <v>500.5347593582888</v>
      </c>
      <c r="AT172" s="24">
        <f t="shared" si="115"/>
        <v>771.65775401069527</v>
      </c>
      <c r="AU172" s="24">
        <f t="shared" si="115"/>
        <v>896.79144385026746</v>
      </c>
      <c r="AV172" s="24">
        <f t="shared" si="115"/>
        <v>896.79144385026746</v>
      </c>
      <c r="AW172" s="24">
        <f t="shared" si="115"/>
        <v>896.79144385026746</v>
      </c>
      <c r="AX172" s="17"/>
      <c r="AY172" s="17"/>
      <c r="AZ172" s="24">
        <f>AZ350*AZ379*AZ409*60/$H$172</f>
        <v>771.65775401069527</v>
      </c>
      <c r="BA172" s="24">
        <f>BA350*BA379*BA409*60/$H$172</f>
        <v>896.79144385026746</v>
      </c>
      <c r="BB172" s="17"/>
      <c r="BC172" s="17"/>
      <c r="BD172" s="17"/>
      <c r="BE172" s="21"/>
      <c r="BF172" s="17"/>
      <c r="BG172" s="24">
        <f t="shared" ref="BG172:BO172" si="116">BG350*BG379*BG409*60/$H$172</f>
        <v>478.28877005347596</v>
      </c>
      <c r="BH172" s="24">
        <f t="shared" si="116"/>
        <v>777.21925133689842</v>
      </c>
      <c r="BI172" s="24">
        <f>BI350*BI379*BI409*60/$H$172</f>
        <v>0</v>
      </c>
      <c r="BJ172" s="24">
        <f t="shared" si="116"/>
        <v>709.09090909090912</v>
      </c>
      <c r="BK172" s="24">
        <f>BK350*BK379*BK409*60/$H$172</f>
        <v>500.5347593582888</v>
      </c>
      <c r="BL172" s="24">
        <f t="shared" si="116"/>
        <v>771.65775401069527</v>
      </c>
      <c r="BM172" s="24">
        <f t="shared" si="116"/>
        <v>896.79144385026746</v>
      </c>
      <c r="BN172" s="24">
        <f t="shared" si="116"/>
        <v>896.79144385026746</v>
      </c>
      <c r="BO172" s="24">
        <f t="shared" si="116"/>
        <v>896.79144385026746</v>
      </c>
      <c r="BP172" s="24">
        <f t="shared" ref="BP172:CF172" si="117">BP350*BP379*BP409*60/$H$172</f>
        <v>709.09090909090912</v>
      </c>
      <c r="BQ172" s="24">
        <f t="shared" si="117"/>
        <v>771.65775401069527</v>
      </c>
      <c r="BR172" s="24">
        <f t="shared" si="117"/>
        <v>896.79144385026746</v>
      </c>
      <c r="BS172" s="24">
        <f t="shared" si="117"/>
        <v>896.79144385026746</v>
      </c>
      <c r="BT172" s="24">
        <f t="shared" si="117"/>
        <v>771.65775401069527</v>
      </c>
      <c r="BU172" s="24">
        <f t="shared" si="117"/>
        <v>709.09090909090912</v>
      </c>
      <c r="BV172" s="24">
        <f t="shared" si="117"/>
        <v>771.65775401069527</v>
      </c>
      <c r="BW172" s="24">
        <f t="shared" si="117"/>
        <v>896.79144385026746</v>
      </c>
      <c r="BX172" s="24">
        <f t="shared" si="117"/>
        <v>896.79144385026746</v>
      </c>
      <c r="BY172" s="24">
        <f t="shared" si="117"/>
        <v>896.79144385026746</v>
      </c>
      <c r="BZ172" s="24">
        <f t="shared" si="117"/>
        <v>771.65775401069527</v>
      </c>
      <c r="CA172" s="237">
        <f t="shared" si="117"/>
        <v>709.09090909090912</v>
      </c>
      <c r="CB172" s="173">
        <f t="shared" si="117"/>
        <v>771.65775401069527</v>
      </c>
      <c r="CC172" s="173">
        <f t="shared" si="117"/>
        <v>771.65775401069527</v>
      </c>
      <c r="CD172" s="173">
        <f t="shared" si="117"/>
        <v>771.65775401069527</v>
      </c>
      <c r="CE172" s="173">
        <f t="shared" si="117"/>
        <v>771.65775401069527</v>
      </c>
      <c r="CF172" s="173">
        <f t="shared" si="117"/>
        <v>709.09090909090912</v>
      </c>
      <c r="CG172" s="173">
        <f t="shared" ref="CG172:CR172" si="118">CG350*CG379*CG409*60/$H$172</f>
        <v>771.65775401069527</v>
      </c>
      <c r="CH172" s="173">
        <f t="shared" si="118"/>
        <v>771.65775401069527</v>
      </c>
      <c r="CI172" s="173">
        <f t="shared" si="118"/>
        <v>771.65775401069527</v>
      </c>
      <c r="CJ172" s="173">
        <f t="shared" si="118"/>
        <v>771.65775401069527</v>
      </c>
      <c r="CK172" s="173">
        <f t="shared" si="118"/>
        <v>709.09090909090912</v>
      </c>
      <c r="CL172" s="173">
        <f t="shared" si="118"/>
        <v>771.65775401069527</v>
      </c>
      <c r="CM172" s="173">
        <f t="shared" si="118"/>
        <v>771.65775401069527</v>
      </c>
      <c r="CN172" s="173">
        <f t="shared" si="118"/>
        <v>771.65775401069527</v>
      </c>
      <c r="CO172" s="173">
        <f t="shared" si="118"/>
        <v>771.65775401069527</v>
      </c>
      <c r="CP172" s="173">
        <f t="shared" si="118"/>
        <v>709.09090909090912</v>
      </c>
      <c r="CQ172" s="173">
        <f>CQ350*CQ379*CQ409*60/$H$172</f>
        <v>709.09090909090912</v>
      </c>
      <c r="CR172" s="173">
        <f t="shared" si="118"/>
        <v>771.65775401069527</v>
      </c>
      <c r="CS172" s="157"/>
      <c r="CT172" s="157"/>
      <c r="CU172" s="157"/>
      <c r="CV172" s="268"/>
      <c r="CW172" s="157"/>
      <c r="CX172" s="157"/>
      <c r="CY172" s="157"/>
      <c r="CZ172" s="157"/>
      <c r="DA172" s="157"/>
      <c r="DB172" s="157"/>
      <c r="DC172" s="157"/>
      <c r="DD172" s="157"/>
      <c r="DE172" s="157"/>
      <c r="DF172" s="157"/>
      <c r="DG172" s="157"/>
      <c r="DH172" s="157"/>
      <c r="DI172" s="157"/>
      <c r="DJ172" s="157"/>
      <c r="DK172" s="157"/>
      <c r="DL172" s="157"/>
      <c r="DM172" s="157"/>
      <c r="DN172" s="157"/>
      <c r="DO172" s="157"/>
      <c r="DP172" s="157"/>
      <c r="DQ172" s="157"/>
      <c r="DR172" s="157"/>
      <c r="DS172" s="157"/>
    </row>
    <row r="173" spans="1:123" ht="14.1" customHeight="1" thickBot="1" x14ac:dyDescent="0.25">
      <c r="A173" s="94">
        <v>1158</v>
      </c>
      <c r="B173" s="84" t="s">
        <v>35</v>
      </c>
      <c r="C173" s="25"/>
      <c r="D173" s="24"/>
      <c r="E173" s="28"/>
      <c r="F173" s="28"/>
      <c r="G173" s="26"/>
      <c r="H173" s="27"/>
      <c r="I173" s="25"/>
      <c r="J173" s="21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21"/>
      <c r="AE173" s="17"/>
      <c r="AF173" s="17"/>
      <c r="AG173" s="17">
        <v>0.1</v>
      </c>
      <c r="AH173" s="17">
        <v>0.45</v>
      </c>
      <c r="AI173" s="17">
        <v>0.55000000000000004</v>
      </c>
      <c r="AJ173" s="17">
        <v>0.65</v>
      </c>
      <c r="AK173" s="17">
        <v>0.7</v>
      </c>
      <c r="AL173" s="17">
        <v>0.75</v>
      </c>
      <c r="AM173" s="17">
        <v>0.75</v>
      </c>
      <c r="AN173" s="17">
        <v>0.75</v>
      </c>
      <c r="AO173" s="17">
        <v>0.75</v>
      </c>
      <c r="AP173" s="17">
        <v>0.75</v>
      </c>
      <c r="AQ173" s="17">
        <v>0.75</v>
      </c>
      <c r="AR173" s="17">
        <v>0.75</v>
      </c>
      <c r="AS173" s="17">
        <v>0.75</v>
      </c>
      <c r="AT173" s="17">
        <v>0.75</v>
      </c>
      <c r="AU173" s="17">
        <v>0.75</v>
      </c>
      <c r="AV173" s="17">
        <v>0.75</v>
      </c>
      <c r="AW173" s="17">
        <v>0.75</v>
      </c>
      <c r="AX173" s="17"/>
      <c r="AY173" s="17"/>
      <c r="AZ173" s="17">
        <v>0.75</v>
      </c>
      <c r="BA173" s="17">
        <v>0.75</v>
      </c>
      <c r="BB173" s="17"/>
      <c r="BC173" s="17"/>
      <c r="BD173" s="17"/>
      <c r="BE173" s="21"/>
      <c r="BF173" s="17"/>
      <c r="BG173" s="17">
        <v>0.4</v>
      </c>
      <c r="BH173" s="17">
        <v>0.65</v>
      </c>
      <c r="BI173" s="17"/>
      <c r="BJ173" s="17">
        <v>0.75</v>
      </c>
      <c r="BK173" s="17">
        <v>0.75</v>
      </c>
      <c r="BL173" s="17">
        <v>0.75</v>
      </c>
      <c r="BM173" s="17">
        <v>0.75</v>
      </c>
      <c r="BN173" s="17">
        <v>0.75</v>
      </c>
      <c r="BO173" s="17">
        <v>0.75</v>
      </c>
      <c r="BP173" s="17">
        <v>0.75</v>
      </c>
      <c r="BQ173" s="17">
        <v>0.75</v>
      </c>
      <c r="BR173" s="17">
        <v>0.75</v>
      </c>
      <c r="BS173" s="17">
        <v>0.75</v>
      </c>
      <c r="BT173" s="17">
        <v>0.75</v>
      </c>
      <c r="BU173" s="17">
        <v>0.75</v>
      </c>
      <c r="BV173" s="17">
        <v>0.75</v>
      </c>
      <c r="BW173" s="17">
        <v>0.75</v>
      </c>
      <c r="BX173" s="17">
        <v>0.75</v>
      </c>
      <c r="BY173" s="17">
        <v>0.75</v>
      </c>
      <c r="BZ173" s="17">
        <v>0.75</v>
      </c>
      <c r="CA173" s="21">
        <v>0.75</v>
      </c>
      <c r="CB173" s="17">
        <v>0.75</v>
      </c>
      <c r="CC173" s="17">
        <v>0.75</v>
      </c>
      <c r="CD173" s="17">
        <v>0.75</v>
      </c>
      <c r="CE173" s="17">
        <v>0.75</v>
      </c>
      <c r="CF173" s="17">
        <v>0.75</v>
      </c>
      <c r="CG173" s="17">
        <v>0.75</v>
      </c>
      <c r="CH173" s="17">
        <v>0.75</v>
      </c>
      <c r="CI173" s="17">
        <v>0.75</v>
      </c>
      <c r="CJ173" s="17">
        <v>0.75</v>
      </c>
      <c r="CK173" s="17">
        <v>0.75</v>
      </c>
      <c r="CL173" s="17">
        <v>0.75</v>
      </c>
      <c r="CM173" s="17">
        <v>0.75</v>
      </c>
      <c r="CN173" s="17">
        <v>0.75</v>
      </c>
      <c r="CO173" s="17">
        <v>0.75</v>
      </c>
      <c r="CP173" s="17">
        <v>0.75</v>
      </c>
      <c r="CQ173" s="17">
        <v>0.75</v>
      </c>
      <c r="CR173" s="17">
        <v>0.75</v>
      </c>
      <c r="CS173" s="17"/>
      <c r="CT173" s="17"/>
      <c r="CU173" s="17"/>
      <c r="CV173" s="260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</row>
    <row r="174" spans="1:123" s="102" customFormat="1" ht="14.1" customHeight="1" x14ac:dyDescent="0.2">
      <c r="A174" s="112">
        <v>1119</v>
      </c>
      <c r="B174" s="111" t="s">
        <v>35</v>
      </c>
      <c r="C174" s="135" t="s">
        <v>48</v>
      </c>
      <c r="D174" s="48" t="s">
        <v>60</v>
      </c>
      <c r="E174" s="135" t="s">
        <v>29</v>
      </c>
      <c r="F174" s="135">
        <v>12543</v>
      </c>
      <c r="G174" s="133">
        <f>SUM(J174:CU174)</f>
        <v>8562.8916741271278</v>
      </c>
      <c r="H174" s="175">
        <v>11.17</v>
      </c>
      <c r="I174" s="48">
        <v>30</v>
      </c>
      <c r="J174" s="188">
        <v>968.88988361683084</v>
      </c>
      <c r="K174" s="187">
        <v>968.88988361683084</v>
      </c>
      <c r="L174" s="187">
        <v>968.88988361683084</v>
      </c>
      <c r="M174" s="187">
        <v>968.88988361683084</v>
      </c>
      <c r="N174" s="187">
        <v>890.33124440465531</v>
      </c>
      <c r="O174" s="187">
        <v>968.88988361683084</v>
      </c>
      <c r="P174" s="187">
        <v>968.88988361683084</v>
      </c>
      <c r="Q174" s="187">
        <v>968.88988361683084</v>
      </c>
      <c r="R174" s="187">
        <v>890.33124440465531</v>
      </c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1"/>
      <c r="AE174" s="100"/>
      <c r="AF174" s="100"/>
      <c r="AG174" s="100"/>
      <c r="AH174" s="100"/>
      <c r="AI174" s="100"/>
      <c r="AJ174" s="100"/>
      <c r="AK174" s="100"/>
      <c r="AL174" s="100"/>
      <c r="AM174" s="100"/>
      <c r="AN174" s="100"/>
      <c r="AO174" s="100"/>
      <c r="AP174" s="100"/>
      <c r="AQ174" s="100"/>
      <c r="AR174" s="100"/>
      <c r="AS174" s="100"/>
      <c r="AT174" s="100"/>
      <c r="AU174" s="100"/>
      <c r="AV174" s="100"/>
      <c r="AW174" s="100"/>
      <c r="AX174" s="100"/>
      <c r="AY174" s="100"/>
      <c r="AZ174" s="100"/>
      <c r="BA174" s="100"/>
      <c r="BB174" s="100"/>
      <c r="BC174" s="100"/>
      <c r="BD174" s="100"/>
      <c r="BE174" s="101"/>
      <c r="BF174" s="100"/>
      <c r="BG174" s="100"/>
      <c r="BH174" s="100"/>
      <c r="BI174" s="100"/>
      <c r="BJ174" s="100"/>
      <c r="BK174" s="100"/>
      <c r="BL174" s="100"/>
      <c r="BM174" s="100"/>
      <c r="BN174" s="100"/>
      <c r="BO174" s="100"/>
      <c r="BP174" s="100"/>
      <c r="BQ174" s="100"/>
      <c r="BR174" s="100"/>
      <c r="BS174" s="100"/>
      <c r="BT174" s="100"/>
      <c r="BU174" s="100"/>
      <c r="BV174" s="100"/>
      <c r="BW174" s="100"/>
      <c r="BX174" s="100"/>
      <c r="BY174" s="100"/>
      <c r="BZ174" s="100"/>
      <c r="CA174" s="101"/>
      <c r="CB174" s="100"/>
      <c r="CC174" s="143"/>
      <c r="CD174" s="143"/>
      <c r="CE174" s="143"/>
      <c r="CF174" s="143"/>
      <c r="CG174" s="143"/>
      <c r="CH174" s="143"/>
      <c r="CI174" s="143"/>
      <c r="CJ174" s="143"/>
      <c r="CK174" s="143"/>
      <c r="CL174" s="143"/>
      <c r="CM174" s="143"/>
      <c r="CN174" s="143"/>
      <c r="CO174" s="143"/>
      <c r="CP174" s="143"/>
      <c r="CQ174" s="143"/>
      <c r="CR174" s="143"/>
      <c r="CS174" s="143"/>
      <c r="CT174" s="143"/>
      <c r="CU174" s="143"/>
      <c r="CV174" s="267"/>
      <c r="CW174" s="143"/>
      <c r="CX174" s="143"/>
      <c r="CY174" s="143"/>
      <c r="CZ174" s="143"/>
      <c r="DA174" s="143"/>
      <c r="DB174" s="143"/>
      <c r="DC174" s="143"/>
      <c r="DD174" s="143"/>
      <c r="DE174" s="143"/>
      <c r="DF174" s="143"/>
      <c r="DG174" s="143"/>
      <c r="DH174" s="143"/>
      <c r="DI174" s="143"/>
      <c r="DJ174" s="143"/>
      <c r="DK174" s="143"/>
      <c r="DL174" s="143"/>
      <c r="DM174" s="143"/>
      <c r="DN174" s="143"/>
      <c r="DO174" s="143"/>
      <c r="DP174" s="143"/>
      <c r="DQ174" s="143"/>
      <c r="DR174" s="143"/>
      <c r="DS174" s="143"/>
    </row>
    <row r="175" spans="1:123" ht="14.1" customHeight="1" x14ac:dyDescent="0.2">
      <c r="A175" s="94">
        <v>1119</v>
      </c>
      <c r="B175" s="83" t="s">
        <v>35</v>
      </c>
      <c r="C175" s="28"/>
      <c r="D175" s="24"/>
      <c r="E175" s="28"/>
      <c r="F175" s="28"/>
      <c r="G175" s="26"/>
      <c r="H175" s="28"/>
      <c r="I175" s="28"/>
      <c r="J175" s="21">
        <v>0.65</v>
      </c>
      <c r="K175" s="17">
        <v>0.65</v>
      </c>
      <c r="L175" s="17">
        <v>0.65</v>
      </c>
      <c r="M175" s="17">
        <v>0.65</v>
      </c>
      <c r="N175" s="17">
        <v>0.65</v>
      </c>
      <c r="O175" s="17">
        <v>0.65</v>
      </c>
      <c r="P175" s="17">
        <v>0.65</v>
      </c>
      <c r="Q175" s="17">
        <v>0.65</v>
      </c>
      <c r="R175" s="17">
        <v>0.65</v>
      </c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21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21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21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260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</row>
    <row r="176" spans="1:123" ht="14.1" customHeight="1" x14ac:dyDescent="0.2">
      <c r="A176" s="94">
        <v>1119</v>
      </c>
      <c r="B176" s="83" t="s">
        <v>35</v>
      </c>
      <c r="C176" s="180" t="s">
        <v>48</v>
      </c>
      <c r="D176" s="236">
        <v>42207</v>
      </c>
      <c r="E176" s="25" t="s">
        <v>38</v>
      </c>
      <c r="F176" s="25">
        <v>101891</v>
      </c>
      <c r="G176" s="26">
        <f>SUM(J176:CU176)</f>
        <v>14184.82178614337</v>
      </c>
      <c r="H176" s="27">
        <v>24.97</v>
      </c>
      <c r="I176" s="153">
        <v>30</v>
      </c>
      <c r="J176" s="21"/>
      <c r="K176" s="17"/>
      <c r="L176" s="17"/>
      <c r="M176" s="17"/>
      <c r="N176" s="17"/>
      <c r="O176" s="17"/>
      <c r="P176" s="17"/>
      <c r="Q176" s="17"/>
      <c r="R176" s="17"/>
      <c r="S176" s="24">
        <f t="shared" ref="S176:Y176" si="119">S356*S385*S415*60/$H$176</f>
        <v>0</v>
      </c>
      <c r="T176" s="24">
        <f t="shared" si="119"/>
        <v>33.340008009611537</v>
      </c>
      <c r="U176" s="24">
        <f t="shared" si="119"/>
        <v>66.680016019223075</v>
      </c>
      <c r="V176" s="24">
        <f t="shared" si="119"/>
        <v>133.36003203844615</v>
      </c>
      <c r="W176" s="24">
        <f t="shared" si="119"/>
        <v>183.82058470164199</v>
      </c>
      <c r="X176" s="24">
        <f t="shared" si="119"/>
        <v>266.7200640768923</v>
      </c>
      <c r="Y176" s="24">
        <f t="shared" si="119"/>
        <v>300.06007208650379</v>
      </c>
      <c r="Z176" s="24">
        <f t="shared" ref="Z176:AW176" si="120">Z356*Z385*Z415*60/$H$176</f>
        <v>333.40008009611535</v>
      </c>
      <c r="AA176" s="24">
        <f t="shared" si="120"/>
        <v>366.7400881057269</v>
      </c>
      <c r="AB176" s="24">
        <f t="shared" si="120"/>
        <v>400.08009611533845</v>
      </c>
      <c r="AC176" s="24">
        <f t="shared" si="120"/>
        <v>398.27793352022428</v>
      </c>
      <c r="AD176" s="34">
        <f t="shared" si="120"/>
        <v>433.42010412494994</v>
      </c>
      <c r="AE176" s="24">
        <f t="shared" si="120"/>
        <v>433.42010412494994</v>
      </c>
      <c r="AF176" s="24">
        <f t="shared" si="120"/>
        <v>433.42010412494994</v>
      </c>
      <c r="AG176" s="24">
        <f t="shared" si="120"/>
        <v>433.42010412494994</v>
      </c>
      <c r="AH176" s="24">
        <f t="shared" si="120"/>
        <v>398.27793352022428</v>
      </c>
      <c r="AI176" s="24">
        <f t="shared" si="120"/>
        <v>433.42010412494994</v>
      </c>
      <c r="AJ176" s="24">
        <f t="shared" si="120"/>
        <v>433.42010412494994</v>
      </c>
      <c r="AK176" s="24">
        <f t="shared" si="120"/>
        <v>433.42010412494994</v>
      </c>
      <c r="AL176" s="24">
        <f t="shared" si="120"/>
        <v>398.27793352022428</v>
      </c>
      <c r="AM176" s="24">
        <f>AM356*AM385*AM415*60/$H$176</f>
        <v>281.13736483780536</v>
      </c>
      <c r="AN176" s="24">
        <f t="shared" si="120"/>
        <v>433.42010412494994</v>
      </c>
      <c r="AO176" s="24">
        <f t="shared" si="120"/>
        <v>503.70444533440133</v>
      </c>
      <c r="AP176" s="24">
        <f t="shared" si="120"/>
        <v>503.70444533440133</v>
      </c>
      <c r="AQ176" s="24">
        <f t="shared" si="120"/>
        <v>503.70444533440133</v>
      </c>
      <c r="AR176" s="24">
        <f t="shared" si="120"/>
        <v>398.27793352022428</v>
      </c>
      <c r="AS176" s="24">
        <f>AS356*AS385*AS415*60/$H$176</f>
        <v>281.13736483780536</v>
      </c>
      <c r="AT176" s="24">
        <f t="shared" si="120"/>
        <v>433.42010412494994</v>
      </c>
      <c r="AU176" s="24">
        <f t="shared" si="120"/>
        <v>503.70444533440133</v>
      </c>
      <c r="AV176" s="24">
        <f t="shared" si="120"/>
        <v>503.70444533440133</v>
      </c>
      <c r="AW176" s="24">
        <f t="shared" si="120"/>
        <v>503.70444533440133</v>
      </c>
      <c r="AX176" s="24">
        <f t="shared" ref="AX176:BD176" si="121">AX356*AX385*AX415*60/$H$176</f>
        <v>398.27793352022428</v>
      </c>
      <c r="AY176" s="24">
        <f t="shared" si="121"/>
        <v>281.13736483780536</v>
      </c>
      <c r="AZ176" s="24">
        <f t="shared" si="121"/>
        <v>433.42010412494994</v>
      </c>
      <c r="BA176" s="24">
        <f t="shared" si="121"/>
        <v>503.70444533440133</v>
      </c>
      <c r="BB176" s="24">
        <f t="shared" si="121"/>
        <v>503.70444533440133</v>
      </c>
      <c r="BC176" s="24">
        <f t="shared" si="121"/>
        <v>503.70444533440133</v>
      </c>
      <c r="BD176" s="24">
        <f t="shared" si="121"/>
        <v>398.27793352022428</v>
      </c>
      <c r="BE176" s="21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21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260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</row>
    <row r="177" spans="1:123" ht="14.1" customHeight="1" x14ac:dyDescent="0.2">
      <c r="A177" s="94">
        <v>1119</v>
      </c>
      <c r="B177" s="83" t="s">
        <v>35</v>
      </c>
      <c r="C177" s="28"/>
      <c r="D177" s="24"/>
      <c r="E177" s="28"/>
      <c r="F177" s="28"/>
      <c r="G177" s="26"/>
      <c r="H177" s="28"/>
      <c r="I177" s="28"/>
      <c r="J177" s="21"/>
      <c r="K177" s="17"/>
      <c r="L177" s="17"/>
      <c r="M177" s="17"/>
      <c r="N177" s="17"/>
      <c r="O177" s="17"/>
      <c r="P177" s="17"/>
      <c r="Q177" s="17"/>
      <c r="R177" s="17"/>
      <c r="S177" s="17"/>
      <c r="T177" s="17">
        <v>0.05</v>
      </c>
      <c r="U177" s="17">
        <v>0.1</v>
      </c>
      <c r="V177" s="17">
        <v>0.2</v>
      </c>
      <c r="W177" s="17">
        <v>0.3</v>
      </c>
      <c r="X177" s="17">
        <v>0.4</v>
      </c>
      <c r="Y177" s="17">
        <v>0.45</v>
      </c>
      <c r="Z177" s="17">
        <v>0.5</v>
      </c>
      <c r="AA177" s="17">
        <v>0.55000000000000004</v>
      </c>
      <c r="AB177" s="17">
        <v>0.6</v>
      </c>
      <c r="AC177" s="17">
        <v>0.65</v>
      </c>
      <c r="AD177" s="21">
        <v>0.65</v>
      </c>
      <c r="AE177" s="17">
        <v>0.65</v>
      </c>
      <c r="AF177" s="17">
        <v>0.65</v>
      </c>
      <c r="AG177" s="17">
        <v>0.65</v>
      </c>
      <c r="AH177" s="17">
        <v>0.65</v>
      </c>
      <c r="AI177" s="17">
        <v>0.65</v>
      </c>
      <c r="AJ177" s="17">
        <v>0.65</v>
      </c>
      <c r="AK177" s="17">
        <v>0.65</v>
      </c>
      <c r="AL177" s="17">
        <v>0.65</v>
      </c>
      <c r="AM177" s="17">
        <v>0.65</v>
      </c>
      <c r="AN177" s="17">
        <v>0.65</v>
      </c>
      <c r="AO177" s="17">
        <v>0.65</v>
      </c>
      <c r="AP177" s="17">
        <v>0.65</v>
      </c>
      <c r="AQ177" s="17">
        <v>0.65</v>
      </c>
      <c r="AR177" s="17">
        <v>0.65</v>
      </c>
      <c r="AS177" s="17">
        <v>0.65</v>
      </c>
      <c r="AT177" s="17">
        <v>0.65</v>
      </c>
      <c r="AU177" s="17">
        <v>0.65</v>
      </c>
      <c r="AV177" s="17">
        <v>0.65</v>
      </c>
      <c r="AW177" s="17">
        <v>0.65</v>
      </c>
      <c r="AX177" s="17">
        <v>0.65</v>
      </c>
      <c r="AY177" s="17">
        <v>0.65</v>
      </c>
      <c r="AZ177" s="17">
        <v>0.65</v>
      </c>
      <c r="BA177" s="17">
        <v>0.65</v>
      </c>
      <c r="BB177" s="17">
        <v>0.65</v>
      </c>
      <c r="BC177" s="17">
        <v>0.65</v>
      </c>
      <c r="BD177" s="17">
        <v>0.65</v>
      </c>
      <c r="BE177" s="21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21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260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</row>
    <row r="178" spans="1:123" ht="14.1" customHeight="1" x14ac:dyDescent="0.2">
      <c r="A178" s="94">
        <v>1119</v>
      </c>
      <c r="B178" s="83" t="s">
        <v>35</v>
      </c>
      <c r="C178" s="224" t="s">
        <v>48</v>
      </c>
      <c r="D178" s="236">
        <v>107241</v>
      </c>
      <c r="E178" s="25" t="s">
        <v>38</v>
      </c>
      <c r="F178" s="26">
        <f>31891*1.03</f>
        <v>32847.730000000003</v>
      </c>
      <c r="G178" s="26">
        <f>SUM(J178:CU178)</f>
        <v>3590.1369863013701</v>
      </c>
      <c r="H178" s="27">
        <v>18.25</v>
      </c>
      <c r="I178" s="24">
        <v>30</v>
      </c>
      <c r="J178" s="21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21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226">
        <f t="shared" ref="BE178:BM178" si="122">BE356*BE385*BE415*60/$H$178</f>
        <v>59.178082191780824</v>
      </c>
      <c r="BF178" s="225">
        <f t="shared" si="122"/>
        <v>273.69863013698631</v>
      </c>
      <c r="BG178" s="225">
        <f t="shared" si="122"/>
        <v>477.1232876712329</v>
      </c>
      <c r="BH178" s="225">
        <f t="shared" si="122"/>
        <v>583.15068493150682</v>
      </c>
      <c r="BI178" s="225">
        <f t="shared" si="122"/>
        <v>325.47945205479454</v>
      </c>
      <c r="BJ178" s="225">
        <f t="shared" si="122"/>
        <v>461.09589041095893</v>
      </c>
      <c r="BK178" s="225">
        <f t="shared" si="122"/>
        <v>325.47945205479454</v>
      </c>
      <c r="BL178" s="225">
        <f t="shared" si="122"/>
        <v>501.78082191780823</v>
      </c>
      <c r="BM178" s="225">
        <f t="shared" si="122"/>
        <v>583.15068493150682</v>
      </c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21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260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</row>
    <row r="179" spans="1:123" ht="14.1" customHeight="1" x14ac:dyDescent="0.2">
      <c r="A179" s="94">
        <v>1119</v>
      </c>
      <c r="B179" s="83" t="s">
        <v>35</v>
      </c>
      <c r="C179" s="28"/>
      <c r="D179" s="24"/>
      <c r="E179" s="28"/>
      <c r="F179" s="28"/>
      <c r="G179" s="26"/>
      <c r="H179" s="28"/>
      <c r="I179" s="28"/>
      <c r="J179" s="21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21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21">
        <v>0.1</v>
      </c>
      <c r="BF179" s="17">
        <v>0.3</v>
      </c>
      <c r="BG179" s="17">
        <v>0.45</v>
      </c>
      <c r="BH179" s="17">
        <v>0.55000000000000004</v>
      </c>
      <c r="BI179" s="17">
        <v>0.55000000000000004</v>
      </c>
      <c r="BJ179" s="17">
        <v>0.55000000000000004</v>
      </c>
      <c r="BK179" s="17">
        <v>0.55000000000000004</v>
      </c>
      <c r="BL179" s="17">
        <v>0.55000000000000004</v>
      </c>
      <c r="BM179" s="17">
        <v>0.55000000000000004</v>
      </c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21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260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</row>
    <row r="180" spans="1:123" ht="14.1" customHeight="1" x14ac:dyDescent="0.2">
      <c r="A180" s="94">
        <v>1119</v>
      </c>
      <c r="B180" s="83" t="s">
        <v>35</v>
      </c>
      <c r="C180" s="200" t="s">
        <v>89</v>
      </c>
      <c r="D180" s="173" t="s">
        <v>99</v>
      </c>
      <c r="E180" s="25" t="s">
        <v>29</v>
      </c>
      <c r="F180" s="25">
        <v>22000</v>
      </c>
      <c r="G180" s="248">
        <f>SUM(J180:CU180)</f>
        <v>5497.0455035583345</v>
      </c>
      <c r="H180" s="27">
        <v>23.184999999999999</v>
      </c>
      <c r="I180" s="25">
        <v>28</v>
      </c>
      <c r="J180" s="21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21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21"/>
      <c r="BF180" s="17"/>
      <c r="BG180" s="17"/>
      <c r="BH180" s="17"/>
      <c r="BI180" s="17"/>
      <c r="BJ180" s="17"/>
      <c r="BK180" s="17"/>
      <c r="BL180" s="17"/>
      <c r="BM180" s="17"/>
      <c r="BN180" s="161">
        <f t="shared" ref="BN180:BY180" si="123">BN356*BN385*BN415*60/$H$180</f>
        <v>38.9475954280785</v>
      </c>
      <c r="BO180" s="161">
        <f t="shared" si="123"/>
        <v>77.895190856157001</v>
      </c>
      <c r="BP180" s="161">
        <f t="shared" si="123"/>
        <v>123.1830925167134</v>
      </c>
      <c r="BQ180" s="161">
        <f t="shared" si="123"/>
        <v>234.5913306016821</v>
      </c>
      <c r="BR180" s="161">
        <f t="shared" si="123"/>
        <v>350.52835885270645</v>
      </c>
      <c r="BS180" s="161">
        <f t="shared" si="123"/>
        <v>428.4235497088635</v>
      </c>
      <c r="BT180" s="161">
        <f t="shared" si="123"/>
        <v>402.1565667457408</v>
      </c>
      <c r="BU180" s="161">
        <f t="shared" si="123"/>
        <v>400.34505067931855</v>
      </c>
      <c r="BV180" s="161">
        <f t="shared" si="123"/>
        <v>435.66961397455253</v>
      </c>
      <c r="BW180" s="161">
        <f t="shared" si="123"/>
        <v>545.26633599309901</v>
      </c>
      <c r="BX180" s="161">
        <f t="shared" si="123"/>
        <v>545.26633599309901</v>
      </c>
      <c r="BY180" s="161">
        <f t="shared" si="123"/>
        <v>545.26633599309901</v>
      </c>
      <c r="BZ180" s="161">
        <f>BZ356*BZ385*BZ415*60/$H$180</f>
        <v>469.1826612033642</v>
      </c>
      <c r="CA180" s="168">
        <f>CA356*CA385*CA415*60/$H$180</f>
        <v>431.14082380849692</v>
      </c>
      <c r="CB180" s="161">
        <f>CB356*CB385*CB415*60/$H$180</f>
        <v>469.1826612033642</v>
      </c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260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</row>
    <row r="181" spans="1:123" ht="14.1" customHeight="1" thickBot="1" x14ac:dyDescent="0.25">
      <c r="A181" s="94">
        <v>1119</v>
      </c>
      <c r="B181" s="83" t="s">
        <v>35</v>
      </c>
      <c r="C181" s="28"/>
      <c r="D181" s="24"/>
      <c r="E181" s="28"/>
      <c r="F181" s="28"/>
      <c r="G181" s="26"/>
      <c r="H181" s="28"/>
      <c r="I181" s="28"/>
      <c r="J181" s="21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21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21"/>
      <c r="BF181" s="17"/>
      <c r="BG181" s="17"/>
      <c r="BH181" s="17"/>
      <c r="BI181" s="17"/>
      <c r="BJ181" s="17"/>
      <c r="BK181" s="17"/>
      <c r="BL181" s="17"/>
      <c r="BM181" s="17"/>
      <c r="BN181" s="17">
        <v>0.05</v>
      </c>
      <c r="BO181" s="17">
        <v>0.1</v>
      </c>
      <c r="BP181" s="17">
        <v>0.2</v>
      </c>
      <c r="BQ181" s="17">
        <v>0.35</v>
      </c>
      <c r="BR181" s="17">
        <v>0.45</v>
      </c>
      <c r="BS181" s="17">
        <v>0.55000000000000004</v>
      </c>
      <c r="BT181" s="17">
        <v>0.6</v>
      </c>
      <c r="BU181" s="17">
        <v>0.65</v>
      </c>
      <c r="BV181" s="17">
        <v>0.65</v>
      </c>
      <c r="BW181" s="17">
        <v>0.7</v>
      </c>
      <c r="BX181" s="17">
        <v>0.7</v>
      </c>
      <c r="BY181" s="17">
        <v>0.7</v>
      </c>
      <c r="BZ181" s="17">
        <v>0.7</v>
      </c>
      <c r="CA181" s="21">
        <v>0.7</v>
      </c>
      <c r="CB181" s="17">
        <v>0.7</v>
      </c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260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</row>
    <row r="182" spans="1:123" s="102" customFormat="1" ht="14.1" customHeight="1" x14ac:dyDescent="0.2">
      <c r="A182" s="112">
        <v>1107</v>
      </c>
      <c r="B182" s="111" t="s">
        <v>35</v>
      </c>
      <c r="C182" s="132" t="s">
        <v>48</v>
      </c>
      <c r="D182" s="48" t="s">
        <v>49</v>
      </c>
      <c r="E182" s="132" t="s">
        <v>38</v>
      </c>
      <c r="F182" s="132">
        <v>9318</v>
      </c>
      <c r="G182" s="133">
        <f>SUM(J182:CU182)</f>
        <v>8393.3242506812003</v>
      </c>
      <c r="H182" s="134">
        <v>22.02</v>
      </c>
      <c r="I182" s="132">
        <v>28</v>
      </c>
      <c r="J182" s="101"/>
      <c r="K182" s="100"/>
      <c r="L182" s="100"/>
      <c r="M182" s="100"/>
      <c r="N182" s="100"/>
      <c r="O182" s="100"/>
      <c r="P182" s="100"/>
      <c r="Q182" s="100"/>
      <c r="R182" s="100"/>
      <c r="S182" s="48">
        <f>S352*S381*S411*60/$H$182</f>
        <v>0</v>
      </c>
      <c r="T182" s="48">
        <f t="shared" ref="T182:AH182" si="124">T352*T381*T411*60/$H$182</f>
        <v>70.572207084468673</v>
      </c>
      <c r="U182" s="48">
        <f t="shared" si="124"/>
        <v>211.716621253406</v>
      </c>
      <c r="V182" s="48">
        <f t="shared" si="124"/>
        <v>282.28882833787469</v>
      </c>
      <c r="W182" s="48">
        <f t="shared" si="124"/>
        <v>324.25068119891012</v>
      </c>
      <c r="X182" s="48">
        <f>X352*X381*X411*60/$H$182</f>
        <v>423.43324250681201</v>
      </c>
      <c r="Y182" s="48">
        <f t="shared" si="124"/>
        <v>458.71934604904635</v>
      </c>
      <c r="Z182" s="48">
        <f t="shared" si="124"/>
        <v>494.00544959128058</v>
      </c>
      <c r="AA182" s="48">
        <f t="shared" si="124"/>
        <v>494.00544959128058</v>
      </c>
      <c r="AB182" s="48">
        <f t="shared" si="124"/>
        <v>494.00544959128058</v>
      </c>
      <c r="AC182" s="48">
        <f t="shared" si="124"/>
        <v>453.95095367847415</v>
      </c>
      <c r="AD182" s="109">
        <f t="shared" si="124"/>
        <v>494.00544959128058</v>
      </c>
      <c r="AE182" s="48">
        <f t="shared" si="124"/>
        <v>494.00544959128058</v>
      </c>
      <c r="AF182" s="48">
        <f t="shared" si="124"/>
        <v>494.00544959128058</v>
      </c>
      <c r="AG182" s="48">
        <f t="shared" si="124"/>
        <v>494.00544959128058</v>
      </c>
      <c r="AH182" s="48">
        <f t="shared" si="124"/>
        <v>453.95095367847415</v>
      </c>
      <c r="AI182" s="48">
        <f>AI352*AI381*AI411*60/$H$182</f>
        <v>494.00544959128058</v>
      </c>
      <c r="AJ182" s="48">
        <f>AJ352*AJ381*AJ411*60/$H$182</f>
        <v>494.00544959128058</v>
      </c>
      <c r="AK182" s="48">
        <f>AK352*AK381*AK411*60/$H$182</f>
        <v>494.00544959128058</v>
      </c>
      <c r="AL182" s="48">
        <f>AL352*AL381*AL411*60/$H$182</f>
        <v>453.95095367847415</v>
      </c>
      <c r="AM182" s="48">
        <f>AM352*AM381*AM411*60/$H$182</f>
        <v>320.4359673024523</v>
      </c>
      <c r="AN182" s="100"/>
      <c r="AO182" s="100"/>
      <c r="AP182" s="100"/>
      <c r="AQ182" s="100"/>
      <c r="AR182" s="100"/>
      <c r="AS182" s="100"/>
      <c r="AT182" s="100"/>
      <c r="AU182" s="100"/>
      <c r="AV182" s="100"/>
      <c r="AW182" s="100"/>
      <c r="AX182" s="100"/>
      <c r="AY182" s="100"/>
      <c r="AZ182" s="100"/>
      <c r="BA182" s="100"/>
      <c r="BB182" s="100"/>
      <c r="BC182" s="100"/>
      <c r="BD182" s="100"/>
      <c r="BE182" s="101"/>
      <c r="BF182" s="100"/>
      <c r="BG182" s="100"/>
      <c r="BH182" s="100"/>
      <c r="BI182" s="100"/>
      <c r="BJ182" s="100"/>
      <c r="BK182" s="100"/>
      <c r="BL182" s="100"/>
      <c r="BM182" s="100"/>
      <c r="BN182" s="100"/>
      <c r="BO182" s="100"/>
      <c r="BP182" s="100"/>
      <c r="BQ182" s="100"/>
      <c r="BR182" s="100"/>
      <c r="BS182" s="100"/>
      <c r="BT182" s="100"/>
      <c r="BU182" s="100"/>
      <c r="BV182" s="100"/>
      <c r="BW182" s="100"/>
      <c r="BX182" s="100"/>
      <c r="BY182" s="100"/>
      <c r="BZ182" s="100"/>
      <c r="CA182" s="101"/>
      <c r="CB182" s="100"/>
      <c r="CC182" s="100"/>
      <c r="CD182" s="100"/>
      <c r="CE182" s="100"/>
      <c r="CF182" s="100"/>
      <c r="CG182" s="100"/>
      <c r="CH182" s="100"/>
      <c r="CI182" s="100"/>
      <c r="CJ182" s="100"/>
      <c r="CK182" s="100"/>
      <c r="CL182" s="100"/>
      <c r="CM182" s="100"/>
      <c r="CN182" s="100"/>
      <c r="CO182" s="100"/>
      <c r="CP182" s="100"/>
      <c r="CQ182" s="100"/>
      <c r="CR182" s="100"/>
      <c r="CS182" s="100"/>
      <c r="CT182" s="100"/>
      <c r="CU182" s="100"/>
      <c r="CV182" s="262"/>
      <c r="CW182" s="100"/>
      <c r="CX182" s="100"/>
      <c r="CY182" s="100"/>
      <c r="CZ182" s="100"/>
      <c r="DA182" s="100"/>
      <c r="DB182" s="100"/>
      <c r="DC182" s="100"/>
      <c r="DD182" s="100"/>
      <c r="DE182" s="100"/>
      <c r="DF182" s="100"/>
      <c r="DG182" s="100"/>
      <c r="DH182" s="100"/>
      <c r="DI182" s="100"/>
      <c r="DJ182" s="100"/>
      <c r="DK182" s="100"/>
      <c r="DL182" s="100"/>
      <c r="DM182" s="100"/>
      <c r="DN182" s="100"/>
      <c r="DO182" s="100"/>
      <c r="DP182" s="100"/>
      <c r="DQ182" s="100"/>
      <c r="DR182" s="100"/>
      <c r="DS182" s="100"/>
    </row>
    <row r="183" spans="1:123" ht="14.1" customHeight="1" x14ac:dyDescent="0.2">
      <c r="A183" s="94">
        <v>1107</v>
      </c>
      <c r="B183" s="83" t="s">
        <v>35</v>
      </c>
      <c r="C183" s="25"/>
      <c r="D183" s="24"/>
      <c r="E183" s="25"/>
      <c r="F183" s="25"/>
      <c r="G183" s="26"/>
      <c r="H183" s="27"/>
      <c r="I183" s="25"/>
      <c r="J183" s="21"/>
      <c r="K183" s="17"/>
      <c r="L183" s="17"/>
      <c r="M183" s="17"/>
      <c r="N183" s="17"/>
      <c r="O183" s="17"/>
      <c r="P183" s="17"/>
      <c r="Q183" s="17"/>
      <c r="R183" s="17"/>
      <c r="S183" s="17"/>
      <c r="T183" s="17">
        <v>0.1</v>
      </c>
      <c r="U183" s="17">
        <v>0.3</v>
      </c>
      <c r="V183" s="17">
        <v>0.4</v>
      </c>
      <c r="W183" s="17">
        <v>0.5</v>
      </c>
      <c r="X183" s="17">
        <v>0.6</v>
      </c>
      <c r="Y183" s="17">
        <v>0.65</v>
      </c>
      <c r="Z183" s="17">
        <v>0.7</v>
      </c>
      <c r="AA183" s="17">
        <v>0.7</v>
      </c>
      <c r="AB183" s="17">
        <v>0.7</v>
      </c>
      <c r="AC183" s="17">
        <v>0.7</v>
      </c>
      <c r="AD183" s="21">
        <v>0.7</v>
      </c>
      <c r="AE183" s="17">
        <v>0.7</v>
      </c>
      <c r="AF183" s="17">
        <v>0.7</v>
      </c>
      <c r="AG183" s="17">
        <v>0.7</v>
      </c>
      <c r="AH183" s="17">
        <v>0.7</v>
      </c>
      <c r="AI183" s="17">
        <v>0.7</v>
      </c>
      <c r="AJ183" s="17">
        <v>0.7</v>
      </c>
      <c r="AK183" s="17">
        <v>0.7</v>
      </c>
      <c r="AL183" s="17">
        <v>0.7</v>
      </c>
      <c r="AM183" s="17">
        <v>0.7</v>
      </c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21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21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260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</row>
    <row r="184" spans="1:123" ht="14.1" customHeight="1" x14ac:dyDescent="0.2">
      <c r="A184" s="94">
        <v>1107</v>
      </c>
      <c r="B184" s="83" t="s">
        <v>35</v>
      </c>
      <c r="C184" s="185" t="s">
        <v>48</v>
      </c>
      <c r="D184" s="236">
        <v>130414</v>
      </c>
      <c r="E184" s="25" t="s">
        <v>38</v>
      </c>
      <c r="F184" s="25">
        <f>17185+11457</f>
        <v>28642</v>
      </c>
      <c r="G184" s="26">
        <f>SUM(J184:CU184)</f>
        <v>8446.4641434262958</v>
      </c>
      <c r="H184" s="27">
        <v>20.079999999999998</v>
      </c>
      <c r="I184" s="24">
        <v>30</v>
      </c>
      <c r="J184" s="21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21"/>
      <c r="AE184" s="17"/>
      <c r="AF184" s="17"/>
      <c r="AG184" s="17"/>
      <c r="AH184" s="17"/>
      <c r="AI184" s="17"/>
      <c r="AJ184" s="17"/>
      <c r="AK184" s="17"/>
      <c r="AL184" s="17"/>
      <c r="AM184" s="17"/>
      <c r="AN184" s="24">
        <f t="shared" ref="AN184:AX184" si="125">AN352*AN381*AN411*60/$H$184</f>
        <v>82.918326693227101</v>
      </c>
      <c r="AO184" s="24">
        <f t="shared" si="125"/>
        <v>240.91135458167332</v>
      </c>
      <c r="AP184" s="24">
        <f t="shared" si="125"/>
        <v>337.27589641434264</v>
      </c>
      <c r="AQ184" s="24">
        <f t="shared" si="125"/>
        <v>433.64043824701201</v>
      </c>
      <c r="AR184" s="24">
        <f t="shared" si="125"/>
        <v>419.07370517928291</v>
      </c>
      <c r="AS184" s="24">
        <f>AS352*AS381*AS411*60/$H$184</f>
        <v>322.70916334661359</v>
      </c>
      <c r="AT184" s="24">
        <f t="shared" si="125"/>
        <v>538.96912350597609</v>
      </c>
      <c r="AU184" s="24">
        <f t="shared" si="125"/>
        <v>674.55179282868528</v>
      </c>
      <c r="AV184" s="24">
        <f t="shared" si="125"/>
        <v>674.55179282868528</v>
      </c>
      <c r="AW184" s="24">
        <f t="shared" si="125"/>
        <v>674.55179282868528</v>
      </c>
      <c r="AX184" s="24">
        <f t="shared" si="125"/>
        <v>533.36653386454191</v>
      </c>
      <c r="AY184" s="24">
        <f t="shared" ref="AY184:BD184" si="126">AY352*AY381*AY411*60/$H$184</f>
        <v>376.49402390438252</v>
      </c>
      <c r="AZ184" s="24">
        <f t="shared" si="126"/>
        <v>580.42828685258974</v>
      </c>
      <c r="BA184" s="24">
        <f t="shared" si="126"/>
        <v>674.55179282868528</v>
      </c>
      <c r="BB184" s="24">
        <f t="shared" si="126"/>
        <v>674.55179282868528</v>
      </c>
      <c r="BC184" s="24">
        <f t="shared" si="126"/>
        <v>674.55179282868528</v>
      </c>
      <c r="BD184" s="24">
        <f t="shared" si="126"/>
        <v>533.36653386454191</v>
      </c>
      <c r="BE184" s="21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21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260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</row>
    <row r="185" spans="1:123" ht="14.1" customHeight="1" x14ac:dyDescent="0.2">
      <c r="A185" s="94">
        <v>1107</v>
      </c>
      <c r="B185" s="83" t="s">
        <v>35</v>
      </c>
      <c r="C185" s="25"/>
      <c r="D185" s="24"/>
      <c r="E185" s="25"/>
      <c r="F185" s="25"/>
      <c r="G185" s="26"/>
      <c r="H185" s="27"/>
      <c r="I185" s="25"/>
      <c r="J185" s="21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21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>
        <v>0.1</v>
      </c>
      <c r="AO185" s="17">
        <v>0.25</v>
      </c>
      <c r="AP185" s="17">
        <v>0.35</v>
      </c>
      <c r="AQ185" s="17">
        <v>0.45</v>
      </c>
      <c r="AR185" s="17">
        <v>0.55000000000000004</v>
      </c>
      <c r="AS185" s="17">
        <v>0.6</v>
      </c>
      <c r="AT185" s="17">
        <v>0.65</v>
      </c>
      <c r="AU185" s="17">
        <v>0.7</v>
      </c>
      <c r="AV185" s="17">
        <v>0.7</v>
      </c>
      <c r="AW185" s="17">
        <v>0.7</v>
      </c>
      <c r="AX185" s="17">
        <v>0.7</v>
      </c>
      <c r="AY185" s="17">
        <v>0.7</v>
      </c>
      <c r="AZ185" s="17">
        <v>0.7</v>
      </c>
      <c r="BA185" s="17">
        <v>0.7</v>
      </c>
      <c r="BB185" s="17">
        <v>0.7</v>
      </c>
      <c r="BC185" s="17">
        <v>0.7</v>
      </c>
      <c r="BD185" s="17">
        <v>0.7</v>
      </c>
      <c r="BE185" s="21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21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260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</row>
    <row r="186" spans="1:123" ht="14.1" customHeight="1" x14ac:dyDescent="0.2">
      <c r="A186" s="94">
        <v>1107</v>
      </c>
      <c r="B186" s="83" t="s">
        <v>35</v>
      </c>
      <c r="C186" s="28" t="s">
        <v>48</v>
      </c>
      <c r="D186" s="24">
        <v>126045</v>
      </c>
      <c r="E186" s="28" t="s">
        <v>38</v>
      </c>
      <c r="F186" s="28">
        <v>7510</v>
      </c>
      <c r="G186" s="26">
        <f>SUM(J186:CU186)</f>
        <v>2475.5011135857458</v>
      </c>
      <c r="H186" s="55">
        <v>31.43</v>
      </c>
      <c r="I186" s="24">
        <v>30</v>
      </c>
      <c r="J186" s="21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21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34">
        <f>BE352*BE381*BE411*60/$H$186</f>
        <v>34.362074451161313</v>
      </c>
      <c r="BF186" s="24">
        <f t="shared" ref="BF186:BN186" si="127">BF352*BF381*BF411*60/$H$186</f>
        <v>132.43716194718422</v>
      </c>
      <c r="BG186" s="24">
        <f t="shared" si="127"/>
        <v>215.47884187082406</v>
      </c>
      <c r="BH186" s="24">
        <f t="shared" si="127"/>
        <v>277.04422526248806</v>
      </c>
      <c r="BI186" s="24">
        <f>BI352*BI381*BI411*60/$H$186</f>
        <v>0</v>
      </c>
      <c r="BJ186" s="24">
        <f t="shared" si="127"/>
        <v>267.73783009863189</v>
      </c>
      <c r="BK186" s="24">
        <f t="shared" si="127"/>
        <v>223.35348393254853</v>
      </c>
      <c r="BL186" s="24">
        <f t="shared" si="127"/>
        <v>370.82405345211583</v>
      </c>
      <c r="BM186" s="24">
        <f t="shared" si="127"/>
        <v>461.74037543748011</v>
      </c>
      <c r="BN186" s="24">
        <f t="shared" si="127"/>
        <v>492.52306713331211</v>
      </c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21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260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</row>
    <row r="187" spans="1:123" ht="14.1" customHeight="1" x14ac:dyDescent="0.2">
      <c r="A187" s="94">
        <v>1107</v>
      </c>
      <c r="B187" s="83" t="s">
        <v>35</v>
      </c>
      <c r="C187" s="25"/>
      <c r="D187" s="24"/>
      <c r="E187" s="25"/>
      <c r="F187" s="25"/>
      <c r="G187" s="26"/>
      <c r="H187" s="27"/>
      <c r="I187" s="25"/>
      <c r="J187" s="21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21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21">
        <v>0.1</v>
      </c>
      <c r="BF187" s="21">
        <v>0.25</v>
      </c>
      <c r="BG187" s="17">
        <v>0.35</v>
      </c>
      <c r="BH187" s="17">
        <v>0.45</v>
      </c>
      <c r="BI187" s="17"/>
      <c r="BJ187" s="17">
        <v>0.55000000000000004</v>
      </c>
      <c r="BK187" s="17">
        <v>0.65</v>
      </c>
      <c r="BL187" s="17">
        <v>0.7</v>
      </c>
      <c r="BM187" s="17">
        <v>0.75</v>
      </c>
      <c r="BN187" s="17">
        <v>0.8</v>
      </c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21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260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</row>
    <row r="188" spans="1:123" ht="14.1" customHeight="1" x14ac:dyDescent="0.2">
      <c r="A188" s="94">
        <v>1107</v>
      </c>
      <c r="B188" s="83" t="s">
        <v>35</v>
      </c>
      <c r="C188" s="200" t="s">
        <v>89</v>
      </c>
      <c r="D188" s="173" t="s">
        <v>97</v>
      </c>
      <c r="E188" s="25" t="s">
        <v>66</v>
      </c>
      <c r="F188" s="25">
        <v>21526</v>
      </c>
      <c r="G188" s="26">
        <f>SUM(J188:CU188)</f>
        <v>9026.1723009814614</v>
      </c>
      <c r="H188" s="27">
        <v>10.087</v>
      </c>
      <c r="I188" s="25">
        <v>22</v>
      </c>
      <c r="J188" s="21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21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21"/>
      <c r="BF188" s="17"/>
      <c r="BG188" s="17"/>
      <c r="BH188" s="17"/>
      <c r="BI188" s="17"/>
      <c r="BJ188" s="17"/>
      <c r="BK188" s="17"/>
      <c r="BL188" s="17"/>
      <c r="BM188" s="17"/>
      <c r="BN188" s="17"/>
      <c r="BO188" s="161">
        <f>BO352*BO381*BO411*60/$H$188</f>
        <v>70.338058887677221</v>
      </c>
      <c r="BP188" s="161">
        <f>BP352*BP381*BP411*60/$H$188</f>
        <v>111.23227917121049</v>
      </c>
      <c r="BQ188" s="161">
        <f t="shared" ref="BQ188:BY188" si="128">BQ352*BQ381*BQ411*60/$H$188</f>
        <v>242.0937840785169</v>
      </c>
      <c r="BR188" s="161">
        <f t="shared" si="128"/>
        <v>492.36641221374038</v>
      </c>
      <c r="BS188" s="161">
        <f t="shared" si="128"/>
        <v>633.04252998909487</v>
      </c>
      <c r="BT188" s="161">
        <f t="shared" si="128"/>
        <v>665.75790621592159</v>
      </c>
      <c r="BU188" s="161">
        <f t="shared" si="128"/>
        <v>667.3936750272627</v>
      </c>
      <c r="BV188" s="161">
        <f t="shared" si="128"/>
        <v>786.80479825518</v>
      </c>
      <c r="BW188" s="161">
        <f t="shared" si="128"/>
        <v>914.39476553980376</v>
      </c>
      <c r="BX188" s="161">
        <f t="shared" si="128"/>
        <v>984.73282442748075</v>
      </c>
      <c r="BY188" s="161">
        <f t="shared" si="128"/>
        <v>984.73282442748075</v>
      </c>
      <c r="BZ188" s="161">
        <f>BZ352*BZ381*BZ411*60/$H$188</f>
        <v>847.32824427480921</v>
      </c>
      <c r="CA188" s="168">
        <f>CA352*CA381*CA411*60/$H$188</f>
        <v>778.6259541984731</v>
      </c>
      <c r="CB188" s="161">
        <f>CB352*CB381*CB411*60/$H$188</f>
        <v>847.32824427480921</v>
      </c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260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</row>
    <row r="189" spans="1:123" ht="14.1" customHeight="1" x14ac:dyDescent="0.2">
      <c r="A189" s="94">
        <v>1107</v>
      </c>
      <c r="B189" s="83" t="s">
        <v>35</v>
      </c>
      <c r="C189" s="25"/>
      <c r="D189" s="24"/>
      <c r="E189" s="25"/>
      <c r="F189" s="25"/>
      <c r="G189" s="26"/>
      <c r="H189" s="27"/>
      <c r="I189" s="25"/>
      <c r="J189" s="21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21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21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>
        <v>0.05</v>
      </c>
      <c r="BP189" s="17">
        <v>0.1</v>
      </c>
      <c r="BQ189" s="17">
        <v>0.2</v>
      </c>
      <c r="BR189" s="17">
        <v>0.35</v>
      </c>
      <c r="BS189" s="17">
        <v>0.45</v>
      </c>
      <c r="BT189" s="17">
        <v>0.55000000000000004</v>
      </c>
      <c r="BU189" s="17">
        <v>0.6</v>
      </c>
      <c r="BV189" s="17">
        <v>0.65</v>
      </c>
      <c r="BW189" s="17">
        <v>0.65</v>
      </c>
      <c r="BX189" s="17">
        <v>0.7</v>
      </c>
      <c r="BY189" s="17">
        <v>0.7</v>
      </c>
      <c r="BZ189" s="17">
        <v>0.7</v>
      </c>
      <c r="CA189" s="21">
        <v>0.7</v>
      </c>
      <c r="CB189" s="17">
        <v>0.7</v>
      </c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260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</row>
    <row r="190" spans="1:123" ht="14.1" customHeight="1" x14ac:dyDescent="0.2">
      <c r="A190" s="94">
        <v>1107</v>
      </c>
      <c r="B190" s="83" t="s">
        <v>35</v>
      </c>
      <c r="C190" s="28" t="s">
        <v>32</v>
      </c>
      <c r="D190" s="241" t="s">
        <v>70</v>
      </c>
      <c r="E190" s="25" t="s">
        <v>29</v>
      </c>
      <c r="F190" s="25">
        <v>42200</v>
      </c>
      <c r="G190" s="26">
        <f>SUM(J190:CU190)</f>
        <v>6051.6801361122925</v>
      </c>
      <c r="H190" s="27">
        <v>23.51</v>
      </c>
      <c r="I190" s="25">
        <v>28</v>
      </c>
      <c r="J190" s="21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21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21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21"/>
      <c r="CB190" s="17"/>
      <c r="CC190" s="178">
        <f>CC352*CC381*CC411*60/$H$190</f>
        <v>66.099532113994044</v>
      </c>
      <c r="CD190" s="178">
        <f t="shared" ref="CD190:CU190" si="129">CD352*CD381*CD411*60/$H$190</f>
        <v>165.2488302849851</v>
      </c>
      <c r="CE190" s="178">
        <f t="shared" si="129"/>
        <v>231.34836239897911</v>
      </c>
      <c r="CF190" s="178">
        <f t="shared" si="129"/>
        <v>273.33049766056996</v>
      </c>
      <c r="CG190" s="178">
        <f t="shared" si="129"/>
        <v>363.54742662696731</v>
      </c>
      <c r="CH190" s="178">
        <f t="shared" si="129"/>
        <v>363.54742662696731</v>
      </c>
      <c r="CI190" s="178">
        <f t="shared" si="129"/>
        <v>396.59719268396424</v>
      </c>
      <c r="CJ190" s="178">
        <f t="shared" si="129"/>
        <v>429.64695874096128</v>
      </c>
      <c r="CK190" s="178">
        <f t="shared" si="129"/>
        <v>394.81071884304549</v>
      </c>
      <c r="CL190" s="178">
        <f t="shared" si="129"/>
        <v>429.64695874096128</v>
      </c>
      <c r="CM190" s="178">
        <f t="shared" si="129"/>
        <v>429.64695874096128</v>
      </c>
      <c r="CN190" s="178">
        <f t="shared" si="129"/>
        <v>429.64695874096128</v>
      </c>
      <c r="CO190" s="178">
        <f t="shared" si="129"/>
        <v>429.64695874096128</v>
      </c>
      <c r="CP190" s="178">
        <f t="shared" si="129"/>
        <v>394.81071884304549</v>
      </c>
      <c r="CQ190" s="178">
        <f t="shared" si="129"/>
        <v>394.81071884304549</v>
      </c>
      <c r="CR190" s="178">
        <f t="shared" si="129"/>
        <v>429.64695874096128</v>
      </c>
      <c r="CS190" s="178">
        <f t="shared" si="129"/>
        <v>429.64695874096128</v>
      </c>
      <c r="CT190" s="178">
        <f t="shared" si="129"/>
        <v>0</v>
      </c>
      <c r="CU190" s="178">
        <f t="shared" si="129"/>
        <v>0</v>
      </c>
      <c r="CV190" s="264">
        <f t="shared" ref="CV190:DN190" si="130">CV352*CV381*CV411*60/$H$190</f>
        <v>429.64695874096128</v>
      </c>
      <c r="CW190" s="178">
        <f t="shared" si="130"/>
        <v>429.64695874096128</v>
      </c>
      <c r="CX190" s="178">
        <f t="shared" si="130"/>
        <v>429.64695874096128</v>
      </c>
      <c r="CY190" s="178">
        <f t="shared" si="130"/>
        <v>0</v>
      </c>
      <c r="CZ190" s="178">
        <f t="shared" si="130"/>
        <v>394.81071884304549</v>
      </c>
      <c r="DA190" s="178">
        <f t="shared" si="130"/>
        <v>429.64695874096128</v>
      </c>
      <c r="DB190" s="178">
        <f t="shared" si="130"/>
        <v>429.64695874096128</v>
      </c>
      <c r="DC190" s="178">
        <f t="shared" si="130"/>
        <v>429.64695874096128</v>
      </c>
      <c r="DD190" s="178">
        <f t="shared" si="130"/>
        <v>429.64695874096128</v>
      </c>
      <c r="DE190" s="178">
        <f t="shared" si="130"/>
        <v>394.81071884304549</v>
      </c>
      <c r="DF190" s="178">
        <f t="shared" si="130"/>
        <v>429.64695874096128</v>
      </c>
      <c r="DG190" s="178">
        <f t="shared" si="130"/>
        <v>429.64695874096128</v>
      </c>
      <c r="DH190" s="178">
        <f t="shared" si="130"/>
        <v>429.64695874096128</v>
      </c>
      <c r="DI190" s="178">
        <f t="shared" si="130"/>
        <v>394.81071884304549</v>
      </c>
      <c r="DJ190" s="178">
        <f t="shared" si="130"/>
        <v>429.64695874096128</v>
      </c>
      <c r="DK190" s="178">
        <f t="shared" si="130"/>
        <v>429.64695874096128</v>
      </c>
      <c r="DL190" s="178">
        <f t="shared" si="130"/>
        <v>429.64695874096128</v>
      </c>
      <c r="DM190" s="178">
        <f t="shared" si="130"/>
        <v>429.64695874096128</v>
      </c>
      <c r="DN190" s="178">
        <f t="shared" si="130"/>
        <v>394.81071884304549</v>
      </c>
      <c r="DO190" s="178">
        <f>DO352*DO381*DO411*60/$H$190</f>
        <v>429.64695874096128</v>
      </c>
      <c r="DP190" s="178">
        <f>DP352*DP381*DP411*60/$H$190</f>
        <v>429.64695874096128</v>
      </c>
      <c r="DQ190" s="178">
        <f>DQ352*DQ381*DQ411*60/$H$190</f>
        <v>429.64695874096128</v>
      </c>
      <c r="DR190" s="178">
        <f>DR352*DR381*DR411*60/$H$190</f>
        <v>429.64695874096128</v>
      </c>
      <c r="DS190" s="178">
        <f>DS352*DS381*DS411*60/$H$190</f>
        <v>394.81071884304549</v>
      </c>
    </row>
    <row r="191" spans="1:123" ht="14.1" customHeight="1" x14ac:dyDescent="0.2">
      <c r="A191" s="94">
        <v>1107</v>
      </c>
      <c r="B191" s="83" t="s">
        <v>35</v>
      </c>
      <c r="C191" s="25"/>
      <c r="D191" s="24"/>
      <c r="E191" s="25"/>
      <c r="F191" s="25"/>
      <c r="G191" s="26"/>
      <c r="H191" s="27"/>
      <c r="I191" s="25"/>
      <c r="J191" s="21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21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21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21"/>
      <c r="CB191" s="17"/>
      <c r="CC191" s="17">
        <v>0.1</v>
      </c>
      <c r="CD191" s="17">
        <v>0.25</v>
      </c>
      <c r="CE191" s="17">
        <v>0.35</v>
      </c>
      <c r="CF191" s="17">
        <v>0.45</v>
      </c>
      <c r="CG191" s="17">
        <v>0.55000000000000004</v>
      </c>
      <c r="CH191" s="17">
        <v>0.55000000000000004</v>
      </c>
      <c r="CI191" s="17">
        <v>0.6</v>
      </c>
      <c r="CJ191" s="17">
        <v>0.65</v>
      </c>
      <c r="CK191" s="17">
        <v>0.65</v>
      </c>
      <c r="CL191" s="17">
        <v>0.65</v>
      </c>
      <c r="CM191" s="17">
        <v>0.65</v>
      </c>
      <c r="CN191" s="17">
        <v>0.65</v>
      </c>
      <c r="CO191" s="17">
        <v>0.65</v>
      </c>
      <c r="CP191" s="17">
        <v>0.65</v>
      </c>
      <c r="CQ191" s="17">
        <v>0.65</v>
      </c>
      <c r="CR191" s="17">
        <v>0.65</v>
      </c>
      <c r="CS191" s="17">
        <v>0.65</v>
      </c>
      <c r="CT191" s="17">
        <v>0.65</v>
      </c>
      <c r="CU191" s="17">
        <v>0.65</v>
      </c>
      <c r="CV191" s="260">
        <v>0.65</v>
      </c>
      <c r="CW191" s="17">
        <v>0.65</v>
      </c>
      <c r="CX191" s="17">
        <v>0.65</v>
      </c>
      <c r="CY191" s="17">
        <v>0.65</v>
      </c>
      <c r="CZ191" s="17">
        <v>0.65</v>
      </c>
      <c r="DA191" s="17">
        <v>0.65</v>
      </c>
      <c r="DB191" s="17">
        <v>0.65</v>
      </c>
      <c r="DC191" s="17">
        <v>0.65</v>
      </c>
      <c r="DD191" s="17">
        <v>0.65</v>
      </c>
      <c r="DE191" s="17">
        <v>0.65</v>
      </c>
      <c r="DF191" s="17">
        <v>0.65</v>
      </c>
      <c r="DG191" s="17">
        <v>0.65</v>
      </c>
      <c r="DH191" s="17">
        <v>0.65</v>
      </c>
      <c r="DI191" s="17">
        <v>0.65</v>
      </c>
      <c r="DJ191" s="17">
        <v>0.65</v>
      </c>
      <c r="DK191" s="17">
        <v>0.65</v>
      </c>
      <c r="DL191" s="17">
        <v>0.65</v>
      </c>
      <c r="DM191" s="17">
        <v>0.65</v>
      </c>
      <c r="DN191" s="17">
        <v>0.65</v>
      </c>
      <c r="DO191" s="17">
        <v>0.65</v>
      </c>
      <c r="DP191" s="17">
        <v>0.65</v>
      </c>
      <c r="DQ191" s="17">
        <v>0.65</v>
      </c>
      <c r="DR191" s="17">
        <v>0.65</v>
      </c>
      <c r="DS191" s="17">
        <v>0.65</v>
      </c>
    </row>
    <row r="192" spans="1:123" ht="14.1" customHeight="1" x14ac:dyDescent="0.2">
      <c r="A192" s="94">
        <v>1107</v>
      </c>
      <c r="B192" s="83" t="s">
        <v>35</v>
      </c>
      <c r="C192" s="25" t="s">
        <v>48</v>
      </c>
      <c r="D192" s="24">
        <v>123015</v>
      </c>
      <c r="E192" s="28" t="s">
        <v>29</v>
      </c>
      <c r="F192" s="28">
        <v>20642</v>
      </c>
      <c r="G192" s="26">
        <f>SUM(J192:CU192)</f>
        <v>3361.1940298507461</v>
      </c>
      <c r="H192" s="27">
        <v>28.14</v>
      </c>
      <c r="I192" s="25">
        <v>28</v>
      </c>
      <c r="J192" s="34">
        <f t="shared" ref="J192:R192" si="131">J352*J381*J411*60/$H$192</f>
        <v>358.95522388059703</v>
      </c>
      <c r="K192" s="24">
        <f t="shared" si="131"/>
        <v>358.95522388059703</v>
      </c>
      <c r="L192" s="24">
        <f t="shared" si="131"/>
        <v>386.5671641791044</v>
      </c>
      <c r="M192" s="24">
        <f t="shared" si="131"/>
        <v>386.5671641791044</v>
      </c>
      <c r="N192" s="24">
        <f t="shared" si="131"/>
        <v>355.2238805970149</v>
      </c>
      <c r="O192" s="24">
        <f t="shared" si="131"/>
        <v>386.5671641791044</v>
      </c>
      <c r="P192" s="24">
        <f t="shared" si="131"/>
        <v>386.5671641791044</v>
      </c>
      <c r="Q192" s="24">
        <f t="shared" si="131"/>
        <v>386.5671641791044</v>
      </c>
      <c r="R192" s="24">
        <f t="shared" si="131"/>
        <v>355.2238805970149</v>
      </c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21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21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21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260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</row>
    <row r="193" spans="1:123" ht="14.1" customHeight="1" thickBot="1" x14ac:dyDescent="0.25">
      <c r="A193" s="94">
        <v>1107</v>
      </c>
      <c r="B193" s="83" t="s">
        <v>35</v>
      </c>
      <c r="C193" s="25"/>
      <c r="D193" s="24"/>
      <c r="E193" s="25"/>
      <c r="F193" s="25"/>
      <c r="G193" s="26"/>
      <c r="H193" s="27"/>
      <c r="I193" s="25"/>
      <c r="J193" s="21">
        <v>0.65</v>
      </c>
      <c r="K193" s="17">
        <v>0.65</v>
      </c>
      <c r="L193" s="17">
        <v>0.7</v>
      </c>
      <c r="M193" s="17">
        <v>0.7</v>
      </c>
      <c r="N193" s="17">
        <v>0.7</v>
      </c>
      <c r="O193" s="17">
        <v>0.7</v>
      </c>
      <c r="P193" s="17">
        <v>0.7</v>
      </c>
      <c r="Q193" s="17">
        <v>0.7</v>
      </c>
      <c r="R193" s="17">
        <v>0.7</v>
      </c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21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21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21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260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</row>
    <row r="194" spans="1:123" s="102" customFormat="1" ht="14.1" customHeight="1" x14ac:dyDescent="0.2">
      <c r="A194" s="112">
        <v>1121</v>
      </c>
      <c r="B194" s="115" t="s">
        <v>35</v>
      </c>
      <c r="C194" s="132" t="s">
        <v>48</v>
      </c>
      <c r="D194" s="48">
        <v>123068</v>
      </c>
      <c r="E194" s="132" t="s">
        <v>29</v>
      </c>
      <c r="F194" s="135">
        <v>8292</v>
      </c>
      <c r="G194" s="135">
        <f>SUM(J194:CU194)</f>
        <v>3560.0798403193612</v>
      </c>
      <c r="H194" s="134">
        <v>15.03</v>
      </c>
      <c r="I194" s="48">
        <v>28</v>
      </c>
      <c r="J194" s="109">
        <f>J337*J366*J396*60/$H$194</f>
        <v>723.75249500997995</v>
      </c>
      <c r="K194" s="48">
        <f>K337*K366*K396*60/$H$194</f>
        <v>723.75249500997995</v>
      </c>
      <c r="L194" s="48">
        <f>L337*L366*L396*60/$H$194</f>
        <v>723.75249500997995</v>
      </c>
      <c r="M194" s="48">
        <f>M337*M366*M396*60/$H$194</f>
        <v>723.75249500997995</v>
      </c>
      <c r="N194" s="48">
        <f>N337*N366*N396*60/$H$194</f>
        <v>665.06986027944117</v>
      </c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1"/>
      <c r="AE194" s="100"/>
      <c r="AF194" s="100"/>
      <c r="AG194" s="100"/>
      <c r="AH194" s="100"/>
      <c r="AI194" s="100"/>
      <c r="AJ194" s="100"/>
      <c r="AK194" s="100"/>
      <c r="AL194" s="100"/>
      <c r="AM194" s="100"/>
      <c r="AN194" s="100"/>
      <c r="AO194" s="100"/>
      <c r="AP194" s="100"/>
      <c r="AQ194" s="100"/>
      <c r="AR194" s="100"/>
      <c r="AS194" s="100"/>
      <c r="AT194" s="100"/>
      <c r="AU194" s="100"/>
      <c r="AV194" s="100"/>
      <c r="AW194" s="100"/>
      <c r="AX194" s="100"/>
      <c r="AY194" s="100"/>
      <c r="AZ194" s="100"/>
      <c r="BA194" s="100"/>
      <c r="BB194" s="100"/>
      <c r="BC194" s="100"/>
      <c r="BD194" s="100"/>
      <c r="BE194" s="101"/>
      <c r="BF194" s="100"/>
      <c r="BG194" s="100"/>
      <c r="BH194" s="100"/>
      <c r="BI194" s="100"/>
      <c r="BJ194" s="100"/>
      <c r="BK194" s="100"/>
      <c r="BL194" s="100"/>
      <c r="BM194" s="100"/>
      <c r="BN194" s="100"/>
      <c r="BO194" s="100"/>
      <c r="BP194" s="100"/>
      <c r="BQ194" s="100"/>
      <c r="BR194" s="100"/>
      <c r="BS194" s="100"/>
      <c r="BT194" s="100"/>
      <c r="BU194" s="100"/>
      <c r="BV194" s="100"/>
      <c r="BW194" s="100"/>
      <c r="BX194" s="100"/>
      <c r="BY194" s="100"/>
      <c r="BZ194" s="100"/>
      <c r="CA194" s="101"/>
      <c r="CB194" s="100"/>
      <c r="CC194" s="100"/>
      <c r="CD194" s="100"/>
      <c r="CE194" s="100"/>
      <c r="CF194" s="100"/>
      <c r="CG194" s="100"/>
      <c r="CH194" s="100"/>
      <c r="CI194" s="100"/>
      <c r="CJ194" s="100"/>
      <c r="CK194" s="100"/>
      <c r="CL194" s="100"/>
      <c r="CM194" s="100"/>
      <c r="CN194" s="100"/>
      <c r="CO194" s="100"/>
      <c r="CP194" s="100"/>
      <c r="CQ194" s="100"/>
      <c r="CR194" s="100"/>
      <c r="CS194" s="100"/>
      <c r="CT194" s="100"/>
      <c r="CU194" s="100"/>
      <c r="CV194" s="262"/>
      <c r="CW194" s="100"/>
      <c r="CX194" s="100"/>
      <c r="CY194" s="100"/>
      <c r="CZ194" s="100"/>
      <c r="DA194" s="100"/>
      <c r="DB194" s="100"/>
      <c r="DC194" s="100"/>
      <c r="DD194" s="100"/>
      <c r="DE194" s="100"/>
      <c r="DF194" s="100"/>
      <c r="DG194" s="100"/>
      <c r="DH194" s="100"/>
      <c r="DI194" s="100"/>
      <c r="DJ194" s="100"/>
      <c r="DK194" s="100"/>
      <c r="DL194" s="100"/>
      <c r="DM194" s="100"/>
      <c r="DN194" s="100"/>
      <c r="DO194" s="100"/>
      <c r="DP194" s="100"/>
      <c r="DQ194" s="100"/>
      <c r="DR194" s="100"/>
      <c r="DS194" s="100"/>
    </row>
    <row r="195" spans="1:123" ht="14.1" customHeight="1" x14ac:dyDescent="0.2">
      <c r="A195" s="94">
        <v>1121</v>
      </c>
      <c r="B195" s="84" t="s">
        <v>35</v>
      </c>
      <c r="C195" s="25"/>
      <c r="D195" s="64"/>
      <c r="E195" s="25"/>
      <c r="F195" s="25"/>
      <c r="G195" s="26"/>
      <c r="H195" s="27"/>
      <c r="I195" s="24"/>
      <c r="J195" s="21">
        <v>0.7</v>
      </c>
      <c r="K195" s="17">
        <v>0.7</v>
      </c>
      <c r="L195" s="17">
        <v>0.7</v>
      </c>
      <c r="M195" s="17">
        <v>0.7</v>
      </c>
      <c r="N195" s="17">
        <v>0.7</v>
      </c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21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21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21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260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</row>
    <row r="196" spans="1:123" ht="14.1" customHeight="1" x14ac:dyDescent="0.2">
      <c r="A196" s="94">
        <v>1121</v>
      </c>
      <c r="B196" s="84" t="s">
        <v>35</v>
      </c>
      <c r="C196" s="25" t="s">
        <v>59</v>
      </c>
      <c r="D196" s="236" t="s">
        <v>80</v>
      </c>
      <c r="E196" s="25" t="s">
        <v>57</v>
      </c>
      <c r="F196" s="25">
        <f>11378</f>
        <v>11378</v>
      </c>
      <c r="G196" s="26">
        <f>SUM(J196:CU196)</f>
        <v>5352.272727272727</v>
      </c>
      <c r="H196" s="25">
        <v>18.48</v>
      </c>
      <c r="I196" s="25">
        <v>28</v>
      </c>
      <c r="J196" s="21"/>
      <c r="K196" s="17"/>
      <c r="L196" s="17"/>
      <c r="M196" s="17"/>
      <c r="N196" s="17"/>
      <c r="O196" s="24">
        <f t="shared" ref="O196:T196" si="132">O337*O366*O396*60/$H$196</f>
        <v>42.045454545454554</v>
      </c>
      <c r="P196" s="24">
        <f t="shared" si="132"/>
        <v>126.13636363636364</v>
      </c>
      <c r="Q196" s="24">
        <f t="shared" si="132"/>
        <v>252.27272727272728</v>
      </c>
      <c r="R196" s="24">
        <f t="shared" si="132"/>
        <v>309.09090909090907</v>
      </c>
      <c r="S196" s="24">
        <f t="shared" si="132"/>
        <v>0</v>
      </c>
      <c r="T196" s="24">
        <f t="shared" si="132"/>
        <v>420.45454545454544</v>
      </c>
      <c r="U196" s="24">
        <f t="shared" ref="U196:Z196" si="133">U337*U366*U396*60/$H$196</f>
        <v>462.50000000000011</v>
      </c>
      <c r="V196" s="24">
        <f t="shared" si="133"/>
        <v>504.54545454545456</v>
      </c>
      <c r="W196" s="24">
        <f t="shared" si="133"/>
        <v>502.27272727272725</v>
      </c>
      <c r="X196" s="24">
        <f t="shared" si="133"/>
        <v>546.59090909090912</v>
      </c>
      <c r="Y196" s="24">
        <f t="shared" si="133"/>
        <v>546.59090909090912</v>
      </c>
      <c r="Z196" s="24">
        <f t="shared" si="133"/>
        <v>546.59090909090912</v>
      </c>
      <c r="AA196" s="24">
        <f>AA337*AA366*AA396*60/$H$196</f>
        <v>546.59090909090912</v>
      </c>
      <c r="AB196" s="24">
        <f>AB337*AB366*AB396*60/$H$196</f>
        <v>546.59090909090912</v>
      </c>
      <c r="AC196" s="17"/>
      <c r="AD196" s="21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21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21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260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</row>
    <row r="197" spans="1:123" ht="14.1" customHeight="1" x14ac:dyDescent="0.2">
      <c r="A197" s="94">
        <v>1121</v>
      </c>
      <c r="B197" s="84" t="s">
        <v>35</v>
      </c>
      <c r="C197" s="25"/>
      <c r="D197" s="64"/>
      <c r="E197" s="25"/>
      <c r="F197" s="25"/>
      <c r="G197" s="26"/>
      <c r="H197" s="27"/>
      <c r="I197" s="24"/>
      <c r="J197" s="21"/>
      <c r="K197" s="17"/>
      <c r="L197" s="17"/>
      <c r="M197" s="17"/>
      <c r="N197" s="17"/>
      <c r="O197" s="78">
        <v>0.05</v>
      </c>
      <c r="P197" s="78">
        <v>0.15</v>
      </c>
      <c r="Q197" s="78">
        <v>0.3</v>
      </c>
      <c r="R197" s="78">
        <v>0.4</v>
      </c>
      <c r="S197" s="78"/>
      <c r="T197" s="78">
        <v>0.5</v>
      </c>
      <c r="U197" s="78">
        <v>0.55000000000000004</v>
      </c>
      <c r="V197" s="78">
        <v>0.6</v>
      </c>
      <c r="W197" s="78">
        <v>0.65</v>
      </c>
      <c r="X197" s="78">
        <v>0.65</v>
      </c>
      <c r="Y197" s="78">
        <v>0.65</v>
      </c>
      <c r="Z197" s="78">
        <v>0.65</v>
      </c>
      <c r="AA197" s="78">
        <v>0.65</v>
      </c>
      <c r="AB197" s="78">
        <v>0.65</v>
      </c>
      <c r="AC197" s="17"/>
      <c r="AD197" s="21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21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21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260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</row>
    <row r="198" spans="1:123" ht="14.1" customHeight="1" x14ac:dyDescent="0.2">
      <c r="A198" s="94">
        <v>1121</v>
      </c>
      <c r="B198" s="84" t="s">
        <v>35</v>
      </c>
      <c r="C198" s="25" t="s">
        <v>59</v>
      </c>
      <c r="D198" s="236" t="s">
        <v>74</v>
      </c>
      <c r="E198" s="25" t="s">
        <v>57</v>
      </c>
      <c r="F198" s="25">
        <f>11159+2459</f>
        <v>13618</v>
      </c>
      <c r="G198" s="26">
        <f>SUM(J198:CU198)</f>
        <v>7027.0943796394486</v>
      </c>
      <c r="H198" s="25">
        <v>18.86</v>
      </c>
      <c r="I198" s="25">
        <v>28</v>
      </c>
      <c r="J198" s="21"/>
      <c r="K198" s="17"/>
      <c r="L198" s="17"/>
      <c r="M198" s="17"/>
      <c r="N198" s="17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24">
        <f t="shared" ref="AC198:AK198" si="134">AC337*AC366*AC396*60/$H$198</f>
        <v>75.715800636267232</v>
      </c>
      <c r="AD198" s="34">
        <f t="shared" si="134"/>
        <v>329.58642629904568</v>
      </c>
      <c r="AE198" s="24">
        <f t="shared" si="134"/>
        <v>453.1813361611878</v>
      </c>
      <c r="AF198" s="24">
        <f t="shared" si="134"/>
        <v>535.57794273594914</v>
      </c>
      <c r="AG198" s="24">
        <f t="shared" si="134"/>
        <v>576.77624602332969</v>
      </c>
      <c r="AH198" s="24">
        <f t="shared" si="134"/>
        <v>567.86850477200426</v>
      </c>
      <c r="AI198" s="24">
        <f t="shared" si="134"/>
        <v>617.97454931071047</v>
      </c>
      <c r="AJ198" s="24">
        <f t="shared" si="134"/>
        <v>617.97454931071047</v>
      </c>
      <c r="AK198" s="24">
        <f t="shared" si="134"/>
        <v>617.97454931071047</v>
      </c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21"/>
      <c r="BF198" s="17"/>
      <c r="BG198" s="17"/>
      <c r="BH198" s="17"/>
      <c r="BI198" s="17"/>
      <c r="BJ198" s="24">
        <f>BJ337*BJ366*BJ396*60/$H$198</f>
        <v>416.43690349946979</v>
      </c>
      <c r="BK198" s="24">
        <f>BK337*BK366*BK396*60/$H$198</f>
        <v>293.95546129374338</v>
      </c>
      <c r="BL198" s="24">
        <f>BL337*BL366*BL396*60/$H$198</f>
        <v>535.57794273594914</v>
      </c>
      <c r="BM198" s="24">
        <f>BM337*BM366*BM396*60/$H$198</f>
        <v>670.30752916224822</v>
      </c>
      <c r="BN198" s="24">
        <f>BN337*BN366*BN396*60/$H$198</f>
        <v>718.18663838812301</v>
      </c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21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260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</row>
    <row r="199" spans="1:123" ht="14.1" customHeight="1" x14ac:dyDescent="0.2">
      <c r="A199" s="94">
        <v>1121</v>
      </c>
      <c r="B199" s="84" t="s">
        <v>35</v>
      </c>
      <c r="C199" s="25"/>
      <c r="D199" s="64"/>
      <c r="E199" s="25"/>
      <c r="F199" s="25"/>
      <c r="G199" s="26"/>
      <c r="H199" s="27"/>
      <c r="I199" s="24"/>
      <c r="J199" s="21"/>
      <c r="K199" s="17"/>
      <c r="L199" s="17"/>
      <c r="M199" s="17"/>
      <c r="N199" s="17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>
        <v>0.1</v>
      </c>
      <c r="AD199" s="79">
        <v>0.4</v>
      </c>
      <c r="AE199" s="78">
        <v>0.55000000000000004</v>
      </c>
      <c r="AF199" s="78">
        <v>0.65</v>
      </c>
      <c r="AG199" s="78">
        <v>0.7</v>
      </c>
      <c r="AH199" s="78">
        <v>0.75</v>
      </c>
      <c r="AI199" s="78">
        <v>0.75</v>
      </c>
      <c r="AJ199" s="78">
        <v>0.75</v>
      </c>
      <c r="AK199" s="78">
        <v>0.75</v>
      </c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21"/>
      <c r="BF199" s="17"/>
      <c r="BG199" s="17"/>
      <c r="BH199" s="17"/>
      <c r="BI199" s="17"/>
      <c r="BJ199" s="79">
        <v>0.55000000000000004</v>
      </c>
      <c r="BK199" s="79">
        <v>0.55000000000000004</v>
      </c>
      <c r="BL199" s="78">
        <v>0.65</v>
      </c>
      <c r="BM199" s="78">
        <v>0.7</v>
      </c>
      <c r="BN199" s="78">
        <v>0.75</v>
      </c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21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260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</row>
    <row r="200" spans="1:123" ht="14.1" customHeight="1" x14ac:dyDescent="0.2">
      <c r="A200" s="94">
        <v>1121</v>
      </c>
      <c r="B200" s="84" t="s">
        <v>35</v>
      </c>
      <c r="C200" s="200" t="s">
        <v>89</v>
      </c>
      <c r="D200" s="173" t="s">
        <v>99</v>
      </c>
      <c r="E200" s="25" t="s">
        <v>29</v>
      </c>
      <c r="F200" s="25">
        <v>22000</v>
      </c>
      <c r="G200" s="248">
        <f>SUM(J200:CU200)</f>
        <v>4997.9728272590037</v>
      </c>
      <c r="H200" s="27">
        <v>23.184999999999999</v>
      </c>
      <c r="I200" s="25">
        <v>28</v>
      </c>
      <c r="J200" s="21"/>
      <c r="K200" s="17"/>
      <c r="L200" s="17"/>
      <c r="M200" s="17"/>
      <c r="N200" s="17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9"/>
      <c r="AE200" s="78"/>
      <c r="AF200" s="78"/>
      <c r="AG200" s="78"/>
      <c r="AH200" s="78"/>
      <c r="AI200" s="78"/>
      <c r="AJ200" s="78"/>
      <c r="AK200" s="78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21"/>
      <c r="BF200" s="17"/>
      <c r="BG200" s="17"/>
      <c r="BH200" s="17"/>
      <c r="BI200" s="17"/>
      <c r="BJ200" s="78"/>
      <c r="BK200" s="78"/>
      <c r="BL200" s="78"/>
      <c r="BM200" s="78"/>
      <c r="BN200" s="78"/>
      <c r="BO200" s="161">
        <f>BO337*BO366*BO396*60/$H$200</f>
        <v>38.9475954280785</v>
      </c>
      <c r="BP200" s="161">
        <f>BP337*BP366*BP396*60/$H$200</f>
        <v>61.591546258356701</v>
      </c>
      <c r="BQ200" s="161">
        <f>BQ337*BQ366*BQ396*60/$H$200</f>
        <v>134.05218891524694</v>
      </c>
      <c r="BR200" s="161">
        <f>BR337*BR366*BR396*60/$H$200</f>
        <v>272.6331679965495</v>
      </c>
      <c r="BS200" s="161">
        <f>BS337*BS366*BS396*60/$H$200</f>
        <v>350.52835885270645</v>
      </c>
      <c r="BT200" s="161">
        <f t="shared" ref="BT200:BY200" si="135">BT337*BT366*BT396*60/$H$200</f>
        <v>368.64351951692913</v>
      </c>
      <c r="BU200" s="161">
        <f t="shared" si="135"/>
        <v>369.54927755014018</v>
      </c>
      <c r="BV200" s="161">
        <f t="shared" si="135"/>
        <v>435.66961397455253</v>
      </c>
      <c r="BW200" s="161">
        <f t="shared" si="135"/>
        <v>506.31874056502051</v>
      </c>
      <c r="BX200" s="161">
        <f t="shared" si="135"/>
        <v>545.26633599309901</v>
      </c>
      <c r="BY200" s="161">
        <f t="shared" si="135"/>
        <v>545.26633599309901</v>
      </c>
      <c r="BZ200" s="161">
        <f>BZ337*BZ366*BZ396*60/$H$200</f>
        <v>469.1826612033642</v>
      </c>
      <c r="CA200" s="168">
        <f>CA337*CA366*CA396*60/$H$200</f>
        <v>431.14082380849692</v>
      </c>
      <c r="CB200" s="161">
        <f>CB337*CB366*CB396*60/$H$200</f>
        <v>469.1826612033642</v>
      </c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260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</row>
    <row r="201" spans="1:123" ht="14.1" customHeight="1" x14ac:dyDescent="0.2">
      <c r="A201" s="94">
        <v>1121</v>
      </c>
      <c r="B201" s="84" t="s">
        <v>35</v>
      </c>
      <c r="C201" s="25"/>
      <c r="D201" s="64"/>
      <c r="E201" s="25"/>
      <c r="F201" s="25"/>
      <c r="G201" s="26"/>
      <c r="H201" s="27"/>
      <c r="I201" s="24"/>
      <c r="J201" s="21"/>
      <c r="K201" s="17"/>
      <c r="L201" s="17"/>
      <c r="M201" s="17"/>
      <c r="N201" s="17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9"/>
      <c r="AE201" s="78"/>
      <c r="AF201" s="78"/>
      <c r="AG201" s="78"/>
      <c r="AH201" s="78"/>
      <c r="AI201" s="78"/>
      <c r="AJ201" s="78"/>
      <c r="AK201" s="78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21"/>
      <c r="BF201" s="17"/>
      <c r="BG201" s="17"/>
      <c r="BH201" s="17"/>
      <c r="BI201" s="17"/>
      <c r="BJ201" s="78"/>
      <c r="BK201" s="78"/>
      <c r="BL201" s="78"/>
      <c r="BM201" s="78"/>
      <c r="BN201" s="78"/>
      <c r="BO201" s="17">
        <v>0.05</v>
      </c>
      <c r="BP201" s="17">
        <v>0.1</v>
      </c>
      <c r="BQ201" s="17">
        <v>0.2</v>
      </c>
      <c r="BR201" s="17">
        <v>0.35</v>
      </c>
      <c r="BS201" s="17">
        <v>0.45</v>
      </c>
      <c r="BT201" s="17">
        <v>0.55000000000000004</v>
      </c>
      <c r="BU201" s="17">
        <v>0.6</v>
      </c>
      <c r="BV201" s="17">
        <v>0.65</v>
      </c>
      <c r="BW201" s="17">
        <v>0.65</v>
      </c>
      <c r="BX201" s="17">
        <v>0.7</v>
      </c>
      <c r="BY201" s="17">
        <v>0.7</v>
      </c>
      <c r="BZ201" s="17">
        <v>0.7</v>
      </c>
      <c r="CA201" s="21">
        <v>0.7</v>
      </c>
      <c r="CB201" s="17">
        <v>0.7</v>
      </c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260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</row>
    <row r="202" spans="1:123" ht="14.1" customHeight="1" x14ac:dyDescent="0.2">
      <c r="A202" s="94">
        <v>1121</v>
      </c>
      <c r="B202" s="84" t="s">
        <v>35</v>
      </c>
      <c r="C202" s="25" t="s">
        <v>32</v>
      </c>
      <c r="D202" s="178" t="s">
        <v>51</v>
      </c>
      <c r="E202" s="28" t="s">
        <v>29</v>
      </c>
      <c r="F202" s="28">
        <v>12910</v>
      </c>
      <c r="G202" s="26">
        <f>SUM(J202:CU202)</f>
        <v>23280.964630225088</v>
      </c>
      <c r="H202" s="27">
        <f>(15.89+15.21)/2</f>
        <v>15.55</v>
      </c>
      <c r="I202" s="25">
        <v>28</v>
      </c>
      <c r="J202" s="21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21"/>
      <c r="AE202" s="17"/>
      <c r="AF202" s="17"/>
      <c r="AG202" s="17"/>
      <c r="AH202" s="17"/>
      <c r="AI202" s="17"/>
      <c r="AJ202" s="17"/>
      <c r="AK202" s="17"/>
      <c r="AL202" s="157">
        <f>AL337*AL366*AL396*60/$H$202</f>
        <v>0</v>
      </c>
      <c r="AM202" s="24">
        <f>AM337*AM366*AM396*60/$H$202</f>
        <v>64.823151125401921</v>
      </c>
      <c r="AN202" s="24">
        <f>AN337*AN366*AN396*60/$H$202</f>
        <v>199.87138263665597</v>
      </c>
      <c r="AO202" s="24">
        <f t="shared" ref="AO202:BC202" si="136">AO337*AO366*AO396*60/$H$202</f>
        <v>580.7073954983922</v>
      </c>
      <c r="AP202" s="24">
        <f t="shared" si="136"/>
        <v>754.9196141479099</v>
      </c>
      <c r="AQ202" s="24">
        <f t="shared" si="136"/>
        <v>812.99035369774913</v>
      </c>
      <c r="AR202" s="24">
        <f t="shared" si="136"/>
        <v>642.82958199356915</v>
      </c>
      <c r="AS202" s="24">
        <f>AS337*AS366*AS396*60/$H$202</f>
        <v>453.7620578778135</v>
      </c>
      <c r="AT202" s="24">
        <f t="shared" si="136"/>
        <v>699.5498392282957</v>
      </c>
      <c r="AU202" s="24">
        <f t="shared" si="136"/>
        <v>812.99035369774913</v>
      </c>
      <c r="AV202" s="24">
        <f t="shared" si="136"/>
        <v>812.99035369774913</v>
      </c>
      <c r="AW202" s="24">
        <f t="shared" si="136"/>
        <v>812.99035369774913</v>
      </c>
      <c r="AX202" s="24">
        <f t="shared" si="136"/>
        <v>642.82958199356915</v>
      </c>
      <c r="AY202" s="24">
        <f>AY337*AY366*AY396*60/$H$202</f>
        <v>453.7620578778135</v>
      </c>
      <c r="AZ202" s="24">
        <f>AZ337*AZ366*AZ396*60/$H$202</f>
        <v>699.5498392282957</v>
      </c>
      <c r="BA202" s="24">
        <f t="shared" si="136"/>
        <v>812.99035369774913</v>
      </c>
      <c r="BB202" s="24">
        <f t="shared" si="136"/>
        <v>812.99035369774913</v>
      </c>
      <c r="BC202" s="24">
        <f t="shared" si="136"/>
        <v>812.99035369774913</v>
      </c>
      <c r="BD202" s="24">
        <f t="shared" ref="BD202:BI202" si="137">BD337*BD366*BD396*60/$H$202</f>
        <v>642.82958199356915</v>
      </c>
      <c r="BE202" s="34">
        <f t="shared" si="137"/>
        <v>453.7620578778135</v>
      </c>
      <c r="BF202" s="24">
        <f t="shared" si="137"/>
        <v>699.5498392282957</v>
      </c>
      <c r="BG202" s="24">
        <f t="shared" si="137"/>
        <v>812.99035369774913</v>
      </c>
      <c r="BH202" s="24">
        <f t="shared" si="137"/>
        <v>812.99035369774913</v>
      </c>
      <c r="BI202" s="24">
        <f t="shared" si="137"/>
        <v>0</v>
      </c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21"/>
      <c r="CB202" s="17"/>
      <c r="CC202" s="160">
        <f>CC337*CC366*CC396*60/$H$202</f>
        <v>99.935691318327983</v>
      </c>
      <c r="CD202" s="160">
        <f>CD337*CD366*CD396*60/$H$202</f>
        <v>349.77491961414785</v>
      </c>
      <c r="CE202" s="160">
        <f t="shared" ref="CE202:CP202" si="138">CE337*CE366*CE396*60/$H$202</f>
        <v>499.67845659163987</v>
      </c>
      <c r="CF202" s="160">
        <f t="shared" si="138"/>
        <v>550.99678456591641</v>
      </c>
      <c r="CG202" s="160">
        <f t="shared" si="138"/>
        <v>649.58199356913178</v>
      </c>
      <c r="CH202" s="160">
        <f t="shared" si="138"/>
        <v>699.5498392282957</v>
      </c>
      <c r="CI202" s="160">
        <f t="shared" si="138"/>
        <v>699.5498392282957</v>
      </c>
      <c r="CJ202" s="160">
        <f t="shared" si="138"/>
        <v>699.5498392282957</v>
      </c>
      <c r="CK202" s="160">
        <f t="shared" si="138"/>
        <v>642.82958199356915</v>
      </c>
      <c r="CL202" s="160">
        <f t="shared" si="138"/>
        <v>699.5498392282957</v>
      </c>
      <c r="CM202" s="160">
        <f t="shared" si="138"/>
        <v>699.5498392282957</v>
      </c>
      <c r="CN202" s="160">
        <f t="shared" si="138"/>
        <v>699.5498392282957</v>
      </c>
      <c r="CO202" s="160">
        <f t="shared" si="138"/>
        <v>699.5498392282957</v>
      </c>
      <c r="CP202" s="160">
        <f t="shared" si="138"/>
        <v>642.82958199356915</v>
      </c>
      <c r="CQ202" s="160">
        <f>CQ337*CQ366*CQ396*60/$H$202</f>
        <v>642.82958199356915</v>
      </c>
      <c r="CR202" s="157"/>
      <c r="CS202" s="157"/>
      <c r="CT202" s="157"/>
      <c r="CU202" s="157"/>
      <c r="CV202" s="268"/>
      <c r="CW202" s="157"/>
      <c r="CX202" s="157"/>
      <c r="CY202" s="157"/>
      <c r="CZ202" s="157"/>
      <c r="DA202" s="157"/>
      <c r="DB202" s="157"/>
      <c r="DC202" s="157"/>
      <c r="DD202" s="157"/>
      <c r="DE202" s="157"/>
      <c r="DF202" s="157"/>
      <c r="DG202" s="157"/>
      <c r="DH202" s="157"/>
      <c r="DI202" s="157"/>
      <c r="DJ202" s="157"/>
      <c r="DK202" s="157"/>
      <c r="DL202" s="157"/>
      <c r="DM202" s="157"/>
      <c r="DN202" s="157"/>
      <c r="DO202" s="157"/>
      <c r="DP202" s="157"/>
      <c r="DQ202" s="157"/>
      <c r="DR202" s="157"/>
      <c r="DS202" s="157"/>
    </row>
    <row r="203" spans="1:123" ht="14.1" customHeight="1" thickBot="1" x14ac:dyDescent="0.25">
      <c r="A203" s="94">
        <v>1121</v>
      </c>
      <c r="B203" s="84" t="s">
        <v>35</v>
      </c>
      <c r="C203" s="25"/>
      <c r="D203" s="64"/>
      <c r="E203" s="25"/>
      <c r="F203" s="25"/>
      <c r="G203" s="26"/>
      <c r="H203" s="27"/>
      <c r="I203" s="24"/>
      <c r="J203" s="21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21"/>
      <c r="AE203" s="17"/>
      <c r="AF203" s="17"/>
      <c r="AG203" s="17"/>
      <c r="AH203" s="17"/>
      <c r="AI203" s="17"/>
      <c r="AJ203" s="17"/>
      <c r="AK203" s="17"/>
      <c r="AL203" s="17"/>
      <c r="AM203" s="17">
        <v>0.1</v>
      </c>
      <c r="AN203" s="17">
        <v>0.2</v>
      </c>
      <c r="AO203" s="17">
        <v>0.5</v>
      </c>
      <c r="AP203" s="17">
        <v>0.65</v>
      </c>
      <c r="AQ203" s="17">
        <v>0.7</v>
      </c>
      <c r="AR203" s="17">
        <v>0.7</v>
      </c>
      <c r="AS203" s="17">
        <v>0.7</v>
      </c>
      <c r="AT203" s="17">
        <v>0.7</v>
      </c>
      <c r="AU203" s="17">
        <v>0.7</v>
      </c>
      <c r="AV203" s="17">
        <v>0.7</v>
      </c>
      <c r="AW203" s="17">
        <v>0.7</v>
      </c>
      <c r="AX203" s="17">
        <v>0.7</v>
      </c>
      <c r="AY203" s="17">
        <v>0.7</v>
      </c>
      <c r="AZ203" s="17">
        <v>0.7</v>
      </c>
      <c r="BA203" s="17">
        <v>0.7</v>
      </c>
      <c r="BB203" s="17">
        <v>0.7</v>
      </c>
      <c r="BC203" s="17">
        <v>0.7</v>
      </c>
      <c r="BD203" s="17">
        <v>0.7</v>
      </c>
      <c r="BE203" s="21">
        <v>0.7</v>
      </c>
      <c r="BF203" s="17">
        <v>0.7</v>
      </c>
      <c r="BG203" s="17">
        <v>0.7</v>
      </c>
      <c r="BH203" s="17">
        <v>0.7</v>
      </c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21"/>
      <c r="CB203" s="17"/>
      <c r="CC203" s="17">
        <v>0.1</v>
      </c>
      <c r="CD203" s="17">
        <v>0.35</v>
      </c>
      <c r="CE203" s="17">
        <v>0.5</v>
      </c>
      <c r="CF203" s="17">
        <v>0.6</v>
      </c>
      <c r="CG203" s="17">
        <v>0.65</v>
      </c>
      <c r="CH203" s="17">
        <v>0.7</v>
      </c>
      <c r="CI203" s="17">
        <v>0.7</v>
      </c>
      <c r="CJ203" s="17">
        <v>0.7</v>
      </c>
      <c r="CK203" s="17">
        <v>0.7</v>
      </c>
      <c r="CL203" s="17">
        <v>0.7</v>
      </c>
      <c r="CM203" s="17">
        <v>0.7</v>
      </c>
      <c r="CN203" s="17">
        <v>0.7</v>
      </c>
      <c r="CO203" s="17">
        <v>0.7</v>
      </c>
      <c r="CP203" s="17">
        <v>0.7</v>
      </c>
      <c r="CQ203" s="17">
        <v>0.7</v>
      </c>
      <c r="CR203" s="17">
        <v>0.7</v>
      </c>
      <c r="CS203" s="17">
        <v>0.7</v>
      </c>
      <c r="CT203" s="17"/>
      <c r="CU203" s="17"/>
      <c r="CV203" s="260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</row>
    <row r="204" spans="1:123" s="102" customFormat="1" ht="14.1" customHeight="1" x14ac:dyDescent="0.2">
      <c r="A204" s="112">
        <v>1156</v>
      </c>
      <c r="B204" s="115" t="s">
        <v>35</v>
      </c>
      <c r="C204" s="135" t="s">
        <v>32</v>
      </c>
      <c r="D204" s="48" t="s">
        <v>41</v>
      </c>
      <c r="E204" s="135" t="s">
        <v>29</v>
      </c>
      <c r="F204" s="135">
        <v>300000</v>
      </c>
      <c r="G204" s="133">
        <f>SUM(J204:CU204)</f>
        <v>41859.502074688782</v>
      </c>
      <c r="H204" s="179">
        <f>(7.36+7.1)/2</f>
        <v>7.23</v>
      </c>
      <c r="I204" s="132">
        <v>19</v>
      </c>
      <c r="J204" s="101"/>
      <c r="K204" s="100"/>
      <c r="L204" s="100"/>
      <c r="M204" s="100"/>
      <c r="N204" s="100"/>
      <c r="O204" s="48">
        <f>O357*O386*O416*60/$H$204</f>
        <v>145.85062240663902</v>
      </c>
      <c r="P204" s="48">
        <f>P357*P386*P416*60/$H$204</f>
        <v>583.40248962655608</v>
      </c>
      <c r="Q204" s="48">
        <f>Q357*Q386*Q416*60/$H$204</f>
        <v>948.02904564315349</v>
      </c>
      <c r="R204" s="48">
        <f>R357*R386*R416*60/$H$204</f>
        <v>1005.1867219917012</v>
      </c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1"/>
      <c r="AE204" s="100"/>
      <c r="AF204" s="100"/>
      <c r="AG204" s="100"/>
      <c r="AH204" s="100"/>
      <c r="AI204" s="100"/>
      <c r="AJ204" s="100"/>
      <c r="AK204" s="100"/>
      <c r="AL204" s="100"/>
      <c r="AM204" s="100"/>
      <c r="AN204" s="100"/>
      <c r="AO204" s="100"/>
      <c r="AP204" s="100"/>
      <c r="AQ204" s="100"/>
      <c r="AR204" s="100"/>
      <c r="AS204" s="100"/>
      <c r="AT204" s="100"/>
      <c r="AU204" s="100"/>
      <c r="AV204" s="100"/>
      <c r="AW204" s="100"/>
      <c r="AX204" s="100"/>
      <c r="AY204" s="100"/>
      <c r="AZ204" s="100"/>
      <c r="BA204" s="100"/>
      <c r="BB204" s="100"/>
      <c r="BC204" s="100"/>
      <c r="BD204" s="100"/>
      <c r="BE204" s="101"/>
      <c r="BF204" s="100"/>
      <c r="BG204" s="100"/>
      <c r="BH204" s="100"/>
      <c r="BI204" s="100"/>
      <c r="BJ204" s="100"/>
      <c r="BK204" s="100"/>
      <c r="BL204" s="48">
        <f t="shared" ref="BL204:BU204" si="139">BL357*BL386*BL416*60/$H$204</f>
        <v>145.85062240663902</v>
      </c>
      <c r="BM204" s="48">
        <f t="shared" si="139"/>
        <v>678.00829875518673</v>
      </c>
      <c r="BN204" s="48">
        <f t="shared" si="139"/>
        <v>932.26141078838168</v>
      </c>
      <c r="BO204" s="48">
        <f t="shared" si="139"/>
        <v>1017.01244813278</v>
      </c>
      <c r="BP204" s="48">
        <f t="shared" si="139"/>
        <v>938.17427385892108</v>
      </c>
      <c r="BQ204" s="48">
        <f t="shared" si="139"/>
        <v>1093.8796680497924</v>
      </c>
      <c r="BR204" s="48">
        <f t="shared" si="139"/>
        <v>1271.2655601659751</v>
      </c>
      <c r="BS204" s="48">
        <f t="shared" si="139"/>
        <v>1271.2655601659751</v>
      </c>
      <c r="BT204" s="172">
        <f t="shared" si="139"/>
        <v>1093.8796680497924</v>
      </c>
      <c r="BU204" s="172">
        <f t="shared" si="139"/>
        <v>1005.1867219917012</v>
      </c>
      <c r="BV204" s="172">
        <f t="shared" ref="BV204:CS204" si="140">BV357*BV386*BV416*60/$H$204</f>
        <v>1209.0248962655601</v>
      </c>
      <c r="BW204" s="177">
        <f t="shared" si="140"/>
        <v>1405.0829875518671</v>
      </c>
      <c r="BX204" s="177">
        <f t="shared" si="140"/>
        <v>1405.0829875518671</v>
      </c>
      <c r="BY204" s="177">
        <f t="shared" si="140"/>
        <v>1405.0829875518671</v>
      </c>
      <c r="BZ204" s="177">
        <f t="shared" si="140"/>
        <v>1209.0248962655601</v>
      </c>
      <c r="CA204" s="184">
        <f>CA357*CA386*CA416*60/$H$204</f>
        <v>1110.9958506224066</v>
      </c>
      <c r="CB204" s="177">
        <f t="shared" si="140"/>
        <v>1209.0248962655601</v>
      </c>
      <c r="CC204" s="177">
        <f t="shared" si="140"/>
        <v>1209.0248962655601</v>
      </c>
      <c r="CD204" s="177">
        <f t="shared" si="140"/>
        <v>1209.0248962655601</v>
      </c>
      <c r="CE204" s="177">
        <f t="shared" si="140"/>
        <v>1209.0248962655601</v>
      </c>
      <c r="CF204" s="177">
        <f t="shared" si="140"/>
        <v>1125.8091286307053</v>
      </c>
      <c r="CG204" s="177">
        <f t="shared" si="140"/>
        <v>1241.2655601659751</v>
      </c>
      <c r="CH204" s="177">
        <f t="shared" si="140"/>
        <v>1257.3858921161825</v>
      </c>
      <c r="CI204" s="177">
        <f t="shared" si="140"/>
        <v>1257.3858921161825</v>
      </c>
      <c r="CJ204" s="177">
        <f t="shared" si="140"/>
        <v>1257.3858921161825</v>
      </c>
      <c r="CK204" s="177">
        <f t="shared" si="140"/>
        <v>1155.4356846473027</v>
      </c>
      <c r="CL204" s="177">
        <f t="shared" si="140"/>
        <v>1257.3858921161825</v>
      </c>
      <c r="CM204" s="177">
        <f t="shared" si="140"/>
        <v>1257.3858921161825</v>
      </c>
      <c r="CN204" s="177">
        <f t="shared" si="140"/>
        <v>1257.3858921161825</v>
      </c>
      <c r="CO204" s="177">
        <f t="shared" si="140"/>
        <v>1257.3858921161825</v>
      </c>
      <c r="CP204" s="177">
        <f t="shared" si="140"/>
        <v>1155.4356846473027</v>
      </c>
      <c r="CQ204" s="177">
        <f>CQ357*CQ386*CQ416*60/$H$204</f>
        <v>1155.4356846473027</v>
      </c>
      <c r="CR204" s="177">
        <f t="shared" si="140"/>
        <v>1257.3858921161825</v>
      </c>
      <c r="CS204" s="177">
        <f t="shared" si="140"/>
        <v>1257.3858921161825</v>
      </c>
      <c r="CT204" s="251"/>
      <c r="CU204" s="251"/>
      <c r="CV204" s="272"/>
      <c r="CW204" s="251"/>
      <c r="CX204" s="251"/>
      <c r="CY204" s="251"/>
      <c r="CZ204" s="251"/>
      <c r="DA204" s="251"/>
      <c r="DB204" s="251"/>
      <c r="DC204" s="251"/>
      <c r="DD204" s="251"/>
      <c r="DE204" s="251"/>
      <c r="DF204" s="251"/>
      <c r="DG204" s="251"/>
      <c r="DH204" s="251"/>
      <c r="DI204" s="251"/>
      <c r="DJ204" s="251"/>
      <c r="DK204" s="251"/>
      <c r="DL204" s="251"/>
      <c r="DM204" s="251"/>
      <c r="DN204" s="251"/>
      <c r="DO204" s="251"/>
      <c r="DP204" s="251"/>
      <c r="DQ204" s="251"/>
      <c r="DR204" s="251"/>
      <c r="DS204" s="251"/>
    </row>
    <row r="205" spans="1:123" ht="14.1" customHeight="1" x14ac:dyDescent="0.2">
      <c r="A205" s="94">
        <v>1156</v>
      </c>
      <c r="B205" s="84" t="s">
        <v>35</v>
      </c>
      <c r="C205" s="25"/>
      <c r="D205" s="64"/>
      <c r="E205" s="25"/>
      <c r="F205" s="25"/>
      <c r="G205" s="26"/>
      <c r="H205" s="27"/>
      <c r="I205" s="25"/>
      <c r="J205" s="79"/>
      <c r="K205" s="78"/>
      <c r="L205" s="78"/>
      <c r="M205" s="78"/>
      <c r="N205" s="78"/>
      <c r="O205" s="78">
        <v>0.1</v>
      </c>
      <c r="P205" s="78">
        <v>0.4</v>
      </c>
      <c r="Q205" s="78">
        <v>0.65</v>
      </c>
      <c r="R205" s="78">
        <v>0.75</v>
      </c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9"/>
      <c r="AE205" s="78"/>
      <c r="AF205" s="78"/>
      <c r="AG205" s="78"/>
      <c r="AH205" s="78"/>
      <c r="AI205" s="78"/>
      <c r="AJ205" s="78"/>
      <c r="AK205" s="78"/>
      <c r="AL205" s="78"/>
      <c r="AM205" s="78"/>
      <c r="AN205" s="78"/>
      <c r="AO205" s="78"/>
      <c r="AP205" s="78"/>
      <c r="AQ205" s="78"/>
      <c r="AR205" s="78"/>
      <c r="AS205" s="78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9"/>
      <c r="BF205" s="78"/>
      <c r="BG205" s="78"/>
      <c r="BH205" s="78"/>
      <c r="BI205" s="78"/>
      <c r="BJ205" s="78"/>
      <c r="BK205" s="78"/>
      <c r="BL205" s="78">
        <v>0.1</v>
      </c>
      <c r="BM205" s="78">
        <v>0.4</v>
      </c>
      <c r="BN205" s="78">
        <v>0.55000000000000004</v>
      </c>
      <c r="BO205" s="78">
        <v>0.6</v>
      </c>
      <c r="BP205" s="78">
        <v>0.7</v>
      </c>
      <c r="BQ205" s="78">
        <v>0.75</v>
      </c>
      <c r="BR205" s="78">
        <v>0.75</v>
      </c>
      <c r="BS205" s="78">
        <v>0.75</v>
      </c>
      <c r="BT205" s="78">
        <v>0.75</v>
      </c>
      <c r="BU205" s="78">
        <v>0.75</v>
      </c>
      <c r="BV205" s="78">
        <v>0.75</v>
      </c>
      <c r="BW205" s="78">
        <v>0.75</v>
      </c>
      <c r="BX205" s="78">
        <v>0.75</v>
      </c>
      <c r="BY205" s="78">
        <v>0.75</v>
      </c>
      <c r="BZ205" s="78">
        <v>0.75</v>
      </c>
      <c r="CA205" s="79">
        <v>0.75</v>
      </c>
      <c r="CB205" s="78">
        <v>0.75</v>
      </c>
      <c r="CC205" s="78">
        <v>0.75</v>
      </c>
      <c r="CD205" s="78">
        <v>0.75</v>
      </c>
      <c r="CE205" s="78">
        <v>0.75</v>
      </c>
      <c r="CF205" s="78">
        <v>0.76</v>
      </c>
      <c r="CG205" s="78">
        <v>0.77</v>
      </c>
      <c r="CH205" s="78">
        <v>0.78</v>
      </c>
      <c r="CI205" s="78">
        <v>0.78</v>
      </c>
      <c r="CJ205" s="78">
        <v>0.78</v>
      </c>
      <c r="CK205" s="78">
        <v>0.78</v>
      </c>
      <c r="CL205" s="78">
        <v>0.78</v>
      </c>
      <c r="CM205" s="78">
        <v>0.78</v>
      </c>
      <c r="CN205" s="78">
        <v>0.78</v>
      </c>
      <c r="CO205" s="78">
        <v>0.78</v>
      </c>
      <c r="CP205" s="78">
        <v>0.78</v>
      </c>
      <c r="CQ205" s="78">
        <v>0.78</v>
      </c>
      <c r="CR205" s="78">
        <v>0.78</v>
      </c>
      <c r="CS205" s="78">
        <v>0.78</v>
      </c>
      <c r="CT205" s="78"/>
      <c r="CU205" s="78"/>
      <c r="CV205" s="263"/>
      <c r="CW205" s="78"/>
      <c r="CX205" s="78"/>
      <c r="CY205" s="78"/>
      <c r="CZ205" s="78"/>
      <c r="DA205" s="78"/>
      <c r="DB205" s="78"/>
      <c r="DC205" s="78"/>
      <c r="DD205" s="78"/>
      <c r="DE205" s="78"/>
      <c r="DF205" s="78"/>
      <c r="DG205" s="78"/>
      <c r="DH205" s="78"/>
      <c r="DI205" s="78"/>
      <c r="DJ205" s="78"/>
      <c r="DK205" s="78"/>
      <c r="DL205" s="78"/>
      <c r="DM205" s="78"/>
      <c r="DN205" s="78"/>
      <c r="DO205" s="78"/>
      <c r="DP205" s="78"/>
      <c r="DQ205" s="78"/>
      <c r="DR205" s="78"/>
      <c r="DS205" s="78"/>
    </row>
    <row r="206" spans="1:123" ht="14.1" customHeight="1" x14ac:dyDescent="0.2">
      <c r="A206" s="94">
        <v>1156</v>
      </c>
      <c r="B206" s="84" t="s">
        <v>35</v>
      </c>
      <c r="C206" s="25" t="s">
        <v>48</v>
      </c>
      <c r="D206" s="178">
        <v>131300</v>
      </c>
      <c r="E206" s="28" t="s">
        <v>29</v>
      </c>
      <c r="F206" s="28">
        <v>6946</v>
      </c>
      <c r="G206" s="26">
        <f>SUM(J206:CU206)</f>
        <v>7851.6129032258068</v>
      </c>
      <c r="H206" s="27">
        <v>19.53</v>
      </c>
      <c r="I206" s="28">
        <v>21</v>
      </c>
      <c r="J206" s="79"/>
      <c r="K206" s="78"/>
      <c r="L206" s="78"/>
      <c r="M206" s="78"/>
      <c r="N206" s="78"/>
      <c r="O206" s="78"/>
      <c r="P206" s="78"/>
      <c r="Q206" s="78"/>
      <c r="R206" s="78"/>
      <c r="S206" s="24">
        <f t="shared" ref="S206:Z206" si="141">S357*S386*S416*60/$H$206</f>
        <v>0</v>
      </c>
      <c r="T206" s="24">
        <f t="shared" si="141"/>
        <v>59.677419354838705</v>
      </c>
      <c r="U206" s="24">
        <f t="shared" si="141"/>
        <v>149.19354838709677</v>
      </c>
      <c r="V206" s="24">
        <f t="shared" si="141"/>
        <v>238.70967741935482</v>
      </c>
      <c r="W206" s="24">
        <f t="shared" si="141"/>
        <v>274.19354838709677</v>
      </c>
      <c r="X206" s="24">
        <f>X357*X386*X416*60/$H$206</f>
        <v>328.22580645161287</v>
      </c>
      <c r="Y206" s="24">
        <f t="shared" si="141"/>
        <v>358.06451612903226</v>
      </c>
      <c r="Z206" s="24">
        <f t="shared" si="141"/>
        <v>387.90322580645159</v>
      </c>
      <c r="AA206" s="24">
        <f t="shared" ref="AA206:AI206" si="142">AA357*AA386*AA416*60/$H$206</f>
        <v>387.90322580645159</v>
      </c>
      <c r="AB206" s="24">
        <f t="shared" si="142"/>
        <v>417.74193548387092</v>
      </c>
      <c r="AC206" s="24">
        <f t="shared" si="142"/>
        <v>383.87096774193543</v>
      </c>
      <c r="AD206" s="34">
        <f t="shared" si="142"/>
        <v>417.74193548387092</v>
      </c>
      <c r="AE206" s="24">
        <f t="shared" si="142"/>
        <v>417.74193548387092</v>
      </c>
      <c r="AF206" s="24">
        <f t="shared" si="142"/>
        <v>417.74193548387092</v>
      </c>
      <c r="AG206" s="24">
        <f t="shared" si="142"/>
        <v>417.74193548387092</v>
      </c>
      <c r="AH206" s="24">
        <f t="shared" si="142"/>
        <v>383.87096774193543</v>
      </c>
      <c r="AI206" s="24">
        <f t="shared" si="142"/>
        <v>417.74193548387092</v>
      </c>
      <c r="AJ206" s="24">
        <f t="shared" ref="AJ206:AO206" si="143">AJ357*AJ386*AJ416*60/$H$206</f>
        <v>417.74193548387092</v>
      </c>
      <c r="AK206" s="24">
        <f t="shared" si="143"/>
        <v>417.74193548387092</v>
      </c>
      <c r="AL206" s="24">
        <f t="shared" si="143"/>
        <v>383.87096774193543</v>
      </c>
      <c r="AM206" s="24">
        <f t="shared" si="143"/>
        <v>270.96774193548379</v>
      </c>
      <c r="AN206" s="24">
        <f t="shared" si="143"/>
        <v>417.74193548387092</v>
      </c>
      <c r="AO206" s="24">
        <f t="shared" si="143"/>
        <v>485.48387096774189</v>
      </c>
      <c r="AP206" s="78"/>
      <c r="AQ206" s="78"/>
      <c r="AR206" s="78"/>
      <c r="AS206" s="78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9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9"/>
      <c r="CB206" s="78"/>
      <c r="CC206" s="78"/>
      <c r="CD206" s="78"/>
      <c r="CE206" s="78"/>
      <c r="CF206" s="78"/>
      <c r="CG206" s="78"/>
      <c r="CH206" s="78"/>
      <c r="CI206" s="78"/>
      <c r="CJ206" s="78"/>
      <c r="CK206" s="78"/>
      <c r="CL206" s="78"/>
      <c r="CM206" s="78"/>
      <c r="CN206" s="78"/>
      <c r="CO206" s="78"/>
      <c r="CP206" s="78"/>
      <c r="CQ206" s="78"/>
      <c r="CR206" s="78"/>
      <c r="CS206" s="78"/>
      <c r="CT206" s="78"/>
      <c r="CU206" s="78"/>
      <c r="CV206" s="263"/>
      <c r="CW206" s="78"/>
      <c r="CX206" s="78"/>
      <c r="CY206" s="78"/>
      <c r="CZ206" s="78"/>
      <c r="DA206" s="78"/>
      <c r="DB206" s="78"/>
      <c r="DC206" s="78"/>
      <c r="DD206" s="78"/>
      <c r="DE206" s="78"/>
      <c r="DF206" s="78"/>
      <c r="DG206" s="78"/>
      <c r="DH206" s="78"/>
      <c r="DI206" s="78"/>
      <c r="DJ206" s="78"/>
      <c r="DK206" s="78"/>
      <c r="DL206" s="78"/>
      <c r="DM206" s="78"/>
      <c r="DN206" s="78"/>
      <c r="DO206" s="78"/>
      <c r="DP206" s="78"/>
      <c r="DQ206" s="78"/>
      <c r="DR206" s="78"/>
      <c r="DS206" s="78"/>
    </row>
    <row r="207" spans="1:123" ht="14.1" customHeight="1" x14ac:dyDescent="0.2">
      <c r="A207" s="94">
        <v>1156</v>
      </c>
      <c r="B207" s="84" t="s">
        <v>35</v>
      </c>
      <c r="C207" s="25"/>
      <c r="D207" s="64"/>
      <c r="E207" s="25"/>
      <c r="F207" s="25"/>
      <c r="G207" s="26"/>
      <c r="H207" s="27"/>
      <c r="I207" s="25"/>
      <c r="J207" s="79"/>
      <c r="K207" s="78"/>
      <c r="L207" s="78"/>
      <c r="M207" s="78"/>
      <c r="N207" s="78"/>
      <c r="O207" s="78"/>
      <c r="P207" s="78"/>
      <c r="Q207" s="78"/>
      <c r="R207" s="78"/>
      <c r="S207" s="78"/>
      <c r="T207" s="78">
        <v>0.1</v>
      </c>
      <c r="U207" s="78">
        <v>0.25</v>
      </c>
      <c r="V207" s="78">
        <v>0.4</v>
      </c>
      <c r="W207" s="79">
        <v>0.5</v>
      </c>
      <c r="X207" s="78">
        <v>0.55000000000000004</v>
      </c>
      <c r="Y207" s="78">
        <v>0.6</v>
      </c>
      <c r="Z207" s="78">
        <v>0.65</v>
      </c>
      <c r="AA207" s="78">
        <v>0.65</v>
      </c>
      <c r="AB207" s="78">
        <v>0.7</v>
      </c>
      <c r="AC207" s="78">
        <v>0.7</v>
      </c>
      <c r="AD207" s="79">
        <v>0.7</v>
      </c>
      <c r="AE207" s="78">
        <v>0.7</v>
      </c>
      <c r="AF207" s="78">
        <v>0.7</v>
      </c>
      <c r="AG207" s="78">
        <v>0.7</v>
      </c>
      <c r="AH207" s="78">
        <v>0.7</v>
      </c>
      <c r="AI207" s="78">
        <v>0.7</v>
      </c>
      <c r="AJ207" s="78">
        <v>0.7</v>
      </c>
      <c r="AK207" s="78">
        <v>0.7</v>
      </c>
      <c r="AL207" s="78">
        <v>0.7</v>
      </c>
      <c r="AM207" s="78">
        <v>0.7</v>
      </c>
      <c r="AN207" s="78">
        <v>0.7</v>
      </c>
      <c r="AO207" s="78">
        <v>0.7</v>
      </c>
      <c r="AP207" s="78"/>
      <c r="AQ207" s="78"/>
      <c r="AR207" s="78"/>
      <c r="AS207" s="78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9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9"/>
      <c r="CB207" s="78"/>
      <c r="CC207" s="78"/>
      <c r="CD207" s="78"/>
      <c r="CE207" s="78"/>
      <c r="CF207" s="78"/>
      <c r="CG207" s="78"/>
      <c r="CH207" s="78"/>
      <c r="CI207" s="78"/>
      <c r="CJ207" s="78"/>
      <c r="CK207" s="78"/>
      <c r="CL207" s="78"/>
      <c r="CM207" s="78"/>
      <c r="CN207" s="78"/>
      <c r="CO207" s="78"/>
      <c r="CP207" s="78"/>
      <c r="CQ207" s="78"/>
      <c r="CR207" s="78"/>
      <c r="CS207" s="78"/>
      <c r="CT207" s="78"/>
      <c r="CU207" s="78"/>
      <c r="CV207" s="263"/>
      <c r="CW207" s="78"/>
      <c r="CX207" s="78"/>
      <c r="CY207" s="78"/>
      <c r="CZ207" s="78"/>
      <c r="DA207" s="78"/>
      <c r="DB207" s="78"/>
      <c r="DC207" s="78"/>
      <c r="DD207" s="78"/>
      <c r="DE207" s="78"/>
      <c r="DF207" s="78"/>
      <c r="DG207" s="78"/>
      <c r="DH207" s="78"/>
      <c r="DI207" s="78"/>
      <c r="DJ207" s="78"/>
      <c r="DK207" s="78"/>
      <c r="DL207" s="78"/>
      <c r="DM207" s="78"/>
      <c r="DN207" s="78"/>
      <c r="DO207" s="78"/>
      <c r="DP207" s="78"/>
      <c r="DQ207" s="78"/>
      <c r="DR207" s="78"/>
      <c r="DS207" s="78"/>
    </row>
    <row r="208" spans="1:123" ht="14.1" customHeight="1" x14ac:dyDescent="0.2">
      <c r="A208" s="94">
        <v>1156</v>
      </c>
      <c r="B208" s="84" t="s">
        <v>35</v>
      </c>
      <c r="C208" s="198" t="s">
        <v>48</v>
      </c>
      <c r="D208" s="178">
        <v>126022</v>
      </c>
      <c r="E208" s="25" t="s">
        <v>29</v>
      </c>
      <c r="F208" s="28">
        <v>9700</v>
      </c>
      <c r="G208" s="28">
        <f>SUM(J208:CU208)</f>
        <v>12245.792079207919</v>
      </c>
      <c r="H208" s="27">
        <v>13.13</v>
      </c>
      <c r="I208" s="25">
        <v>23</v>
      </c>
      <c r="J208" s="79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9"/>
      <c r="AE208" s="78"/>
      <c r="AF208" s="78"/>
      <c r="AG208" s="78"/>
      <c r="AH208" s="78"/>
      <c r="AI208" s="78"/>
      <c r="AJ208" s="78"/>
      <c r="AK208" s="78"/>
      <c r="AL208" s="78"/>
      <c r="AM208" s="78"/>
      <c r="AN208" s="78"/>
      <c r="AO208" s="78"/>
      <c r="AP208" s="24">
        <f t="shared" ref="AP208:BK208" si="144">AP357*AP386*AP416*60/$H$208</f>
        <v>112.98552932216298</v>
      </c>
      <c r="AQ208" s="24">
        <f t="shared" si="144"/>
        <v>282.46382330540746</v>
      </c>
      <c r="AR208" s="24">
        <f t="shared" si="144"/>
        <v>312.68088347296265</v>
      </c>
      <c r="AS208" s="24">
        <f t="shared" si="144"/>
        <v>283.77760853008374</v>
      </c>
      <c r="AT208" s="24">
        <f t="shared" si="144"/>
        <v>534.71058644325967</v>
      </c>
      <c r="AU208" s="24">
        <f t="shared" si="144"/>
        <v>677.91317593297788</v>
      </c>
      <c r="AV208" s="24">
        <f t="shared" si="144"/>
        <v>734.40594059405942</v>
      </c>
      <c r="AW208" s="24">
        <f t="shared" si="144"/>
        <v>790.89870525514084</v>
      </c>
      <c r="AX208" s="24">
        <f t="shared" si="144"/>
        <v>625.3617669459253</v>
      </c>
      <c r="AY208" s="24">
        <f t="shared" si="144"/>
        <v>441.43183549124143</v>
      </c>
      <c r="AZ208" s="24">
        <f t="shared" si="144"/>
        <v>680.54074638233033</v>
      </c>
      <c r="BA208" s="24">
        <f t="shared" si="144"/>
        <v>790.89870525514084</v>
      </c>
      <c r="BB208" s="24">
        <f t="shared" si="144"/>
        <v>790.89870525514084</v>
      </c>
      <c r="BC208" s="24">
        <f t="shared" si="144"/>
        <v>790.89870525514084</v>
      </c>
      <c r="BD208" s="24">
        <f t="shared" si="144"/>
        <v>625.3617669459253</v>
      </c>
      <c r="BE208" s="34">
        <f t="shared" si="144"/>
        <v>441.43183549124143</v>
      </c>
      <c r="BF208" s="24">
        <f t="shared" si="144"/>
        <v>680.54074638233033</v>
      </c>
      <c r="BG208" s="24">
        <f t="shared" si="144"/>
        <v>790.89870525514084</v>
      </c>
      <c r="BH208" s="24">
        <f t="shared" si="144"/>
        <v>790.89870525514084</v>
      </c>
      <c r="BI208" s="24">
        <f t="shared" si="144"/>
        <v>0</v>
      </c>
      <c r="BJ208" s="178">
        <f t="shared" si="144"/>
        <v>625.3617669459253</v>
      </c>
      <c r="BK208" s="178">
        <f t="shared" si="144"/>
        <v>441.43183549124143</v>
      </c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9"/>
      <c r="CB208" s="78"/>
      <c r="CC208" s="78"/>
      <c r="CD208" s="78"/>
      <c r="CE208" s="78"/>
      <c r="CF208" s="78"/>
      <c r="CG208" s="78"/>
      <c r="CH208" s="78"/>
      <c r="CI208" s="78"/>
      <c r="CJ208" s="78"/>
      <c r="CK208" s="78"/>
      <c r="CL208" s="78"/>
      <c r="CM208" s="78"/>
      <c r="CN208" s="78"/>
      <c r="CO208" s="78"/>
      <c r="CP208" s="78"/>
      <c r="CQ208" s="78"/>
      <c r="CR208" s="78"/>
      <c r="CS208" s="78"/>
      <c r="CT208" s="78"/>
      <c r="CU208" s="78"/>
      <c r="CV208" s="263"/>
      <c r="CW208" s="78"/>
      <c r="CX208" s="78"/>
      <c r="CY208" s="78"/>
      <c r="CZ208" s="78"/>
      <c r="DA208" s="78"/>
      <c r="DB208" s="78"/>
      <c r="DC208" s="78"/>
      <c r="DD208" s="78"/>
      <c r="DE208" s="78"/>
      <c r="DF208" s="78"/>
      <c r="DG208" s="78"/>
      <c r="DH208" s="78"/>
      <c r="DI208" s="78"/>
      <c r="DJ208" s="78"/>
      <c r="DK208" s="78"/>
      <c r="DL208" s="78"/>
      <c r="DM208" s="78"/>
      <c r="DN208" s="78"/>
      <c r="DO208" s="78"/>
      <c r="DP208" s="78"/>
      <c r="DQ208" s="78"/>
      <c r="DR208" s="78"/>
      <c r="DS208" s="78"/>
    </row>
    <row r="209" spans="1:123" ht="14.1" customHeight="1" x14ac:dyDescent="0.2">
      <c r="A209" s="94">
        <v>1156</v>
      </c>
      <c r="B209" s="84" t="s">
        <v>35</v>
      </c>
      <c r="C209" s="25"/>
      <c r="D209" s="64"/>
      <c r="E209" s="25"/>
      <c r="F209" s="25"/>
      <c r="G209" s="26"/>
      <c r="H209" s="27"/>
      <c r="I209" s="25"/>
      <c r="J209" s="79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9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>
        <v>0.1</v>
      </c>
      <c r="AQ209" s="78">
        <v>0.25</v>
      </c>
      <c r="AR209" s="78">
        <v>0.35</v>
      </c>
      <c r="AS209" s="78">
        <v>0.45</v>
      </c>
      <c r="AT209" s="78">
        <v>0.55000000000000004</v>
      </c>
      <c r="AU209" s="78">
        <v>0.6</v>
      </c>
      <c r="AV209" s="78">
        <v>0.65</v>
      </c>
      <c r="AW209" s="78">
        <v>0.7</v>
      </c>
      <c r="AX209" s="78">
        <v>0.7</v>
      </c>
      <c r="AY209" s="78">
        <v>0.7</v>
      </c>
      <c r="AZ209" s="78">
        <v>0.7</v>
      </c>
      <c r="BA209" s="78">
        <v>0.7</v>
      </c>
      <c r="BB209" s="78">
        <v>0.7</v>
      </c>
      <c r="BC209" s="78">
        <v>0.7</v>
      </c>
      <c r="BD209" s="78">
        <v>0.7</v>
      </c>
      <c r="BE209" s="79">
        <v>0.7</v>
      </c>
      <c r="BF209" s="78">
        <v>0.7</v>
      </c>
      <c r="BG209" s="78">
        <v>0.7</v>
      </c>
      <c r="BH209" s="78">
        <v>0.7</v>
      </c>
      <c r="BI209" s="78"/>
      <c r="BJ209" s="78">
        <v>0.7</v>
      </c>
      <c r="BK209" s="78">
        <v>0.7</v>
      </c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9"/>
      <c r="CB209" s="78"/>
      <c r="CC209" s="78"/>
      <c r="CD209" s="78"/>
      <c r="CE209" s="78"/>
      <c r="CF209" s="78"/>
      <c r="CG209" s="78"/>
      <c r="CH209" s="78"/>
      <c r="CI209" s="78"/>
      <c r="CJ209" s="78"/>
      <c r="CK209" s="78"/>
      <c r="CL209" s="78"/>
      <c r="CM209" s="78"/>
      <c r="CN209" s="78"/>
      <c r="CO209" s="78"/>
      <c r="CP209" s="78"/>
      <c r="CQ209" s="78"/>
      <c r="CR209" s="78"/>
      <c r="CS209" s="78"/>
      <c r="CT209" s="78"/>
      <c r="CU209" s="78"/>
      <c r="CV209" s="263"/>
      <c r="CW209" s="78"/>
      <c r="CX209" s="78"/>
      <c r="CY209" s="78"/>
      <c r="CZ209" s="78"/>
      <c r="DA209" s="78"/>
      <c r="DB209" s="78"/>
      <c r="DC209" s="78"/>
      <c r="DD209" s="78"/>
      <c r="DE209" s="78"/>
      <c r="DF209" s="78"/>
      <c r="DG209" s="78"/>
      <c r="DH209" s="78"/>
      <c r="DI209" s="78"/>
      <c r="DJ209" s="78"/>
      <c r="DK209" s="78"/>
      <c r="DL209" s="78"/>
      <c r="DM209" s="78"/>
      <c r="DN209" s="78"/>
      <c r="DO209" s="78"/>
      <c r="DP209" s="78"/>
      <c r="DQ209" s="78"/>
      <c r="DR209" s="78"/>
      <c r="DS209" s="78"/>
    </row>
    <row r="210" spans="1:123" ht="14.1" customHeight="1" x14ac:dyDescent="0.2">
      <c r="A210" s="94">
        <v>1156</v>
      </c>
      <c r="B210" s="84" t="s">
        <v>35</v>
      </c>
      <c r="C210" s="25" t="s">
        <v>32</v>
      </c>
      <c r="D210" s="178">
        <v>103779</v>
      </c>
      <c r="E210" s="25" t="s">
        <v>29</v>
      </c>
      <c r="F210" s="25">
        <f>18660+8040+8040+1140+1020</f>
        <v>36900</v>
      </c>
      <c r="G210" s="26">
        <f>SUM(J210:CU210)</f>
        <v>3579.5454545454545</v>
      </c>
      <c r="H210" s="27">
        <v>11.44</v>
      </c>
      <c r="I210" s="25">
        <v>20</v>
      </c>
      <c r="J210" s="34">
        <f>J357*J386*J416*60/$H$210</f>
        <v>727.70979020979019</v>
      </c>
      <c r="K210" s="24">
        <f>K357*K386*K416*60/$H$210</f>
        <v>727.70979020979019</v>
      </c>
      <c r="L210" s="24">
        <f>L357*L386*L416*60/$H$210</f>
        <v>727.70979020979019</v>
      </c>
      <c r="M210" s="24">
        <f>M357*M386*M416*60/$H$210</f>
        <v>727.70979020979019</v>
      </c>
      <c r="N210" s="24">
        <f>N357*N386*N416*60/$H$210</f>
        <v>668.70629370629376</v>
      </c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9"/>
      <c r="AE210" s="78"/>
      <c r="AF210" s="78"/>
      <c r="AG210" s="78"/>
      <c r="AH210" s="78"/>
      <c r="AI210" s="78"/>
      <c r="AJ210" s="78"/>
      <c r="AK210" s="78"/>
      <c r="AL210" s="78"/>
      <c r="AM210" s="78"/>
      <c r="AN210" s="78"/>
      <c r="AO210" s="78"/>
      <c r="AP210" s="78"/>
      <c r="AQ210" s="78"/>
      <c r="AR210" s="78"/>
      <c r="AS210" s="78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9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9"/>
      <c r="CB210" s="78"/>
      <c r="CC210" s="78"/>
      <c r="CD210" s="78"/>
      <c r="CE210" s="78"/>
      <c r="CF210" s="78"/>
      <c r="CG210" s="78"/>
      <c r="CH210" s="78"/>
      <c r="CI210" s="78"/>
      <c r="CJ210" s="78"/>
      <c r="CK210" s="78"/>
      <c r="CL210" s="78"/>
      <c r="CM210" s="78"/>
      <c r="CN210" s="78"/>
      <c r="CO210" s="78"/>
      <c r="CP210" s="78"/>
      <c r="CQ210" s="78"/>
      <c r="CR210" s="78"/>
      <c r="CS210" s="78"/>
      <c r="CT210" s="78"/>
      <c r="CU210" s="78"/>
      <c r="CV210" s="263"/>
      <c r="CW210" s="78"/>
      <c r="CX210" s="78"/>
      <c r="CY210" s="78"/>
      <c r="CZ210" s="78"/>
      <c r="DA210" s="78"/>
      <c r="DB210" s="78"/>
      <c r="DC210" s="78"/>
      <c r="DD210" s="78"/>
      <c r="DE210" s="78"/>
      <c r="DF210" s="78"/>
      <c r="DG210" s="78"/>
      <c r="DH210" s="78"/>
      <c r="DI210" s="78"/>
      <c r="DJ210" s="78"/>
      <c r="DK210" s="78"/>
      <c r="DL210" s="78"/>
      <c r="DM210" s="78"/>
      <c r="DN210" s="78"/>
      <c r="DO210" s="78"/>
      <c r="DP210" s="78"/>
      <c r="DQ210" s="78"/>
      <c r="DR210" s="78"/>
      <c r="DS210" s="78"/>
    </row>
    <row r="211" spans="1:123" ht="14.1" customHeight="1" thickBot="1" x14ac:dyDescent="0.25">
      <c r="A211" s="94">
        <v>1156</v>
      </c>
      <c r="B211" s="84" t="s">
        <v>35</v>
      </c>
      <c r="C211" s="25"/>
      <c r="D211" s="64"/>
      <c r="E211" s="25"/>
      <c r="F211" s="25"/>
      <c r="G211" s="26"/>
      <c r="H211" s="27"/>
      <c r="I211" s="25"/>
      <c r="J211" s="79">
        <v>0.75</v>
      </c>
      <c r="K211" s="78">
        <v>0.75</v>
      </c>
      <c r="L211" s="78">
        <v>0.75</v>
      </c>
      <c r="M211" s="78">
        <v>0.75</v>
      </c>
      <c r="N211" s="78">
        <v>0.75</v>
      </c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9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9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9"/>
      <c r="CB211" s="78"/>
      <c r="CC211" s="78"/>
      <c r="CD211" s="78"/>
      <c r="CE211" s="78"/>
      <c r="CF211" s="78"/>
      <c r="CG211" s="78"/>
      <c r="CH211" s="78"/>
      <c r="CI211" s="78"/>
      <c r="CJ211" s="78"/>
      <c r="CK211" s="78"/>
      <c r="CL211" s="78"/>
      <c r="CM211" s="78"/>
      <c r="CN211" s="78"/>
      <c r="CO211" s="78"/>
      <c r="CP211" s="78"/>
      <c r="CQ211" s="78"/>
      <c r="CR211" s="78"/>
      <c r="CS211" s="78"/>
      <c r="CT211" s="78"/>
      <c r="CU211" s="78"/>
      <c r="CV211" s="263"/>
      <c r="CW211" s="78"/>
      <c r="CX211" s="78"/>
      <c r="CY211" s="78"/>
      <c r="CZ211" s="78"/>
      <c r="DA211" s="78"/>
      <c r="DB211" s="78"/>
      <c r="DC211" s="78"/>
      <c r="DD211" s="78"/>
      <c r="DE211" s="78"/>
      <c r="DF211" s="78"/>
      <c r="DG211" s="78"/>
      <c r="DH211" s="78"/>
      <c r="DI211" s="78"/>
      <c r="DJ211" s="78"/>
      <c r="DK211" s="78"/>
      <c r="DL211" s="78"/>
      <c r="DM211" s="78"/>
      <c r="DN211" s="78"/>
      <c r="DO211" s="78"/>
      <c r="DP211" s="78"/>
      <c r="DQ211" s="78"/>
      <c r="DR211" s="78"/>
      <c r="DS211" s="78"/>
    </row>
    <row r="212" spans="1:123" s="102" customFormat="1" ht="14.1" customHeight="1" x14ac:dyDescent="0.2">
      <c r="A212" s="112" t="s">
        <v>50</v>
      </c>
      <c r="B212" s="115" t="s">
        <v>35</v>
      </c>
      <c r="C212" s="132" t="s">
        <v>32</v>
      </c>
      <c r="D212" s="177">
        <v>106073</v>
      </c>
      <c r="E212" s="132" t="s">
        <v>36</v>
      </c>
      <c r="F212" s="132">
        <v>109778</v>
      </c>
      <c r="G212" s="133">
        <f>SUM(J212:CU212)</f>
        <v>184837.02127659568</v>
      </c>
      <c r="H212" s="132">
        <v>2.35</v>
      </c>
      <c r="I212" s="132">
        <v>12</v>
      </c>
      <c r="J212" s="109">
        <f>J351*J380*J410*60/$H$212</f>
        <v>2550.6382978723404</v>
      </c>
      <c r="K212" s="48">
        <f>K351*K380*K410*60/$H$212</f>
        <v>2550.6382978723404</v>
      </c>
      <c r="L212" s="48">
        <f>L351*L380*L410*60/$H$212</f>
        <v>2550.6382978723404</v>
      </c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48">
        <f t="shared" ref="AA212:AF212" si="145">AA351*AA380*AA410*60/$H$212</f>
        <v>1133.617021276596</v>
      </c>
      <c r="AB212" s="48">
        <f t="shared" si="145"/>
        <v>2125.5319148936169</v>
      </c>
      <c r="AC212" s="48">
        <f t="shared" si="145"/>
        <v>2343.8297872340427</v>
      </c>
      <c r="AD212" s="109">
        <f t="shared" si="145"/>
        <v>2550.6382978723404</v>
      </c>
      <c r="AE212" s="48">
        <f t="shared" si="145"/>
        <v>2550.6382978723404</v>
      </c>
      <c r="AF212" s="48">
        <f t="shared" si="145"/>
        <v>2550.6382978723404</v>
      </c>
      <c r="AG212" s="48">
        <f t="shared" ref="AG212:AL212" si="146">AG351*AG380*AG410*60/$H$212</f>
        <v>2550.6382978723404</v>
      </c>
      <c r="AH212" s="48">
        <f t="shared" si="146"/>
        <v>2343.8297872340427</v>
      </c>
      <c r="AI212" s="48">
        <f t="shared" si="146"/>
        <v>2550.6382978723404</v>
      </c>
      <c r="AJ212" s="48">
        <f t="shared" si="146"/>
        <v>2550.6382978723404</v>
      </c>
      <c r="AK212" s="48">
        <f t="shared" si="146"/>
        <v>2550.6382978723404</v>
      </c>
      <c r="AL212" s="48">
        <f t="shared" si="146"/>
        <v>2343.8297872340427</v>
      </c>
      <c r="AM212" s="48">
        <f t="shared" ref="AM212:AS212" si="147">AM351*AM380*AM410*60/$H$212</f>
        <v>1654.4680851063833</v>
      </c>
      <c r="AN212" s="48">
        <f t="shared" si="147"/>
        <v>2550.6382978723404</v>
      </c>
      <c r="AO212" s="48">
        <f t="shared" si="147"/>
        <v>2964.2553191489365</v>
      </c>
      <c r="AP212" s="48">
        <f t="shared" si="147"/>
        <v>2964.2553191489365</v>
      </c>
      <c r="AQ212" s="48">
        <f t="shared" si="147"/>
        <v>2964.2553191489365</v>
      </c>
      <c r="AR212" s="48">
        <f t="shared" si="147"/>
        <v>2343.8297872340427</v>
      </c>
      <c r="AS212" s="48">
        <f t="shared" si="147"/>
        <v>1654.4680851063833</v>
      </c>
      <c r="AT212" s="201">
        <f t="shared" ref="AT212:BB212" si="148">AT351*AT380*AT410*60/$H$212</f>
        <v>2550.6382978723404</v>
      </c>
      <c r="AU212" s="201">
        <f t="shared" si="148"/>
        <v>2964.2553191489365</v>
      </c>
      <c r="AV212" s="201">
        <f t="shared" si="148"/>
        <v>2964.2553191489365</v>
      </c>
      <c r="AW212" s="201">
        <f t="shared" si="148"/>
        <v>2964.2553191489365</v>
      </c>
      <c r="AX212" s="201">
        <f t="shared" si="148"/>
        <v>2343.8297872340427</v>
      </c>
      <c r="AY212" s="201">
        <f>AY351*AY380*AY410*60/$H$212</f>
        <v>1654.4680851063833</v>
      </c>
      <c r="AZ212" s="201">
        <f t="shared" si="148"/>
        <v>2550.6382978723404</v>
      </c>
      <c r="BA212" s="201">
        <f t="shared" si="148"/>
        <v>2964.2553191489365</v>
      </c>
      <c r="BB212" s="201">
        <f t="shared" si="148"/>
        <v>2964.2553191489365</v>
      </c>
      <c r="BC212" s="201">
        <f t="shared" ref="BC212:BH212" si="149">BC351*BC380*BC410*60/$H$212</f>
        <v>2964.2553191489365</v>
      </c>
      <c r="BD212" s="201">
        <f t="shared" si="149"/>
        <v>2343.8297872340427</v>
      </c>
      <c r="BE212" s="228">
        <f t="shared" si="149"/>
        <v>1654.4680851063833</v>
      </c>
      <c r="BF212" s="201">
        <f t="shared" si="149"/>
        <v>2550.6382978723404</v>
      </c>
      <c r="BG212" s="201">
        <f t="shared" si="149"/>
        <v>2964.2553191489365</v>
      </c>
      <c r="BH212" s="201">
        <f t="shared" si="149"/>
        <v>2964.2553191489365</v>
      </c>
      <c r="BI212" s="201">
        <f>BI351*BI380*BI410*60/$H$212</f>
        <v>0</v>
      </c>
      <c r="BJ212" s="201">
        <f>BJ351*BJ380*BJ410*60/$H$212</f>
        <v>2343.8297872340427</v>
      </c>
      <c r="BK212" s="201">
        <f>BK351*BK380*BK410*60/$H$212</f>
        <v>1654.4680851063833</v>
      </c>
      <c r="BL212" s="201">
        <f>BL351*BL380*BL410*60/$H$212</f>
        <v>2550.6382978723404</v>
      </c>
      <c r="BM212" s="201">
        <f t="shared" ref="BM212:CU212" si="150">BM351*BM380*BM410*60/$H$212</f>
        <v>2964.2553191489365</v>
      </c>
      <c r="BN212" s="201">
        <f t="shared" si="150"/>
        <v>2964.2553191489365</v>
      </c>
      <c r="BO212" s="201">
        <f t="shared" si="150"/>
        <v>2964.2553191489365</v>
      </c>
      <c r="BP212" s="201">
        <f t="shared" si="150"/>
        <v>2343.8297872340427</v>
      </c>
      <c r="BQ212" s="201">
        <f t="shared" si="150"/>
        <v>2550.6382978723404</v>
      </c>
      <c r="BR212" s="201">
        <f t="shared" si="150"/>
        <v>2964.2553191489365</v>
      </c>
      <c r="BS212" s="201">
        <f t="shared" si="150"/>
        <v>2964.2553191489365</v>
      </c>
      <c r="BT212" s="201">
        <f t="shared" si="150"/>
        <v>2550.6382978723404</v>
      </c>
      <c r="BU212" s="201">
        <f t="shared" si="150"/>
        <v>2343.8297872340427</v>
      </c>
      <c r="BV212" s="201">
        <f t="shared" si="150"/>
        <v>2550.6382978723404</v>
      </c>
      <c r="BW212" s="201">
        <f t="shared" si="150"/>
        <v>2964.2553191489365</v>
      </c>
      <c r="BX212" s="201">
        <f t="shared" si="150"/>
        <v>2964.2553191489365</v>
      </c>
      <c r="BY212" s="201">
        <f t="shared" si="150"/>
        <v>2964.2553191489365</v>
      </c>
      <c r="BZ212" s="201">
        <f t="shared" si="150"/>
        <v>2550.6382978723404</v>
      </c>
      <c r="CA212" s="228">
        <f t="shared" si="150"/>
        <v>2343.8297872340427</v>
      </c>
      <c r="CB212" s="201">
        <f t="shared" si="150"/>
        <v>2550.6382978723404</v>
      </c>
      <c r="CC212" s="201">
        <f t="shared" si="150"/>
        <v>2550.6382978723404</v>
      </c>
      <c r="CD212" s="201">
        <f t="shared" si="150"/>
        <v>2550.6382978723404</v>
      </c>
      <c r="CE212" s="201">
        <f t="shared" si="150"/>
        <v>2550.6382978723404</v>
      </c>
      <c r="CF212" s="201">
        <f t="shared" si="150"/>
        <v>2343.8297872340427</v>
      </c>
      <c r="CG212" s="201">
        <f t="shared" si="150"/>
        <v>2550.6382978723404</v>
      </c>
      <c r="CH212" s="201">
        <f t="shared" si="150"/>
        <v>2550.6382978723404</v>
      </c>
      <c r="CI212" s="201">
        <f t="shared" si="150"/>
        <v>2550.6382978723404</v>
      </c>
      <c r="CJ212" s="201">
        <f t="shared" si="150"/>
        <v>2550.6382978723404</v>
      </c>
      <c r="CK212" s="201">
        <f t="shared" si="150"/>
        <v>2343.8297872340427</v>
      </c>
      <c r="CL212" s="201">
        <f t="shared" si="150"/>
        <v>2550.6382978723404</v>
      </c>
      <c r="CM212" s="201">
        <f t="shared" si="150"/>
        <v>2550.6382978723404</v>
      </c>
      <c r="CN212" s="201">
        <f t="shared" si="150"/>
        <v>2550.6382978723404</v>
      </c>
      <c r="CO212" s="201">
        <f t="shared" si="150"/>
        <v>2550.6382978723404</v>
      </c>
      <c r="CP212" s="201">
        <f t="shared" si="150"/>
        <v>2343.8297872340427</v>
      </c>
      <c r="CQ212" s="201">
        <f t="shared" si="150"/>
        <v>2343.8297872340427</v>
      </c>
      <c r="CR212" s="201">
        <f t="shared" si="150"/>
        <v>2550.6382978723404</v>
      </c>
      <c r="CS212" s="201">
        <f t="shared" si="150"/>
        <v>2550.6382978723404</v>
      </c>
      <c r="CT212" s="201">
        <f t="shared" si="150"/>
        <v>0</v>
      </c>
      <c r="CU212" s="201">
        <f t="shared" si="150"/>
        <v>0</v>
      </c>
      <c r="CV212" s="273">
        <f t="shared" ref="CV212:DN212" si="151">CV351*CV380*CV410*60/$H$212</f>
        <v>2550.6382978723404</v>
      </c>
      <c r="CW212" s="201">
        <f t="shared" si="151"/>
        <v>2550.6382978723404</v>
      </c>
      <c r="CX212" s="201">
        <f t="shared" si="151"/>
        <v>2550.6382978723404</v>
      </c>
      <c r="CY212" s="201">
        <f t="shared" si="151"/>
        <v>0</v>
      </c>
      <c r="CZ212" s="201">
        <f t="shared" si="151"/>
        <v>2343.8297872340427</v>
      </c>
      <c r="DA212" s="201">
        <f t="shared" si="151"/>
        <v>2550.6382978723404</v>
      </c>
      <c r="DB212" s="201">
        <f t="shared" si="151"/>
        <v>2550.6382978723404</v>
      </c>
      <c r="DC212" s="201">
        <f t="shared" si="151"/>
        <v>2550.6382978723404</v>
      </c>
      <c r="DD212" s="201">
        <f t="shared" si="151"/>
        <v>2550.6382978723404</v>
      </c>
      <c r="DE212" s="201">
        <f t="shared" si="151"/>
        <v>2343.8297872340427</v>
      </c>
      <c r="DF212" s="201">
        <f t="shared" si="151"/>
        <v>2550.6382978723404</v>
      </c>
      <c r="DG212" s="201">
        <f t="shared" si="151"/>
        <v>2550.6382978723404</v>
      </c>
      <c r="DH212" s="201">
        <f t="shared" si="151"/>
        <v>2550.6382978723404</v>
      </c>
      <c r="DI212" s="201">
        <f t="shared" si="151"/>
        <v>2343.8297872340427</v>
      </c>
      <c r="DJ212" s="201">
        <f t="shared" si="151"/>
        <v>2550.6382978723404</v>
      </c>
      <c r="DK212" s="201">
        <f t="shared" si="151"/>
        <v>2550.6382978723404</v>
      </c>
      <c r="DL212" s="201">
        <f t="shared" si="151"/>
        <v>2550.6382978723404</v>
      </c>
      <c r="DM212" s="201">
        <f t="shared" si="151"/>
        <v>2550.6382978723404</v>
      </c>
      <c r="DN212" s="201">
        <f t="shared" si="151"/>
        <v>2343.8297872340427</v>
      </c>
      <c r="DO212" s="201">
        <f>DO351*DO380*DO410*60/$H$212</f>
        <v>2550.6382978723404</v>
      </c>
      <c r="DP212" s="201">
        <f>DP351*DP380*DP410*60/$H$212</f>
        <v>2550.6382978723404</v>
      </c>
      <c r="DQ212" s="201">
        <f>DQ351*DQ380*DQ410*60/$H$212</f>
        <v>2550.6382978723404</v>
      </c>
      <c r="DR212" s="201">
        <f>DR351*DR380*DR410*60/$H$212</f>
        <v>2550.6382978723404</v>
      </c>
      <c r="DS212" s="201">
        <f>DS351*DS380*DS410*60/$H$212</f>
        <v>2343.8297872340427</v>
      </c>
    </row>
    <row r="213" spans="1:123" ht="14.1" customHeight="1" x14ac:dyDescent="0.2">
      <c r="A213" s="94" t="s">
        <v>50</v>
      </c>
      <c r="B213" s="84" t="s">
        <v>35</v>
      </c>
      <c r="C213" s="25"/>
      <c r="D213" s="24"/>
      <c r="E213" s="25"/>
      <c r="F213" s="25"/>
      <c r="G213" s="25"/>
      <c r="H213" s="25"/>
      <c r="I213" s="25"/>
      <c r="J213" s="21">
        <v>0.9</v>
      </c>
      <c r="K213" s="17">
        <v>0.9</v>
      </c>
      <c r="L213" s="17">
        <v>0.9</v>
      </c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>
        <v>0.4</v>
      </c>
      <c r="AB213" s="17">
        <v>0.75</v>
      </c>
      <c r="AC213" s="17">
        <v>0.9</v>
      </c>
      <c r="AD213" s="21">
        <v>0.9</v>
      </c>
      <c r="AE213" s="17">
        <v>0.9</v>
      </c>
      <c r="AF213" s="17">
        <v>0.9</v>
      </c>
      <c r="AG213" s="17">
        <v>0.9</v>
      </c>
      <c r="AH213" s="17">
        <v>0.9</v>
      </c>
      <c r="AI213" s="17">
        <v>0.9</v>
      </c>
      <c r="AJ213" s="17">
        <v>0.9</v>
      </c>
      <c r="AK213" s="17">
        <v>0.9</v>
      </c>
      <c r="AL213" s="17">
        <v>0.9</v>
      </c>
      <c r="AM213" s="17">
        <v>0.9</v>
      </c>
      <c r="AN213" s="17">
        <v>0.9</v>
      </c>
      <c r="AO213" s="17">
        <v>0.9</v>
      </c>
      <c r="AP213" s="17">
        <v>0.9</v>
      </c>
      <c r="AQ213" s="17">
        <v>0.9</v>
      </c>
      <c r="AR213" s="17">
        <v>0.9</v>
      </c>
      <c r="AS213" s="17">
        <v>0.9</v>
      </c>
      <c r="AT213" s="17">
        <v>0.9</v>
      </c>
      <c r="AU213" s="17">
        <v>0.9</v>
      </c>
      <c r="AV213" s="17">
        <v>0.9</v>
      </c>
      <c r="AW213" s="17">
        <v>0.9</v>
      </c>
      <c r="AX213" s="17">
        <v>0.9</v>
      </c>
      <c r="AY213" s="17">
        <v>0.9</v>
      </c>
      <c r="AZ213" s="17">
        <v>0.9</v>
      </c>
      <c r="BA213" s="17">
        <v>0.9</v>
      </c>
      <c r="BB213" s="17">
        <v>0.9</v>
      </c>
      <c r="BC213" s="17">
        <v>0.9</v>
      </c>
      <c r="BD213" s="17">
        <v>0.9</v>
      </c>
      <c r="BE213" s="21">
        <v>0.9</v>
      </c>
      <c r="BF213" s="17">
        <v>0.9</v>
      </c>
      <c r="BG213" s="17">
        <v>0.9</v>
      </c>
      <c r="BH213" s="17">
        <v>0.9</v>
      </c>
      <c r="BI213" s="17"/>
      <c r="BJ213" s="17">
        <v>0.9</v>
      </c>
      <c r="BK213" s="17">
        <v>0.9</v>
      </c>
      <c r="BL213" s="17">
        <v>0.9</v>
      </c>
      <c r="BM213" s="17">
        <v>0.9</v>
      </c>
      <c r="BN213" s="17">
        <v>0.9</v>
      </c>
      <c r="BO213" s="17">
        <v>0.9</v>
      </c>
      <c r="BP213" s="17">
        <v>0.9</v>
      </c>
      <c r="BQ213" s="17">
        <v>0.9</v>
      </c>
      <c r="BR213" s="17">
        <v>0.9</v>
      </c>
      <c r="BS213" s="17">
        <v>0.9</v>
      </c>
      <c r="BT213" s="17">
        <v>0.9</v>
      </c>
      <c r="BU213" s="17">
        <v>0.9</v>
      </c>
      <c r="BV213" s="17">
        <v>0.9</v>
      </c>
      <c r="BW213" s="17">
        <v>0.9</v>
      </c>
      <c r="BX213" s="17">
        <v>0.9</v>
      </c>
      <c r="BY213" s="17">
        <v>0.9</v>
      </c>
      <c r="BZ213" s="17">
        <v>0.9</v>
      </c>
      <c r="CA213" s="21">
        <v>0.9</v>
      </c>
      <c r="CB213" s="17">
        <v>0.9</v>
      </c>
      <c r="CC213" s="17">
        <v>0.9</v>
      </c>
      <c r="CD213" s="17">
        <v>0.9</v>
      </c>
      <c r="CE213" s="17">
        <v>0.9</v>
      </c>
      <c r="CF213" s="17">
        <v>0.9</v>
      </c>
      <c r="CG213" s="17">
        <v>0.9</v>
      </c>
      <c r="CH213" s="17">
        <v>0.9</v>
      </c>
      <c r="CI213" s="17">
        <v>0.9</v>
      </c>
      <c r="CJ213" s="17">
        <v>0.9</v>
      </c>
      <c r="CK213" s="17">
        <v>0.9</v>
      </c>
      <c r="CL213" s="17">
        <v>0.9</v>
      </c>
      <c r="CM213" s="17">
        <v>0.9</v>
      </c>
      <c r="CN213" s="17">
        <v>0.9</v>
      </c>
      <c r="CO213" s="17">
        <v>0.9</v>
      </c>
      <c r="CP213" s="17">
        <v>0.9</v>
      </c>
      <c r="CQ213" s="17">
        <v>0.9</v>
      </c>
      <c r="CR213" s="17">
        <v>0.9</v>
      </c>
      <c r="CS213" s="17">
        <v>0.9</v>
      </c>
      <c r="CT213" s="17">
        <v>0.9</v>
      </c>
      <c r="CU213" s="17">
        <v>0.9</v>
      </c>
      <c r="CV213" s="260">
        <v>0.9</v>
      </c>
      <c r="CW213" s="17">
        <v>0.9</v>
      </c>
      <c r="CX213" s="17">
        <v>0.9</v>
      </c>
      <c r="CY213" s="17">
        <v>0.9</v>
      </c>
      <c r="CZ213" s="17">
        <v>0.9</v>
      </c>
      <c r="DA213" s="17">
        <v>0.9</v>
      </c>
      <c r="DB213" s="17">
        <v>0.9</v>
      </c>
      <c r="DC213" s="17">
        <v>0.9</v>
      </c>
      <c r="DD213" s="17">
        <v>0.9</v>
      </c>
      <c r="DE213" s="17">
        <v>0.9</v>
      </c>
      <c r="DF213" s="17">
        <v>0.9</v>
      </c>
      <c r="DG213" s="17">
        <v>0.9</v>
      </c>
      <c r="DH213" s="17">
        <v>0.9</v>
      </c>
      <c r="DI213" s="17">
        <v>0.9</v>
      </c>
      <c r="DJ213" s="17">
        <v>0.9</v>
      </c>
      <c r="DK213" s="17">
        <v>0.9</v>
      </c>
      <c r="DL213" s="17">
        <v>0.9</v>
      </c>
      <c r="DM213" s="17">
        <v>0.9</v>
      </c>
      <c r="DN213" s="17">
        <v>0.9</v>
      </c>
      <c r="DO213" s="17">
        <v>0.9</v>
      </c>
      <c r="DP213" s="17">
        <v>0.9</v>
      </c>
      <c r="DQ213" s="17">
        <v>0.9</v>
      </c>
      <c r="DR213" s="17">
        <v>0.9</v>
      </c>
      <c r="DS213" s="17">
        <v>0.9</v>
      </c>
    </row>
    <row r="214" spans="1:123" ht="14.1" customHeight="1" x14ac:dyDescent="0.2">
      <c r="A214" s="94" t="s">
        <v>50</v>
      </c>
      <c r="B214" s="84" t="s">
        <v>35</v>
      </c>
      <c r="C214" s="174" t="s">
        <v>75</v>
      </c>
      <c r="D214" s="178" t="s">
        <v>76</v>
      </c>
      <c r="E214" s="28" t="s">
        <v>29</v>
      </c>
      <c r="F214" s="26">
        <v>6000</v>
      </c>
      <c r="G214" s="28">
        <f>SUM(J214:CU214)</f>
        <v>5185.5371900826449</v>
      </c>
      <c r="H214" s="27">
        <v>7.26</v>
      </c>
      <c r="I214" s="153">
        <v>12</v>
      </c>
      <c r="J214" s="21"/>
      <c r="K214" s="17"/>
      <c r="L214" s="17"/>
      <c r="M214" s="178">
        <f>M351*M380*M410*60/$H$214</f>
        <v>45.867768595041333</v>
      </c>
      <c r="N214" s="178">
        <f t="shared" ref="N214:V214" si="152">N351*N380*N410*60/$H$214</f>
        <v>84.297520661157037</v>
      </c>
      <c r="O214" s="178">
        <f t="shared" si="152"/>
        <v>183.47107438016533</v>
      </c>
      <c r="P214" s="178">
        <f t="shared" si="152"/>
        <v>275.2066115702479</v>
      </c>
      <c r="Q214" s="178">
        <f t="shared" si="152"/>
        <v>366.94214876033067</v>
      </c>
      <c r="R214" s="178">
        <f t="shared" si="152"/>
        <v>379.33884297520666</v>
      </c>
      <c r="S214" s="178">
        <f t="shared" si="152"/>
        <v>0</v>
      </c>
      <c r="T214" s="178">
        <f t="shared" si="152"/>
        <v>458.67768595041326</v>
      </c>
      <c r="U214" s="178">
        <f t="shared" si="152"/>
        <v>504.54545454545462</v>
      </c>
      <c r="V214" s="178">
        <f t="shared" si="152"/>
        <v>550.4132231404958</v>
      </c>
      <c r="W214" s="178">
        <f>W351*W380*W410*60/$H$214</f>
        <v>547.93388429752076</v>
      </c>
      <c r="X214" s="178">
        <f>X351*X380*X410*60/$H$214</f>
        <v>596.28099173553721</v>
      </c>
      <c r="Y214" s="178">
        <f>Y351*Y380*Y410*60/$H$214</f>
        <v>596.28099173553721</v>
      </c>
      <c r="Z214" s="178">
        <f>Z351*Z380*Z410*60/$H$214</f>
        <v>596.28099173553721</v>
      </c>
      <c r="AA214" s="17"/>
      <c r="AB214" s="17"/>
      <c r="AC214" s="17"/>
      <c r="AD214" s="21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21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21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260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</row>
    <row r="215" spans="1:123" ht="14.1" customHeight="1" thickBot="1" x14ac:dyDescent="0.25">
      <c r="A215" s="94" t="s">
        <v>50</v>
      </c>
      <c r="B215" s="84" t="s">
        <v>35</v>
      </c>
      <c r="C215" s="25"/>
      <c r="D215" s="24"/>
      <c r="E215" s="25"/>
      <c r="F215" s="25"/>
      <c r="G215" s="25"/>
      <c r="H215" s="25"/>
      <c r="I215" s="25"/>
      <c r="J215" s="21"/>
      <c r="K215" s="17"/>
      <c r="L215" s="17"/>
      <c r="M215" s="17">
        <v>0.05</v>
      </c>
      <c r="N215" s="17">
        <v>0.1</v>
      </c>
      <c r="O215" s="17">
        <v>0.2</v>
      </c>
      <c r="P215" s="17">
        <v>0.3</v>
      </c>
      <c r="Q215" s="17">
        <v>0.4</v>
      </c>
      <c r="R215" s="17">
        <v>0.45</v>
      </c>
      <c r="S215" s="17"/>
      <c r="T215" s="17">
        <v>0.5</v>
      </c>
      <c r="U215" s="17">
        <v>0.55000000000000004</v>
      </c>
      <c r="V215" s="17">
        <v>0.6</v>
      </c>
      <c r="W215" s="17">
        <v>0.65</v>
      </c>
      <c r="X215" s="17">
        <v>0.65</v>
      </c>
      <c r="Y215" s="17">
        <v>0.65</v>
      </c>
      <c r="Z215" s="17">
        <v>0.65</v>
      </c>
      <c r="AA215" s="17"/>
      <c r="AB215" s="17"/>
      <c r="AC215" s="17"/>
      <c r="AD215" s="21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21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21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260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</row>
    <row r="216" spans="1:123" s="102" customFormat="1" ht="13.5" customHeight="1" x14ac:dyDescent="0.2">
      <c r="A216" s="112">
        <v>1114</v>
      </c>
      <c r="B216" s="114" t="s">
        <v>33</v>
      </c>
      <c r="C216" s="132" t="s">
        <v>59</v>
      </c>
      <c r="D216" s="239" t="s">
        <v>80</v>
      </c>
      <c r="E216" s="132" t="s">
        <v>57</v>
      </c>
      <c r="F216" s="132">
        <f>11378</f>
        <v>11378</v>
      </c>
      <c r="G216" s="133">
        <f>SUM(J216:CU216)</f>
        <v>10215.097402597401</v>
      </c>
      <c r="H216" s="132">
        <v>18.48</v>
      </c>
      <c r="I216" s="48">
        <v>30</v>
      </c>
      <c r="J216" s="109">
        <f t="shared" ref="J216:W216" si="153">J346*J375*J405*60/$H$216</f>
        <v>360.38961038961037</v>
      </c>
      <c r="K216" s="48">
        <f t="shared" si="153"/>
        <v>405.43831168831167</v>
      </c>
      <c r="L216" s="48">
        <f t="shared" si="153"/>
        <v>450.48701298701297</v>
      </c>
      <c r="M216" s="48">
        <f t="shared" si="153"/>
        <v>495.53571428571428</v>
      </c>
      <c r="N216" s="48">
        <f t="shared" si="153"/>
        <v>496.75324675324674</v>
      </c>
      <c r="O216" s="48">
        <f t="shared" si="153"/>
        <v>585.63311688311683</v>
      </c>
      <c r="P216" s="48">
        <f t="shared" si="153"/>
        <v>585.63311688311683</v>
      </c>
      <c r="Q216" s="48">
        <f t="shared" si="153"/>
        <v>630.68181818181813</v>
      </c>
      <c r="R216" s="48">
        <f t="shared" si="153"/>
        <v>579.5454545454545</v>
      </c>
      <c r="S216" s="48">
        <f t="shared" si="153"/>
        <v>0</v>
      </c>
      <c r="T216" s="48">
        <f t="shared" si="153"/>
        <v>630.68181818181813</v>
      </c>
      <c r="U216" s="48">
        <f t="shared" si="153"/>
        <v>630.68181818181813</v>
      </c>
      <c r="V216" s="48">
        <f t="shared" si="153"/>
        <v>630.68181818181813</v>
      </c>
      <c r="W216" s="48">
        <f t="shared" si="153"/>
        <v>579.5454545454545</v>
      </c>
      <c r="X216" s="48">
        <f>X346*X375*X405*60/$H$216</f>
        <v>630.68181818181813</v>
      </c>
      <c r="Y216" s="48">
        <f>Y346*Y375*Y405*60/$H$216</f>
        <v>630.68181818181813</v>
      </c>
      <c r="Z216" s="48">
        <f>Z346*Z375*Z405*60/$H$216</f>
        <v>630.68181818181813</v>
      </c>
      <c r="AA216" s="48">
        <f>AA346*AA375*AA405*60/$H$216</f>
        <v>630.68181818181813</v>
      </c>
      <c r="AB216" s="48">
        <f>AB346*AB375*AB405*60/$H$216</f>
        <v>630.68181818181813</v>
      </c>
      <c r="AC216" s="100"/>
      <c r="AD216" s="101"/>
      <c r="AE216" s="100"/>
      <c r="AF216" s="100"/>
      <c r="AG216" s="100"/>
      <c r="AH216" s="100"/>
      <c r="AI216" s="100"/>
      <c r="AJ216" s="100"/>
      <c r="AK216" s="100"/>
      <c r="AL216" s="100"/>
      <c r="AM216" s="100"/>
      <c r="AN216" s="100"/>
      <c r="AO216" s="100"/>
      <c r="AP216" s="100"/>
      <c r="AQ216" s="100"/>
      <c r="AR216" s="100"/>
      <c r="AS216" s="100"/>
      <c r="AT216" s="100"/>
      <c r="AU216" s="100"/>
      <c r="AV216" s="100"/>
      <c r="AW216" s="100"/>
      <c r="AX216" s="100"/>
      <c r="AY216" s="100"/>
      <c r="AZ216" s="100"/>
      <c r="BA216" s="100"/>
      <c r="BB216" s="100"/>
      <c r="BC216" s="100"/>
      <c r="BD216" s="100"/>
      <c r="BE216" s="101"/>
      <c r="BF216" s="100"/>
      <c r="BG216" s="100"/>
      <c r="BH216" s="100"/>
      <c r="BI216" s="100"/>
      <c r="BJ216" s="100"/>
      <c r="BK216" s="100"/>
      <c r="BL216" s="100"/>
      <c r="BM216" s="100"/>
      <c r="BN216" s="100"/>
      <c r="BO216" s="100"/>
      <c r="BP216" s="100"/>
      <c r="BQ216" s="100"/>
      <c r="BR216" s="100"/>
      <c r="BS216" s="100"/>
      <c r="BT216" s="100"/>
      <c r="BU216" s="100"/>
      <c r="BV216" s="100"/>
      <c r="BW216" s="100"/>
      <c r="BX216" s="100"/>
      <c r="BY216" s="100"/>
      <c r="BZ216" s="100"/>
      <c r="CA216" s="101"/>
      <c r="CB216" s="100"/>
      <c r="CC216" s="100"/>
      <c r="CD216" s="100"/>
      <c r="CE216" s="100"/>
      <c r="CF216" s="100"/>
      <c r="CG216" s="100"/>
      <c r="CH216" s="100"/>
      <c r="CI216" s="100"/>
      <c r="CJ216" s="100"/>
      <c r="CK216" s="100"/>
      <c r="CL216" s="100"/>
      <c r="CM216" s="100"/>
      <c r="CN216" s="100"/>
      <c r="CO216" s="100"/>
      <c r="CP216" s="100"/>
      <c r="CQ216" s="100"/>
      <c r="CR216" s="100"/>
      <c r="CS216" s="100"/>
      <c r="CT216" s="100"/>
      <c r="CU216" s="100"/>
      <c r="CV216" s="262"/>
      <c r="CW216" s="100"/>
      <c r="CX216" s="100"/>
      <c r="CY216" s="100"/>
      <c r="CZ216" s="100"/>
      <c r="DA216" s="100"/>
      <c r="DB216" s="100"/>
      <c r="DC216" s="100"/>
      <c r="DD216" s="100"/>
      <c r="DE216" s="100"/>
      <c r="DF216" s="100"/>
      <c r="DG216" s="100"/>
      <c r="DH216" s="100"/>
      <c r="DI216" s="100"/>
      <c r="DJ216" s="100"/>
      <c r="DK216" s="100"/>
      <c r="DL216" s="100"/>
      <c r="DM216" s="100"/>
      <c r="DN216" s="100"/>
      <c r="DO216" s="100"/>
      <c r="DP216" s="100"/>
      <c r="DQ216" s="100"/>
      <c r="DR216" s="100"/>
      <c r="DS216" s="100"/>
    </row>
    <row r="217" spans="1:123" ht="13.5" customHeight="1" x14ac:dyDescent="0.2">
      <c r="A217" s="94">
        <v>1114</v>
      </c>
      <c r="B217" s="80" t="s">
        <v>33</v>
      </c>
      <c r="C217" s="25"/>
      <c r="D217" s="25"/>
      <c r="E217" s="25"/>
      <c r="F217" s="25"/>
      <c r="G217" s="26"/>
      <c r="H217" s="25"/>
      <c r="I217" s="24"/>
      <c r="J217" s="21">
        <v>0.4</v>
      </c>
      <c r="K217" s="21">
        <v>0.45</v>
      </c>
      <c r="L217" s="17">
        <v>0.5</v>
      </c>
      <c r="M217" s="17">
        <v>0.55000000000000004</v>
      </c>
      <c r="N217" s="17">
        <v>0.6</v>
      </c>
      <c r="O217" s="17">
        <v>0.65</v>
      </c>
      <c r="P217" s="17">
        <v>0.65</v>
      </c>
      <c r="Q217" s="17">
        <v>0.7</v>
      </c>
      <c r="R217" s="17">
        <v>0.7</v>
      </c>
      <c r="S217" s="17"/>
      <c r="T217" s="17">
        <v>0.7</v>
      </c>
      <c r="U217" s="17">
        <v>0.7</v>
      </c>
      <c r="V217" s="17">
        <v>0.7</v>
      </c>
      <c r="W217" s="17">
        <v>0.7</v>
      </c>
      <c r="X217" s="17">
        <v>0.7</v>
      </c>
      <c r="Y217" s="17">
        <v>0.7</v>
      </c>
      <c r="Z217" s="17">
        <v>0.7</v>
      </c>
      <c r="AA217" s="17">
        <v>0.7</v>
      </c>
      <c r="AB217" s="17">
        <v>0.7</v>
      </c>
      <c r="AC217" s="17"/>
      <c r="AD217" s="21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21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21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260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</row>
    <row r="218" spans="1:123" ht="13.5" customHeight="1" x14ac:dyDescent="0.2">
      <c r="A218" s="94">
        <v>1114</v>
      </c>
      <c r="B218" s="80" t="s">
        <v>33</v>
      </c>
      <c r="C218" s="25" t="s">
        <v>59</v>
      </c>
      <c r="D218" s="236" t="s">
        <v>74</v>
      </c>
      <c r="E218" s="25" t="s">
        <v>57</v>
      </c>
      <c r="F218" s="25">
        <f>11159+2459</f>
        <v>13618</v>
      </c>
      <c r="G218" s="26">
        <f>SUM(J218:CU218)</f>
        <v>3382.1580063626725</v>
      </c>
      <c r="H218" s="25">
        <v>18.86</v>
      </c>
      <c r="I218" s="25">
        <v>30</v>
      </c>
      <c r="J218" s="21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24">
        <f t="shared" ref="AC218:AI218" si="154">AC346*AC375*AC405*60/$H$218</f>
        <v>81.12407211028632</v>
      </c>
      <c r="AD218" s="34">
        <f t="shared" si="154"/>
        <v>353.12831389183458</v>
      </c>
      <c r="AE218" s="24">
        <f t="shared" si="154"/>
        <v>485.55143160127255</v>
      </c>
      <c r="AF218" s="24">
        <f t="shared" si="154"/>
        <v>573.83351007423119</v>
      </c>
      <c r="AG218" s="24">
        <f t="shared" si="154"/>
        <v>617.97454931071047</v>
      </c>
      <c r="AH218" s="24">
        <f t="shared" si="154"/>
        <v>608.43054082714741</v>
      </c>
      <c r="AI218" s="24">
        <f t="shared" si="154"/>
        <v>662.11558854718987</v>
      </c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21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21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260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</row>
    <row r="219" spans="1:123" ht="13.5" customHeight="1" x14ac:dyDescent="0.2">
      <c r="A219" s="94">
        <v>1114</v>
      </c>
      <c r="B219" s="80" t="s">
        <v>33</v>
      </c>
      <c r="C219" s="25"/>
      <c r="D219" s="25"/>
      <c r="E219" s="25"/>
      <c r="F219" s="25"/>
      <c r="G219" s="26"/>
      <c r="H219" s="25"/>
      <c r="I219" s="24"/>
      <c r="J219" s="21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78">
        <v>0.1</v>
      </c>
      <c r="AD219" s="79">
        <v>0.4</v>
      </c>
      <c r="AE219" s="78">
        <v>0.55000000000000004</v>
      </c>
      <c r="AF219" s="78">
        <v>0.65</v>
      </c>
      <c r="AG219" s="78">
        <v>0.7</v>
      </c>
      <c r="AH219" s="78">
        <v>0.75</v>
      </c>
      <c r="AI219" s="78">
        <v>0.75</v>
      </c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21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21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260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</row>
    <row r="220" spans="1:123" ht="13.5" customHeight="1" x14ac:dyDescent="0.2">
      <c r="A220" s="94">
        <v>1114</v>
      </c>
      <c r="B220" s="80" t="s">
        <v>33</v>
      </c>
      <c r="C220" s="185" t="s">
        <v>48</v>
      </c>
      <c r="D220" s="236">
        <v>130414</v>
      </c>
      <c r="E220" s="25" t="s">
        <v>38</v>
      </c>
      <c r="F220" s="25">
        <f>17185+11457</f>
        <v>28642</v>
      </c>
      <c r="G220" s="26">
        <f>SUM(J220:CU220)</f>
        <v>9020.1693227091637</v>
      </c>
      <c r="H220" s="27">
        <v>20.079999999999998</v>
      </c>
      <c r="I220" s="24">
        <v>30</v>
      </c>
      <c r="J220" s="21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21"/>
      <c r="AE220" s="17"/>
      <c r="AF220" s="17"/>
      <c r="AG220" s="17"/>
      <c r="AH220" s="17"/>
      <c r="AI220" s="17"/>
      <c r="AJ220" s="157">
        <f t="shared" ref="AJ220:AX220" si="155">AJ346*AJ375*AJ405*60/$H$220</f>
        <v>0</v>
      </c>
      <c r="AK220" s="157">
        <f t="shared" si="155"/>
        <v>0</v>
      </c>
      <c r="AL220" s="157">
        <f t="shared" si="155"/>
        <v>0</v>
      </c>
      <c r="AM220" s="24">
        <f t="shared" si="155"/>
        <v>53.78486055776893</v>
      </c>
      <c r="AN220" s="24">
        <f t="shared" si="155"/>
        <v>207.29581673306774</v>
      </c>
      <c r="AO220" s="24">
        <f t="shared" si="155"/>
        <v>337.27589641434264</v>
      </c>
      <c r="AP220" s="24">
        <f t="shared" si="155"/>
        <v>433.64043824701201</v>
      </c>
      <c r="AQ220" s="24">
        <f t="shared" si="155"/>
        <v>530.00498007968133</v>
      </c>
      <c r="AR220" s="24">
        <f t="shared" si="155"/>
        <v>457.17131474103587</v>
      </c>
      <c r="AS220" s="24">
        <f t="shared" si="155"/>
        <v>349.60159362549803</v>
      </c>
      <c r="AT220" s="24">
        <f t="shared" si="155"/>
        <v>580.42828685258974</v>
      </c>
      <c r="AU220" s="24">
        <f t="shared" si="155"/>
        <v>674.55179282868528</v>
      </c>
      <c r="AV220" s="24">
        <f t="shared" si="155"/>
        <v>674.55179282868528</v>
      </c>
      <c r="AW220" s="24">
        <f t="shared" si="155"/>
        <v>674.55179282868528</v>
      </c>
      <c r="AX220" s="24">
        <f t="shared" si="155"/>
        <v>533.36653386454191</v>
      </c>
      <c r="AY220" s="24">
        <f t="shared" ref="AY220:BD220" si="156">AY346*AY375*AY405*60/$H$220</f>
        <v>376.49402390438252</v>
      </c>
      <c r="AZ220" s="24">
        <f t="shared" si="156"/>
        <v>580.42828685258974</v>
      </c>
      <c r="BA220" s="24">
        <f t="shared" si="156"/>
        <v>674.55179282868528</v>
      </c>
      <c r="BB220" s="24">
        <f t="shared" si="156"/>
        <v>674.55179282868528</v>
      </c>
      <c r="BC220" s="24">
        <f t="shared" si="156"/>
        <v>674.55179282868528</v>
      </c>
      <c r="BD220" s="24">
        <f t="shared" si="156"/>
        <v>533.36653386454191</v>
      </c>
      <c r="BE220" s="21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21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260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</row>
    <row r="221" spans="1:123" ht="13.5" customHeight="1" x14ac:dyDescent="0.2">
      <c r="A221" s="94">
        <v>1114</v>
      </c>
      <c r="B221" s="80" t="s">
        <v>33</v>
      </c>
      <c r="C221" s="25"/>
      <c r="D221" s="24"/>
      <c r="E221" s="28"/>
      <c r="F221" s="28"/>
      <c r="G221" s="26"/>
      <c r="H221" s="28"/>
      <c r="I221" s="24"/>
      <c r="J221" s="21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21"/>
      <c r="AE221" s="17"/>
      <c r="AF221" s="17"/>
      <c r="AG221" s="17"/>
      <c r="AH221" s="17"/>
      <c r="AI221" s="17"/>
      <c r="AJ221" s="21"/>
      <c r="AK221" s="17"/>
      <c r="AL221" s="17"/>
      <c r="AM221" s="21">
        <v>0.1</v>
      </c>
      <c r="AN221" s="17">
        <v>0.25</v>
      </c>
      <c r="AO221" s="17">
        <v>0.35</v>
      </c>
      <c r="AP221" s="17">
        <v>0.45</v>
      </c>
      <c r="AQ221" s="17">
        <v>0.55000000000000004</v>
      </c>
      <c r="AR221" s="17">
        <v>0.6</v>
      </c>
      <c r="AS221" s="17">
        <v>0.65</v>
      </c>
      <c r="AT221" s="17">
        <v>0.7</v>
      </c>
      <c r="AU221" s="17">
        <v>0.7</v>
      </c>
      <c r="AV221" s="17">
        <v>0.7</v>
      </c>
      <c r="AW221" s="17">
        <v>0.7</v>
      </c>
      <c r="AX221" s="17">
        <v>0.7</v>
      </c>
      <c r="AY221" s="17">
        <v>0.7</v>
      </c>
      <c r="AZ221" s="17">
        <v>0.7</v>
      </c>
      <c r="BA221" s="17">
        <v>0.7</v>
      </c>
      <c r="BB221" s="17">
        <v>0.7</v>
      </c>
      <c r="BC221" s="17">
        <v>0.7</v>
      </c>
      <c r="BD221" s="17">
        <v>0.7</v>
      </c>
      <c r="BE221" s="21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21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260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</row>
    <row r="222" spans="1:123" ht="13.5" customHeight="1" x14ac:dyDescent="0.2">
      <c r="A222" s="94">
        <v>1114</v>
      </c>
      <c r="B222" s="80" t="s">
        <v>33</v>
      </c>
      <c r="C222" s="193" t="s">
        <v>48</v>
      </c>
      <c r="D222" s="178">
        <v>126045</v>
      </c>
      <c r="E222" s="28" t="s">
        <v>38</v>
      </c>
      <c r="F222" s="28">
        <v>7510</v>
      </c>
      <c r="G222" s="26">
        <f>SUM(J222:CU222)</f>
        <v>3163.4584791600378</v>
      </c>
      <c r="H222" s="55">
        <v>31.43</v>
      </c>
      <c r="I222" s="24">
        <v>30</v>
      </c>
      <c r="J222" s="21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21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34">
        <f>BE346*BE375*BE405*60/$H$222</f>
        <v>34.362074451161313</v>
      </c>
      <c r="BF222" s="24">
        <f t="shared" ref="BF222:BM222" si="157">BF346*BF375*BF405*60/$H$222</f>
        <v>132.43716194718422</v>
      </c>
      <c r="BG222" s="24">
        <f t="shared" si="157"/>
        <v>246.26153356665606</v>
      </c>
      <c r="BH222" s="24">
        <f t="shared" si="157"/>
        <v>369.39230034998411</v>
      </c>
      <c r="BI222" s="24">
        <f>BI346*BI375*BI405*60/$H$222</f>
        <v>0</v>
      </c>
      <c r="BJ222" s="24">
        <f t="shared" si="157"/>
        <v>340.75723830734967</v>
      </c>
      <c r="BK222" s="24">
        <f t="shared" si="157"/>
        <v>257.71555838370983</v>
      </c>
      <c r="BL222" s="24">
        <f t="shared" si="157"/>
        <v>397.31148584155267</v>
      </c>
      <c r="BM222" s="24">
        <f t="shared" si="157"/>
        <v>461.74037543748011</v>
      </c>
      <c r="BN222" s="24">
        <f>BN346*BN375*BN405*60/$H$222</f>
        <v>461.74037543748011</v>
      </c>
      <c r="BO222" s="24">
        <f>BO346*BO375*BO405*60/$H$222</f>
        <v>461.74037543748011</v>
      </c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21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260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</row>
    <row r="223" spans="1:123" ht="13.5" customHeight="1" x14ac:dyDescent="0.2">
      <c r="A223" s="94">
        <v>1114</v>
      </c>
      <c r="B223" s="80" t="s">
        <v>33</v>
      </c>
      <c r="C223" s="25"/>
      <c r="D223" s="24"/>
      <c r="E223" s="28"/>
      <c r="F223" s="28"/>
      <c r="G223" s="26"/>
      <c r="H223" s="28"/>
      <c r="I223" s="24"/>
      <c r="J223" s="21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21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21">
        <v>0.1</v>
      </c>
      <c r="BF223" s="17">
        <v>0.25</v>
      </c>
      <c r="BG223" s="17">
        <v>0.4</v>
      </c>
      <c r="BH223" s="17">
        <v>0.6</v>
      </c>
      <c r="BI223" s="17"/>
      <c r="BJ223" s="17">
        <v>0.7</v>
      </c>
      <c r="BK223" s="17">
        <v>0.75</v>
      </c>
      <c r="BL223" s="17">
        <v>0.75</v>
      </c>
      <c r="BM223" s="17">
        <v>0.75</v>
      </c>
      <c r="BN223" s="17">
        <v>0.75</v>
      </c>
      <c r="BO223" s="17">
        <v>0.75</v>
      </c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21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260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</row>
    <row r="224" spans="1:123" ht="13.5" customHeight="1" x14ac:dyDescent="0.2">
      <c r="A224" s="94">
        <v>1114</v>
      </c>
      <c r="B224" s="80" t="s">
        <v>33</v>
      </c>
      <c r="C224" s="25" t="s">
        <v>32</v>
      </c>
      <c r="D224" s="178">
        <v>101857</v>
      </c>
      <c r="E224" s="25" t="s">
        <v>29</v>
      </c>
      <c r="F224" s="25">
        <v>222754</v>
      </c>
      <c r="G224" s="26">
        <f>SUM(J224:CU224)</f>
        <v>17259.118541033436</v>
      </c>
      <c r="H224" s="27">
        <v>9.8699999999999992</v>
      </c>
      <c r="I224" s="25">
        <v>30</v>
      </c>
      <c r="J224" s="21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21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21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21"/>
      <c r="CB224" s="17"/>
      <c r="CC224" s="24">
        <f t="shared" ref="CC224:CU224" si="158">CC346*CC375*CC405*60/$H$224</f>
        <v>168.69300911854106</v>
      </c>
      <c r="CD224" s="24">
        <f t="shared" si="158"/>
        <v>421.73252279635261</v>
      </c>
      <c r="CE224" s="24">
        <f t="shared" si="158"/>
        <v>590.42553191489367</v>
      </c>
      <c r="CF224" s="24">
        <f t="shared" si="158"/>
        <v>697.56838905775078</v>
      </c>
      <c r="CG224" s="24">
        <f t="shared" si="158"/>
        <v>927.81155015197578</v>
      </c>
      <c r="CH224" s="24">
        <f t="shared" si="158"/>
        <v>1012.1580547112463</v>
      </c>
      <c r="CI224" s="24">
        <f t="shared" si="158"/>
        <v>1096.5045592705169</v>
      </c>
      <c r="CJ224" s="24">
        <f t="shared" si="158"/>
        <v>1265.1975683890578</v>
      </c>
      <c r="CK224" s="24">
        <f t="shared" si="158"/>
        <v>1162.613981762918</v>
      </c>
      <c r="CL224" s="24">
        <f t="shared" si="158"/>
        <v>1265.1975683890578</v>
      </c>
      <c r="CM224" s="24">
        <f t="shared" si="158"/>
        <v>1265.1975683890578</v>
      </c>
      <c r="CN224" s="24">
        <f t="shared" si="158"/>
        <v>1265.1975683890578</v>
      </c>
      <c r="CO224" s="24">
        <f t="shared" si="158"/>
        <v>1265.1975683890578</v>
      </c>
      <c r="CP224" s="24">
        <f t="shared" si="158"/>
        <v>1162.613981762918</v>
      </c>
      <c r="CQ224" s="24">
        <f t="shared" si="158"/>
        <v>1162.613981762918</v>
      </c>
      <c r="CR224" s="24">
        <f t="shared" si="158"/>
        <v>1265.1975683890578</v>
      </c>
      <c r="CS224" s="24">
        <f t="shared" si="158"/>
        <v>1265.1975683890578</v>
      </c>
      <c r="CT224" s="24">
        <f t="shared" si="158"/>
        <v>0</v>
      </c>
      <c r="CU224" s="24">
        <f t="shared" si="158"/>
        <v>0</v>
      </c>
      <c r="CV224" s="261">
        <f t="shared" ref="CV224:DN224" si="159">CV346*CV375*CV405*60/$H$224</f>
        <v>1265.1975683890578</v>
      </c>
      <c r="CW224" s="24">
        <f t="shared" si="159"/>
        <v>1265.1975683890578</v>
      </c>
      <c r="CX224" s="24">
        <f t="shared" si="159"/>
        <v>1265.1975683890578</v>
      </c>
      <c r="CY224" s="24">
        <f t="shared" si="159"/>
        <v>0</v>
      </c>
      <c r="CZ224" s="24">
        <f t="shared" si="159"/>
        <v>1162.613981762918</v>
      </c>
      <c r="DA224" s="24">
        <f t="shared" si="159"/>
        <v>1265.1975683890578</v>
      </c>
      <c r="DB224" s="24">
        <f t="shared" si="159"/>
        <v>1265.1975683890578</v>
      </c>
      <c r="DC224" s="24">
        <f t="shared" si="159"/>
        <v>1265.1975683890578</v>
      </c>
      <c r="DD224" s="24">
        <f t="shared" si="159"/>
        <v>1265.1975683890578</v>
      </c>
      <c r="DE224" s="24">
        <f t="shared" si="159"/>
        <v>1162.613981762918</v>
      </c>
      <c r="DF224" s="24">
        <f t="shared" si="159"/>
        <v>1265.1975683890578</v>
      </c>
      <c r="DG224" s="24">
        <f t="shared" si="159"/>
        <v>1265.1975683890578</v>
      </c>
      <c r="DH224" s="24">
        <f t="shared" si="159"/>
        <v>1265.1975683890578</v>
      </c>
      <c r="DI224" s="24">
        <f t="shared" si="159"/>
        <v>1162.613981762918</v>
      </c>
      <c r="DJ224" s="24">
        <f t="shared" si="159"/>
        <v>1265.1975683890578</v>
      </c>
      <c r="DK224" s="24">
        <f t="shared" si="159"/>
        <v>1265.1975683890578</v>
      </c>
      <c r="DL224" s="24">
        <f t="shared" si="159"/>
        <v>1265.1975683890578</v>
      </c>
      <c r="DM224" s="24">
        <f t="shared" si="159"/>
        <v>1265.1975683890578</v>
      </c>
      <c r="DN224" s="24">
        <f t="shared" si="159"/>
        <v>1162.613981762918</v>
      </c>
      <c r="DO224" s="24">
        <f>DO346*DO375*DO405*60/$H$224</f>
        <v>1265.1975683890578</v>
      </c>
      <c r="DP224" s="24">
        <f>DP346*DP375*DP405*60/$H$224</f>
        <v>1265.1975683890578</v>
      </c>
      <c r="DQ224" s="24">
        <f>DQ346*DQ375*DQ405*60/$H$224</f>
        <v>1265.1975683890578</v>
      </c>
      <c r="DR224" s="24">
        <f>DR346*DR375*DR405*60/$H$224</f>
        <v>1265.1975683890578</v>
      </c>
      <c r="DS224" s="24">
        <f>DS346*DS375*DS405*60/$H$224</f>
        <v>1162.613981762918</v>
      </c>
    </row>
    <row r="225" spans="1:123" ht="13.5" customHeight="1" x14ac:dyDescent="0.2">
      <c r="A225" s="94">
        <v>1114</v>
      </c>
      <c r="B225" s="80" t="s">
        <v>33</v>
      </c>
      <c r="C225" s="25"/>
      <c r="D225" s="24"/>
      <c r="E225" s="28"/>
      <c r="F225" s="28"/>
      <c r="G225" s="26"/>
      <c r="H225" s="28"/>
      <c r="I225" s="24"/>
      <c r="J225" s="21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21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21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21"/>
      <c r="CB225" s="17"/>
      <c r="CC225" s="17">
        <v>0.1</v>
      </c>
      <c r="CD225" s="17">
        <v>0.25</v>
      </c>
      <c r="CE225" s="17">
        <v>0.35</v>
      </c>
      <c r="CF225" s="17">
        <v>0.45</v>
      </c>
      <c r="CG225" s="17">
        <v>0.55000000000000004</v>
      </c>
      <c r="CH225" s="17">
        <v>0.6</v>
      </c>
      <c r="CI225" s="17">
        <v>0.65</v>
      </c>
      <c r="CJ225" s="17">
        <v>0.75</v>
      </c>
      <c r="CK225" s="17">
        <v>0.75</v>
      </c>
      <c r="CL225" s="17">
        <v>0.75</v>
      </c>
      <c r="CM225" s="17">
        <v>0.75</v>
      </c>
      <c r="CN225" s="17">
        <v>0.75</v>
      </c>
      <c r="CO225" s="17">
        <v>0.75</v>
      </c>
      <c r="CP225" s="17">
        <v>0.75</v>
      </c>
      <c r="CQ225" s="17">
        <v>0.75</v>
      </c>
      <c r="CR225" s="17">
        <v>0.75</v>
      </c>
      <c r="CS225" s="17">
        <v>0.75</v>
      </c>
      <c r="CT225" s="17">
        <v>0.75</v>
      </c>
      <c r="CU225" s="17">
        <v>0.75</v>
      </c>
      <c r="CV225" s="260">
        <v>0.75</v>
      </c>
      <c r="CW225" s="17">
        <v>0.75</v>
      </c>
      <c r="CX225" s="17">
        <v>0.75</v>
      </c>
      <c r="CY225" s="17">
        <v>0.75</v>
      </c>
      <c r="CZ225" s="17">
        <v>0.75</v>
      </c>
      <c r="DA225" s="17">
        <v>0.75</v>
      </c>
      <c r="DB225" s="17">
        <v>0.75</v>
      </c>
      <c r="DC225" s="17">
        <v>0.75</v>
      </c>
      <c r="DD225" s="17">
        <v>0.75</v>
      </c>
      <c r="DE225" s="17">
        <v>0.75</v>
      </c>
      <c r="DF225" s="17">
        <v>0.75</v>
      </c>
      <c r="DG225" s="17">
        <v>0.75</v>
      </c>
      <c r="DH225" s="17">
        <v>0.75</v>
      </c>
      <c r="DI225" s="17">
        <v>0.75</v>
      </c>
      <c r="DJ225" s="17">
        <v>0.75</v>
      </c>
      <c r="DK225" s="17">
        <v>0.75</v>
      </c>
      <c r="DL225" s="17">
        <v>0.75</v>
      </c>
      <c r="DM225" s="17">
        <v>0.75</v>
      </c>
      <c r="DN225" s="17">
        <v>0.75</v>
      </c>
      <c r="DO225" s="17">
        <v>0.75</v>
      </c>
      <c r="DP225" s="17">
        <v>0.75</v>
      </c>
      <c r="DQ225" s="17">
        <v>0.75</v>
      </c>
      <c r="DR225" s="17">
        <v>0.75</v>
      </c>
      <c r="DS225" s="17">
        <v>0.75</v>
      </c>
    </row>
    <row r="226" spans="1:123" ht="13.5" customHeight="1" x14ac:dyDescent="0.2">
      <c r="A226" s="94">
        <v>1114</v>
      </c>
      <c r="B226" s="80" t="s">
        <v>33</v>
      </c>
      <c r="C226" s="200" t="s">
        <v>89</v>
      </c>
      <c r="D226" s="173" t="s">
        <v>100</v>
      </c>
      <c r="E226" s="25" t="s">
        <v>29</v>
      </c>
      <c r="F226" s="25">
        <v>21526</v>
      </c>
      <c r="G226" s="26">
        <f>SUM(J226:CU226)</f>
        <v>3945.7669478288039</v>
      </c>
      <c r="H226" s="27">
        <v>24.0075</v>
      </c>
      <c r="I226" s="25">
        <v>28</v>
      </c>
      <c r="J226" s="21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21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21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61">
        <f t="shared" ref="BP226:CB226" si="160">BP346*BP375*BP405*60/$H$226</f>
        <v>31.865042174320525</v>
      </c>
      <c r="BQ226" s="161">
        <f t="shared" si="160"/>
        <v>34.67666354264292</v>
      </c>
      <c r="BR226" s="161">
        <f t="shared" si="160"/>
        <v>80.599812558575451</v>
      </c>
      <c r="BS226" s="161">
        <f t="shared" si="160"/>
        <v>161.1996251171509</v>
      </c>
      <c r="BT226" s="161">
        <f t="shared" si="160"/>
        <v>242.73664479850046</v>
      </c>
      <c r="BU226" s="161">
        <f t="shared" si="160"/>
        <v>286.78537956888471</v>
      </c>
      <c r="BV226" s="161">
        <f t="shared" si="160"/>
        <v>356.01374570446745</v>
      </c>
      <c r="BW226" s="161">
        <f t="shared" si="160"/>
        <v>451.3589503280225</v>
      </c>
      <c r="BX226" s="161">
        <f t="shared" si="160"/>
        <v>488.97219618869104</v>
      </c>
      <c r="BY226" s="161">
        <f t="shared" si="160"/>
        <v>488.97219618869104</v>
      </c>
      <c r="BZ226" s="161">
        <f t="shared" si="160"/>
        <v>453.10840362386745</v>
      </c>
      <c r="CA226" s="168">
        <f t="shared" si="160"/>
        <v>416.36988441112152</v>
      </c>
      <c r="CB226" s="161">
        <f t="shared" si="160"/>
        <v>453.10840362386745</v>
      </c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260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</row>
    <row r="227" spans="1:123" ht="13.5" customHeight="1" thickBot="1" x14ac:dyDescent="0.25">
      <c r="A227" s="94">
        <v>1114</v>
      </c>
      <c r="B227" s="80" t="s">
        <v>33</v>
      </c>
      <c r="C227" s="25"/>
      <c r="D227" s="24"/>
      <c r="E227" s="28"/>
      <c r="F227" s="28"/>
      <c r="G227" s="26"/>
      <c r="H227" s="28"/>
      <c r="I227" s="24"/>
      <c r="J227" s="21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21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21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>
        <v>0.05</v>
      </c>
      <c r="BQ227" s="17">
        <v>0.05</v>
      </c>
      <c r="BR227" s="17">
        <v>0.1</v>
      </c>
      <c r="BS227" s="17">
        <v>0.2</v>
      </c>
      <c r="BT227" s="17">
        <v>0.35</v>
      </c>
      <c r="BU227" s="17">
        <v>0.45</v>
      </c>
      <c r="BV227" s="17">
        <v>0.55000000000000004</v>
      </c>
      <c r="BW227" s="17">
        <v>0.6</v>
      </c>
      <c r="BX227" s="17">
        <v>0.65</v>
      </c>
      <c r="BY227" s="17">
        <v>0.65</v>
      </c>
      <c r="BZ227" s="17">
        <v>0.7</v>
      </c>
      <c r="CA227" s="21">
        <v>0.7</v>
      </c>
      <c r="CB227" s="17">
        <v>0.7</v>
      </c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260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</row>
    <row r="228" spans="1:123" s="102" customFormat="1" ht="14.1" customHeight="1" x14ac:dyDescent="0.2">
      <c r="A228" s="112">
        <v>1169</v>
      </c>
      <c r="B228" s="114" t="s">
        <v>33</v>
      </c>
      <c r="C228" s="132" t="s">
        <v>32</v>
      </c>
      <c r="D228" s="177">
        <v>60398</v>
      </c>
      <c r="E228" s="135" t="s">
        <v>37</v>
      </c>
      <c r="F228" s="135">
        <v>73600</v>
      </c>
      <c r="G228" s="133">
        <f>SUM(J228:CU228)</f>
        <v>12186.388140161724</v>
      </c>
      <c r="H228" s="134">
        <v>7.42</v>
      </c>
      <c r="I228" s="132">
        <v>18</v>
      </c>
      <c r="J228" s="101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1"/>
      <c r="AE228" s="100"/>
      <c r="AF228" s="100"/>
      <c r="AG228" s="100"/>
      <c r="AH228" s="100"/>
      <c r="AI228" s="100"/>
      <c r="AJ228" s="100"/>
      <c r="AK228" s="100"/>
      <c r="AL228" s="100"/>
      <c r="AM228" s="100"/>
      <c r="AN228" s="100"/>
      <c r="AO228" s="100"/>
      <c r="AP228" s="100"/>
      <c r="AQ228" s="100"/>
      <c r="AR228" s="100"/>
      <c r="AS228" s="100"/>
      <c r="AT228" s="100"/>
      <c r="AU228" s="100"/>
      <c r="AV228" s="100"/>
      <c r="AW228" s="100"/>
      <c r="AX228" s="100"/>
      <c r="AY228" s="100"/>
      <c r="AZ228" s="100"/>
      <c r="BA228" s="100"/>
      <c r="BB228" s="100"/>
      <c r="BC228" s="100"/>
      <c r="BD228" s="100"/>
      <c r="BE228" s="101"/>
      <c r="BF228" s="100"/>
      <c r="BG228" s="100"/>
      <c r="BH228" s="100"/>
      <c r="BI228" s="100"/>
      <c r="BJ228" s="100"/>
      <c r="BK228" s="100"/>
      <c r="BL228" s="100"/>
      <c r="BM228" s="100"/>
      <c r="BN228" s="100"/>
      <c r="BO228" s="100"/>
      <c r="BP228" s="100"/>
      <c r="BQ228" s="100"/>
      <c r="BR228" s="100"/>
      <c r="BS228" s="100"/>
      <c r="BT228" s="100"/>
      <c r="BU228" s="100"/>
      <c r="BV228" s="100"/>
      <c r="BW228" s="100"/>
      <c r="BX228" s="100"/>
      <c r="BY228" s="100"/>
      <c r="BZ228" s="100"/>
      <c r="CA228" s="101"/>
      <c r="CB228" s="100"/>
      <c r="CC228" s="100"/>
      <c r="CD228" s="177">
        <f t="shared" ref="CD228:CP228" si="161">CD331*CD360*CD389*60/$H$228</f>
        <v>134.63611859838278</v>
      </c>
      <c r="CE228" s="177">
        <f t="shared" si="161"/>
        <v>336.59029649595686</v>
      </c>
      <c r="CF228" s="177">
        <f t="shared" si="161"/>
        <v>433.01886792452831</v>
      </c>
      <c r="CG228" s="177">
        <f t="shared" si="161"/>
        <v>605.86253369272242</v>
      </c>
      <c r="CH228" s="177">
        <f t="shared" si="161"/>
        <v>740.49865229110515</v>
      </c>
      <c r="CI228" s="177">
        <f t="shared" si="161"/>
        <v>807.81671159029634</v>
      </c>
      <c r="CJ228" s="177">
        <f t="shared" si="161"/>
        <v>875.13477088948798</v>
      </c>
      <c r="CK228" s="177">
        <f t="shared" si="161"/>
        <v>866.03773584905662</v>
      </c>
      <c r="CL228" s="177">
        <f t="shared" si="161"/>
        <v>942.45283018867929</v>
      </c>
      <c r="CM228" s="177">
        <f t="shared" si="161"/>
        <v>942.45283018867929</v>
      </c>
      <c r="CN228" s="177">
        <f t="shared" si="161"/>
        <v>942.45283018867929</v>
      </c>
      <c r="CO228" s="177">
        <f t="shared" si="161"/>
        <v>942.45283018867929</v>
      </c>
      <c r="CP228" s="177">
        <f t="shared" si="161"/>
        <v>866.03773584905662</v>
      </c>
      <c r="CQ228" s="177">
        <f>CQ331*CQ360*CQ389*60/$H$228</f>
        <v>866.03773584905662</v>
      </c>
      <c r="CR228" s="177">
        <f>CR331*CR360*CR389*60/$H$228</f>
        <v>942.45283018867929</v>
      </c>
      <c r="CS228" s="177">
        <f>CS331*CS360*CS389*60/$H$228</f>
        <v>942.45283018867929</v>
      </c>
      <c r="CT228" s="251"/>
      <c r="CU228" s="251"/>
      <c r="CV228" s="272"/>
      <c r="CW228" s="251"/>
      <c r="CX228" s="251"/>
      <c r="CY228" s="251"/>
      <c r="CZ228" s="251"/>
      <c r="DA228" s="251"/>
      <c r="DB228" s="251"/>
      <c r="DC228" s="251"/>
      <c r="DD228" s="251"/>
      <c r="DE228" s="251"/>
      <c r="DF228" s="251"/>
      <c r="DG228" s="251"/>
      <c r="DH228" s="251"/>
      <c r="DI228" s="251"/>
      <c r="DJ228" s="251"/>
      <c r="DK228" s="251"/>
      <c r="DL228" s="251"/>
      <c r="DM228" s="251"/>
      <c r="DN228" s="251"/>
      <c r="DO228" s="251"/>
      <c r="DP228" s="251"/>
      <c r="DQ228" s="251"/>
      <c r="DR228" s="251"/>
      <c r="DS228" s="251"/>
    </row>
    <row r="229" spans="1:123" ht="14.1" customHeight="1" x14ac:dyDescent="0.2">
      <c r="A229" s="94">
        <v>1169</v>
      </c>
      <c r="B229" s="80" t="s">
        <v>33</v>
      </c>
      <c r="C229" s="25"/>
      <c r="D229" s="154"/>
      <c r="E229" s="28"/>
      <c r="F229" s="28"/>
      <c r="G229" s="28"/>
      <c r="H229" s="27"/>
      <c r="I229" s="25"/>
      <c r="J229" s="21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21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21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21"/>
      <c r="CB229" s="17"/>
      <c r="CC229" s="17"/>
      <c r="CD229" s="17">
        <v>0.1</v>
      </c>
      <c r="CE229" s="17">
        <v>0.25</v>
      </c>
      <c r="CF229" s="17">
        <v>0.35</v>
      </c>
      <c r="CG229" s="17">
        <v>0.45</v>
      </c>
      <c r="CH229" s="17">
        <v>0.55000000000000004</v>
      </c>
      <c r="CI229" s="17">
        <v>0.6</v>
      </c>
      <c r="CJ229" s="17">
        <v>0.65</v>
      </c>
      <c r="CK229" s="17">
        <v>0.7</v>
      </c>
      <c r="CL229" s="17">
        <v>0.7</v>
      </c>
      <c r="CM229" s="17">
        <v>0.7</v>
      </c>
      <c r="CN229" s="17">
        <v>0.7</v>
      </c>
      <c r="CO229" s="17">
        <v>0.7</v>
      </c>
      <c r="CP229" s="17">
        <v>0.7</v>
      </c>
      <c r="CQ229" s="17">
        <v>0.7</v>
      </c>
      <c r="CR229" s="17">
        <v>0.7</v>
      </c>
      <c r="CS229" s="17">
        <v>0.7</v>
      </c>
      <c r="CT229" s="17"/>
      <c r="CU229" s="17"/>
      <c r="CV229" s="260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</row>
    <row r="230" spans="1:123" ht="14.1" customHeight="1" x14ac:dyDescent="0.2">
      <c r="A230" s="94">
        <v>1169</v>
      </c>
      <c r="B230" s="80" t="s">
        <v>33</v>
      </c>
      <c r="C230" s="180" t="s">
        <v>48</v>
      </c>
      <c r="D230" s="25" t="s">
        <v>91</v>
      </c>
      <c r="E230" s="25" t="s">
        <v>38</v>
      </c>
      <c r="F230" s="25">
        <v>694</v>
      </c>
      <c r="G230" s="26">
        <f>SUM(J230:CU230)</f>
        <v>607.5</v>
      </c>
      <c r="H230" s="27">
        <v>4</v>
      </c>
      <c r="I230" s="25">
        <v>8</v>
      </c>
      <c r="J230" s="21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21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68">
        <f>BE331*BE360*BE389*60/$H$230</f>
        <v>107.99999999999999</v>
      </c>
      <c r="BF230" s="161">
        <f>BF331*BF360*BF389*60/$H$230</f>
        <v>499.50000000000006</v>
      </c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21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260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</row>
    <row r="231" spans="1:123" ht="14.1" customHeight="1" x14ac:dyDescent="0.2">
      <c r="A231" s="94">
        <v>1169</v>
      </c>
      <c r="B231" s="80" t="s">
        <v>33</v>
      </c>
      <c r="C231" s="25"/>
      <c r="D231" s="154"/>
      <c r="E231" s="28"/>
      <c r="F231" s="28"/>
      <c r="G231" s="28"/>
      <c r="H231" s="27"/>
      <c r="I231" s="25"/>
      <c r="J231" s="21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21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21">
        <v>0.15</v>
      </c>
      <c r="BF231" s="17">
        <v>0.45</v>
      </c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21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260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</row>
    <row r="232" spans="1:123" ht="14.1" customHeight="1" x14ac:dyDescent="0.2">
      <c r="A232" s="94">
        <v>1169</v>
      </c>
      <c r="B232" s="80" t="s">
        <v>33</v>
      </c>
      <c r="C232" s="180" t="s">
        <v>48</v>
      </c>
      <c r="D232" s="25" t="s">
        <v>92</v>
      </c>
      <c r="E232" s="25" t="s">
        <v>38</v>
      </c>
      <c r="F232" s="25">
        <v>6988</v>
      </c>
      <c r="G232" s="26">
        <f>SUM(J232:CU232)</f>
        <v>7144.5</v>
      </c>
      <c r="H232" s="27">
        <v>4</v>
      </c>
      <c r="I232" s="25">
        <v>11</v>
      </c>
      <c r="J232" s="21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21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21"/>
      <c r="BF232" s="17"/>
      <c r="BG232" s="161">
        <f t="shared" ref="BG232:BM232" si="162">BG331*BG360*BG389*60/$H$232</f>
        <v>1064.25</v>
      </c>
      <c r="BH232" s="161">
        <f t="shared" si="162"/>
        <v>1241.6249999999998</v>
      </c>
      <c r="BI232" s="161">
        <f t="shared" si="162"/>
        <v>0</v>
      </c>
      <c r="BJ232" s="161">
        <f t="shared" si="162"/>
        <v>1192.125</v>
      </c>
      <c r="BK232" s="161">
        <f t="shared" si="162"/>
        <v>841.49999999999989</v>
      </c>
      <c r="BL232" s="161">
        <f t="shared" si="162"/>
        <v>1297.3125</v>
      </c>
      <c r="BM232" s="161">
        <f t="shared" si="162"/>
        <v>1507.6875</v>
      </c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21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260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</row>
    <row r="233" spans="1:123" ht="14.1" customHeight="1" x14ac:dyDescent="0.2">
      <c r="A233" s="94">
        <v>1169</v>
      </c>
      <c r="B233" s="80" t="s">
        <v>33</v>
      </c>
      <c r="C233" s="25"/>
      <c r="D233" s="154"/>
      <c r="E233" s="28"/>
      <c r="F233" s="28"/>
      <c r="G233" s="28"/>
      <c r="H233" s="27"/>
      <c r="I233" s="25"/>
      <c r="J233" s="21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21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21"/>
      <c r="BF233" s="17"/>
      <c r="BG233" s="17">
        <v>0.6</v>
      </c>
      <c r="BH233" s="17">
        <v>0.7</v>
      </c>
      <c r="BI233" s="17"/>
      <c r="BJ233" s="17">
        <v>0.85</v>
      </c>
      <c r="BK233" s="17">
        <v>0.85</v>
      </c>
      <c r="BL233" s="17">
        <v>0.85</v>
      </c>
      <c r="BM233" s="17">
        <v>0.85</v>
      </c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21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260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</row>
    <row r="234" spans="1:123" ht="14.1" customHeight="1" x14ac:dyDescent="0.2">
      <c r="A234" s="94">
        <v>1169</v>
      </c>
      <c r="B234" s="80" t="s">
        <v>33</v>
      </c>
      <c r="C234" s="200" t="s">
        <v>89</v>
      </c>
      <c r="D234" s="173" t="s">
        <v>101</v>
      </c>
      <c r="E234" s="25" t="s">
        <v>93</v>
      </c>
      <c r="F234" s="25">
        <v>43526</v>
      </c>
      <c r="G234" s="26">
        <f>SUM(J234:CU234)</f>
        <v>42848.484848484848</v>
      </c>
      <c r="H234" s="55">
        <v>5.94</v>
      </c>
      <c r="I234" s="24">
        <v>40</v>
      </c>
      <c r="J234" s="21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21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21"/>
      <c r="BF234" s="17"/>
      <c r="BG234" s="17"/>
      <c r="BH234" s="17"/>
      <c r="BI234" s="17"/>
      <c r="BJ234" s="17"/>
      <c r="BK234" s="17"/>
      <c r="BL234" s="17"/>
      <c r="BM234" s="17"/>
      <c r="BN234" s="161">
        <f>BN331*BN360*BN389*60/$H$234</f>
        <v>434.3434343434343</v>
      </c>
      <c r="BO234" s="161">
        <f>BO331*BO360*BO389*60/$H$234</f>
        <v>1737.3737373737372</v>
      </c>
      <c r="BP234" s="161">
        <f>BP331*BP360*BP389*60/$H$234</f>
        <v>1888.8888888888887</v>
      </c>
      <c r="BQ234" s="161">
        <f t="shared" ref="BQ234:CA234" si="163">BQ331*BQ360*BQ389*60/$H$234</f>
        <v>2242.4242424242425</v>
      </c>
      <c r="BR234" s="161">
        <f t="shared" si="163"/>
        <v>2823.2323232323229</v>
      </c>
      <c r="BS234" s="161">
        <f t="shared" si="163"/>
        <v>3040.4040404040402</v>
      </c>
      <c r="BT234" s="161">
        <f t="shared" si="163"/>
        <v>2803.030303030303</v>
      </c>
      <c r="BU234" s="161">
        <f t="shared" si="163"/>
        <v>2747.4747474747473</v>
      </c>
      <c r="BV234" s="161">
        <f t="shared" si="163"/>
        <v>2989.8989898989898</v>
      </c>
      <c r="BW234" s="161">
        <f t="shared" si="163"/>
        <v>3474.7474747474744</v>
      </c>
      <c r="BX234" s="161">
        <f t="shared" si="163"/>
        <v>3474.7474747474744</v>
      </c>
      <c r="BY234" s="161">
        <f t="shared" si="163"/>
        <v>3474.7474747474744</v>
      </c>
      <c r="BZ234" s="161">
        <f t="shared" si="163"/>
        <v>2989.8989898989898</v>
      </c>
      <c r="CA234" s="168">
        <f t="shared" si="163"/>
        <v>2747.4747474747473</v>
      </c>
      <c r="CB234" s="161">
        <f>CB331*CB360*CB389*60/$H$234</f>
        <v>2989.8989898989898</v>
      </c>
      <c r="CC234" s="161">
        <f>CC331*CC360*CC389*60/$H$234</f>
        <v>2989.8989898989898</v>
      </c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260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</row>
    <row r="235" spans="1:123" ht="14.1" customHeight="1" x14ac:dyDescent="0.2">
      <c r="A235" s="94">
        <v>1169</v>
      </c>
      <c r="B235" s="80" t="s">
        <v>33</v>
      </c>
      <c r="C235" s="25"/>
      <c r="D235" s="154"/>
      <c r="E235" s="28"/>
      <c r="F235" s="28"/>
      <c r="G235" s="28"/>
      <c r="H235" s="27"/>
      <c r="I235" s="25"/>
      <c r="J235" s="21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21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21"/>
      <c r="BF235" s="17"/>
      <c r="BG235" s="17"/>
      <c r="BH235" s="17"/>
      <c r="BI235" s="17"/>
      <c r="BJ235" s="17"/>
      <c r="BK235" s="17"/>
      <c r="BL235" s="17"/>
      <c r="BM235" s="17"/>
      <c r="BN235" s="17">
        <v>0.1</v>
      </c>
      <c r="BO235" s="17">
        <v>0.4</v>
      </c>
      <c r="BP235" s="17">
        <v>0.55000000000000004</v>
      </c>
      <c r="BQ235" s="17">
        <v>0.6</v>
      </c>
      <c r="BR235" s="17">
        <v>0.65</v>
      </c>
      <c r="BS235" s="17">
        <v>0.7</v>
      </c>
      <c r="BT235" s="17">
        <v>0.75</v>
      </c>
      <c r="BU235" s="17">
        <v>0.8</v>
      </c>
      <c r="BV235" s="17">
        <v>0.8</v>
      </c>
      <c r="BW235" s="17">
        <v>0.8</v>
      </c>
      <c r="BX235" s="17">
        <v>0.8</v>
      </c>
      <c r="BY235" s="17">
        <v>0.8</v>
      </c>
      <c r="BZ235" s="17">
        <v>0.8</v>
      </c>
      <c r="CA235" s="21">
        <v>0.8</v>
      </c>
      <c r="CB235" s="17">
        <v>0.8</v>
      </c>
      <c r="CC235" s="17">
        <v>0.8</v>
      </c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260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</row>
    <row r="236" spans="1:123" ht="14.1" customHeight="1" x14ac:dyDescent="0.2">
      <c r="A236" s="94">
        <v>1169</v>
      </c>
      <c r="B236" s="80" t="s">
        <v>33</v>
      </c>
      <c r="C236" s="25" t="s">
        <v>32</v>
      </c>
      <c r="D236" s="236">
        <v>67950</v>
      </c>
      <c r="E236" s="25" t="s">
        <v>29</v>
      </c>
      <c r="F236" s="25">
        <v>22000</v>
      </c>
      <c r="G236" s="26">
        <f>SUM(J236:CU236)</f>
        <v>13183.800841514725</v>
      </c>
      <c r="H236" s="51">
        <v>7.13</v>
      </c>
      <c r="I236" s="25">
        <v>18</v>
      </c>
      <c r="J236" s="168">
        <f>J331*J360*J389*60/$H$236</f>
        <v>700.56100981767179</v>
      </c>
      <c r="K236" s="161">
        <f t="shared" ref="K236:W236" si="164">K331*K360*K389*60/$H$236</f>
        <v>840.67321178120608</v>
      </c>
      <c r="L236" s="161">
        <f t="shared" si="164"/>
        <v>910.72931276297345</v>
      </c>
      <c r="M236" s="161">
        <f t="shared" si="164"/>
        <v>980.78541374474059</v>
      </c>
      <c r="N236" s="161">
        <f t="shared" si="164"/>
        <v>965.63814866760174</v>
      </c>
      <c r="O236" s="161">
        <f t="shared" si="164"/>
        <v>1120.897615708275</v>
      </c>
      <c r="P236" s="161">
        <f t="shared" si="164"/>
        <v>1120.897615708275</v>
      </c>
      <c r="Q236" s="161">
        <f t="shared" si="164"/>
        <v>1120.897615708275</v>
      </c>
      <c r="R236" s="161">
        <f t="shared" si="164"/>
        <v>1030.0140252454419</v>
      </c>
      <c r="S236" s="161">
        <f t="shared" si="164"/>
        <v>0</v>
      </c>
      <c r="T236" s="161">
        <f t="shared" si="164"/>
        <v>1120.897615708275</v>
      </c>
      <c r="U236" s="161">
        <f t="shared" si="164"/>
        <v>1120.897615708275</v>
      </c>
      <c r="V236" s="161">
        <f t="shared" si="164"/>
        <v>1120.897615708275</v>
      </c>
      <c r="W236" s="161">
        <f t="shared" si="164"/>
        <v>1030.0140252454419</v>
      </c>
      <c r="X236" s="199" t="s">
        <v>85</v>
      </c>
      <c r="Y236" s="204"/>
      <c r="Z236" s="204"/>
      <c r="AA236" s="204"/>
      <c r="AB236" s="204"/>
      <c r="AC236" s="204"/>
      <c r="AD236" s="205"/>
      <c r="AE236" s="204"/>
      <c r="AF236" s="204"/>
      <c r="AG236" s="204"/>
      <c r="AH236" s="204"/>
      <c r="AI236" s="204"/>
      <c r="AJ236" s="204"/>
      <c r="AK236" s="204"/>
      <c r="AL236" s="204"/>
      <c r="AM236" s="204"/>
      <c r="AN236" s="204"/>
      <c r="AO236" s="204"/>
      <c r="AP236" s="204"/>
      <c r="AQ236" s="204"/>
      <c r="AR236" s="204"/>
      <c r="AS236" s="204"/>
      <c r="AT236" s="204"/>
      <c r="AU236" s="204"/>
      <c r="AV236" s="204"/>
      <c r="AW236" s="204"/>
      <c r="AX236" s="204"/>
      <c r="AY236" s="204"/>
      <c r="AZ236" s="204"/>
      <c r="BA236" s="204"/>
      <c r="BB236" s="204"/>
      <c r="BC236" s="204"/>
      <c r="BD236" s="204"/>
      <c r="BE236" s="21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21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260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</row>
    <row r="237" spans="1:123" ht="14.1" customHeight="1" thickBot="1" x14ac:dyDescent="0.25">
      <c r="A237" s="94">
        <v>1169</v>
      </c>
      <c r="B237" s="80" t="s">
        <v>33</v>
      </c>
      <c r="C237" s="25"/>
      <c r="D237" s="154"/>
      <c r="E237" s="28"/>
      <c r="F237" s="28"/>
      <c r="G237" s="28"/>
      <c r="H237" s="27"/>
      <c r="I237" s="25"/>
      <c r="J237" s="21">
        <v>0.5</v>
      </c>
      <c r="K237" s="17">
        <v>0.6</v>
      </c>
      <c r="L237" s="17">
        <v>0.65</v>
      </c>
      <c r="M237" s="17">
        <v>0.7</v>
      </c>
      <c r="N237" s="17">
        <v>0.75</v>
      </c>
      <c r="O237" s="17">
        <v>0.8</v>
      </c>
      <c r="P237" s="17">
        <v>0.8</v>
      </c>
      <c r="Q237" s="17">
        <v>0.8</v>
      </c>
      <c r="R237" s="17">
        <v>0.8</v>
      </c>
      <c r="S237" s="17"/>
      <c r="T237" s="17">
        <v>0.8</v>
      </c>
      <c r="U237" s="17">
        <v>0.8</v>
      </c>
      <c r="V237" s="17">
        <v>0.8</v>
      </c>
      <c r="W237" s="17">
        <v>0.8</v>
      </c>
      <c r="X237" s="17"/>
      <c r="Y237" s="17"/>
      <c r="Z237" s="17"/>
      <c r="AA237" s="17"/>
      <c r="AB237" s="17"/>
      <c r="AC237" s="17"/>
      <c r="AD237" s="21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21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21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260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</row>
    <row r="238" spans="1:123" s="102" customFormat="1" ht="14.1" customHeight="1" x14ac:dyDescent="0.2">
      <c r="A238" s="112">
        <v>1159</v>
      </c>
      <c r="B238" s="114" t="s">
        <v>33</v>
      </c>
      <c r="C238" s="132" t="s">
        <v>32</v>
      </c>
      <c r="D238" s="177">
        <v>60398</v>
      </c>
      <c r="E238" s="135" t="s">
        <v>37</v>
      </c>
      <c r="F238" s="135">
        <v>73600</v>
      </c>
      <c r="G238" s="133">
        <f>SUM(J238:CU238)</f>
        <v>17999.393530997306</v>
      </c>
      <c r="H238" s="134">
        <v>7.42</v>
      </c>
      <c r="I238" s="164">
        <v>26</v>
      </c>
      <c r="J238" s="101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1"/>
      <c r="AE238" s="100"/>
      <c r="AF238" s="100"/>
      <c r="AG238" s="100"/>
      <c r="AH238" s="100"/>
      <c r="AI238" s="100"/>
      <c r="AJ238" s="100"/>
      <c r="AK238" s="100"/>
      <c r="AL238" s="100"/>
      <c r="AM238" s="100"/>
      <c r="AN238" s="100"/>
      <c r="AO238" s="100"/>
      <c r="AP238" s="100"/>
      <c r="AQ238" s="100"/>
      <c r="AR238" s="100"/>
      <c r="AS238" s="100"/>
      <c r="AT238" s="100"/>
      <c r="AU238" s="100"/>
      <c r="AV238" s="100"/>
      <c r="AW238" s="100"/>
      <c r="AX238" s="100"/>
      <c r="AY238" s="100"/>
      <c r="AZ238" s="100"/>
      <c r="BA238" s="100"/>
      <c r="BB238" s="100"/>
      <c r="BC238" s="100"/>
      <c r="BD238" s="100"/>
      <c r="BE238" s="101"/>
      <c r="BF238" s="100"/>
      <c r="BG238" s="100"/>
      <c r="BH238" s="100"/>
      <c r="BI238" s="100"/>
      <c r="BJ238" s="100"/>
      <c r="BK238" s="100"/>
      <c r="BL238" s="100"/>
      <c r="BM238" s="100"/>
      <c r="BN238" s="100"/>
      <c r="BO238" s="100"/>
      <c r="BP238" s="100"/>
      <c r="BQ238" s="100"/>
      <c r="BR238" s="100"/>
      <c r="BS238" s="100"/>
      <c r="BT238" s="100"/>
      <c r="BU238" s="100"/>
      <c r="BV238" s="100"/>
      <c r="BW238" s="100"/>
      <c r="BX238" s="100"/>
      <c r="BY238" s="100"/>
      <c r="BZ238" s="100"/>
      <c r="CA238" s="101"/>
      <c r="CB238" s="100"/>
      <c r="CC238" s="177">
        <f t="shared" ref="CC238:CS238" si="165">CC345*CC374*CC404*60/$H$238</f>
        <v>194.4743935309973</v>
      </c>
      <c r="CD238" s="177">
        <f t="shared" si="165"/>
        <v>486.18598382749326</v>
      </c>
      <c r="CE238" s="177">
        <f t="shared" si="165"/>
        <v>680.66037735849056</v>
      </c>
      <c r="CF238" s="177">
        <f t="shared" si="165"/>
        <v>804.17789757412402</v>
      </c>
      <c r="CG238" s="177">
        <f t="shared" si="165"/>
        <v>1069.6091644204853</v>
      </c>
      <c r="CH238" s="177">
        <f t="shared" si="165"/>
        <v>1166.8463611859836</v>
      </c>
      <c r="CI238" s="177">
        <f t="shared" si="165"/>
        <v>1264.0835579514828</v>
      </c>
      <c r="CJ238" s="177">
        <f t="shared" si="165"/>
        <v>1264.0835579514828</v>
      </c>
      <c r="CK238" s="177">
        <f t="shared" si="165"/>
        <v>1161.5902964959569</v>
      </c>
      <c r="CL238" s="177">
        <f t="shared" si="165"/>
        <v>1264.0835579514828</v>
      </c>
      <c r="CM238" s="177">
        <f t="shared" si="165"/>
        <v>1264.0835579514828</v>
      </c>
      <c r="CN238" s="177">
        <f t="shared" si="165"/>
        <v>1264.0835579514828</v>
      </c>
      <c r="CO238" s="177">
        <f t="shared" si="165"/>
        <v>1264.0835579514828</v>
      </c>
      <c r="CP238" s="177">
        <f t="shared" si="165"/>
        <v>1161.5902964959569</v>
      </c>
      <c r="CQ238" s="177">
        <f>CQ345*CQ374*CQ404*60/$H$238</f>
        <v>1161.5902964959569</v>
      </c>
      <c r="CR238" s="177">
        <f t="shared" si="165"/>
        <v>1264.0835579514828</v>
      </c>
      <c r="CS238" s="177">
        <f t="shared" si="165"/>
        <v>1264.0835579514828</v>
      </c>
      <c r="CT238" s="177">
        <f t="shared" ref="CT238:DK238" si="166">CT345*CT374*CT404*60/$H$238</f>
        <v>0</v>
      </c>
      <c r="CU238" s="177">
        <f t="shared" si="166"/>
        <v>0</v>
      </c>
      <c r="CV238" s="269">
        <f t="shared" si="166"/>
        <v>1264.0835579514828</v>
      </c>
      <c r="CW238" s="177">
        <f t="shared" si="166"/>
        <v>1264.0835579514828</v>
      </c>
      <c r="CX238" s="177">
        <f t="shared" si="166"/>
        <v>1264.0835579514828</v>
      </c>
      <c r="CY238" s="177">
        <f t="shared" si="166"/>
        <v>0</v>
      </c>
      <c r="CZ238" s="177">
        <f t="shared" si="166"/>
        <v>1161.5902964959569</v>
      </c>
      <c r="DA238" s="177">
        <f t="shared" si="166"/>
        <v>1264.0835579514828</v>
      </c>
      <c r="DB238" s="177">
        <f t="shared" si="166"/>
        <v>1264.0835579514828</v>
      </c>
      <c r="DC238" s="177">
        <f t="shared" si="166"/>
        <v>1264.0835579514828</v>
      </c>
      <c r="DD238" s="177">
        <f t="shared" si="166"/>
        <v>1264.0835579514828</v>
      </c>
      <c r="DE238" s="177">
        <f t="shared" si="166"/>
        <v>1161.5902964959569</v>
      </c>
      <c r="DF238" s="177">
        <f t="shared" si="166"/>
        <v>1264.0835579514828</v>
      </c>
      <c r="DG238" s="177">
        <f t="shared" si="166"/>
        <v>1264.0835579514828</v>
      </c>
      <c r="DH238" s="177">
        <f t="shared" si="166"/>
        <v>1264.0835579514828</v>
      </c>
      <c r="DI238" s="177">
        <f t="shared" si="166"/>
        <v>1161.5902964959569</v>
      </c>
      <c r="DJ238" s="177">
        <f t="shared" si="166"/>
        <v>1264.0835579514828</v>
      </c>
      <c r="DK238" s="177">
        <f t="shared" si="166"/>
        <v>1264.0835579514828</v>
      </c>
      <c r="DL238" s="251"/>
      <c r="DM238" s="251"/>
      <c r="DN238" s="251"/>
      <c r="DO238" s="251"/>
      <c r="DP238" s="251"/>
      <c r="DQ238" s="251"/>
      <c r="DR238" s="251"/>
      <c r="DS238" s="251"/>
    </row>
    <row r="239" spans="1:123" ht="14.1" customHeight="1" x14ac:dyDescent="0.2">
      <c r="A239" s="94">
        <v>1159</v>
      </c>
      <c r="B239" s="80" t="s">
        <v>33</v>
      </c>
      <c r="C239" s="28"/>
      <c r="D239" s="24"/>
      <c r="E239" s="28"/>
      <c r="F239" s="28"/>
      <c r="G239" s="26"/>
      <c r="H239" s="28"/>
      <c r="I239" s="28"/>
      <c r="J239" s="21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21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21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21"/>
      <c r="CB239" s="17"/>
      <c r="CC239" s="21">
        <v>0.1</v>
      </c>
      <c r="CD239" s="17">
        <v>0.25</v>
      </c>
      <c r="CE239" s="17">
        <v>0.35</v>
      </c>
      <c r="CF239" s="17">
        <v>0.45</v>
      </c>
      <c r="CG239" s="17">
        <v>0.55000000000000004</v>
      </c>
      <c r="CH239" s="17">
        <v>0.6</v>
      </c>
      <c r="CI239" s="17">
        <v>0.65</v>
      </c>
      <c r="CJ239" s="17">
        <v>0.65</v>
      </c>
      <c r="CK239" s="17">
        <v>0.65</v>
      </c>
      <c r="CL239" s="17">
        <v>0.65</v>
      </c>
      <c r="CM239" s="17">
        <v>0.65</v>
      </c>
      <c r="CN239" s="17">
        <v>0.65</v>
      </c>
      <c r="CO239" s="17">
        <v>0.65</v>
      </c>
      <c r="CP239" s="17">
        <v>0.65</v>
      </c>
      <c r="CQ239" s="17">
        <v>0.65</v>
      </c>
      <c r="CR239" s="17">
        <v>0.65</v>
      </c>
      <c r="CS239" s="17">
        <v>0.65</v>
      </c>
      <c r="CT239" s="17">
        <v>0.65</v>
      </c>
      <c r="CU239" s="17">
        <v>0.65</v>
      </c>
      <c r="CV239" s="260">
        <v>0.65</v>
      </c>
      <c r="CW239" s="17">
        <v>0.65</v>
      </c>
      <c r="CX239" s="17">
        <v>0.65</v>
      </c>
      <c r="CY239" s="17">
        <v>0.65</v>
      </c>
      <c r="CZ239" s="17">
        <v>0.65</v>
      </c>
      <c r="DA239" s="17">
        <v>0.65</v>
      </c>
      <c r="DB239" s="17">
        <v>0.65</v>
      </c>
      <c r="DC239" s="17">
        <v>0.65</v>
      </c>
      <c r="DD239" s="17">
        <v>0.65</v>
      </c>
      <c r="DE239" s="17">
        <v>0.65</v>
      </c>
      <c r="DF239" s="17">
        <v>0.65</v>
      </c>
      <c r="DG239" s="17">
        <v>0.65</v>
      </c>
      <c r="DH239" s="17">
        <v>0.65</v>
      </c>
      <c r="DI239" s="17">
        <v>0.65</v>
      </c>
      <c r="DJ239" s="17">
        <v>0.65</v>
      </c>
      <c r="DK239" s="17">
        <v>0.65</v>
      </c>
      <c r="DL239" s="17"/>
      <c r="DM239" s="17"/>
      <c r="DN239" s="17"/>
      <c r="DO239" s="17"/>
      <c r="DP239" s="17"/>
      <c r="DQ239" s="17"/>
      <c r="DR239" s="17"/>
      <c r="DS239" s="17"/>
    </row>
    <row r="240" spans="1:123" ht="14.1" customHeight="1" x14ac:dyDescent="0.2">
      <c r="A240" s="94">
        <v>1159</v>
      </c>
      <c r="B240" s="80" t="s">
        <v>33</v>
      </c>
      <c r="C240" s="25" t="s">
        <v>32</v>
      </c>
      <c r="D240" s="236">
        <v>71028</v>
      </c>
      <c r="E240" s="25" t="s">
        <v>37</v>
      </c>
      <c r="F240" s="25"/>
      <c r="G240" s="26">
        <f>SUM(J240:CU240)</f>
        <v>8150.2179598953799</v>
      </c>
      <c r="H240" s="51">
        <v>11.47</v>
      </c>
      <c r="I240" s="28">
        <v>26</v>
      </c>
      <c r="J240" s="34">
        <f>J345*J374*J404*60/$H$240</f>
        <v>880.64516129032256</v>
      </c>
      <c r="K240" s="24">
        <f>K345*K374*K404*60/$H$240</f>
        <v>880.64516129032256</v>
      </c>
      <c r="L240" s="24">
        <f t="shared" ref="L240:S240" si="167">L345*L374*L404*60/$H$240</f>
        <v>880.64516129032256</v>
      </c>
      <c r="M240" s="24">
        <f t="shared" si="167"/>
        <v>943.54838709677415</v>
      </c>
      <c r="N240" s="24">
        <f t="shared" si="167"/>
        <v>867.04446381865728</v>
      </c>
      <c r="O240" s="24">
        <f t="shared" si="167"/>
        <v>943.54838709677415</v>
      </c>
      <c r="P240" s="24">
        <f t="shared" si="167"/>
        <v>943.54838709677415</v>
      </c>
      <c r="Q240" s="24">
        <f t="shared" si="167"/>
        <v>943.54838709677415</v>
      </c>
      <c r="R240" s="24">
        <f t="shared" si="167"/>
        <v>867.04446381865728</v>
      </c>
      <c r="S240" s="24">
        <f t="shared" si="167"/>
        <v>0</v>
      </c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21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21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21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260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</row>
    <row r="241" spans="1:123" ht="14.1" customHeight="1" x14ac:dyDescent="0.2">
      <c r="A241" s="94">
        <v>1159</v>
      </c>
      <c r="B241" s="80" t="s">
        <v>33</v>
      </c>
      <c r="C241" s="28"/>
      <c r="D241" s="24"/>
      <c r="E241" s="28"/>
      <c r="F241" s="28"/>
      <c r="G241" s="26"/>
      <c r="H241" s="28"/>
      <c r="I241" s="28"/>
      <c r="J241" s="21">
        <v>0.7</v>
      </c>
      <c r="K241" s="17">
        <v>0.7</v>
      </c>
      <c r="L241" s="17">
        <v>0.7</v>
      </c>
      <c r="M241" s="17">
        <v>0.75</v>
      </c>
      <c r="N241" s="17">
        <v>0.75</v>
      </c>
      <c r="O241" s="17">
        <v>0.75</v>
      </c>
      <c r="P241" s="17">
        <v>0.75</v>
      </c>
      <c r="Q241" s="17">
        <v>0.75</v>
      </c>
      <c r="R241" s="17">
        <v>0.75</v>
      </c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21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21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21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260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</row>
    <row r="242" spans="1:123" ht="14.1" customHeight="1" x14ac:dyDescent="0.2">
      <c r="A242" s="94">
        <v>1159</v>
      </c>
      <c r="B242" s="80" t="s">
        <v>33</v>
      </c>
      <c r="C242" s="180" t="s">
        <v>48</v>
      </c>
      <c r="D242" s="236">
        <v>42207</v>
      </c>
      <c r="E242" s="25" t="s">
        <v>38</v>
      </c>
      <c r="F242" s="25">
        <v>101891</v>
      </c>
      <c r="G242" s="26">
        <f>SUM(J242:CU242)</f>
        <v>15646.375650780934</v>
      </c>
      <c r="H242" s="27">
        <v>24.97</v>
      </c>
      <c r="I242" s="153">
        <v>30</v>
      </c>
      <c r="J242" s="21"/>
      <c r="K242" s="17"/>
      <c r="L242" s="17"/>
      <c r="M242" s="17"/>
      <c r="N242" s="17"/>
      <c r="O242" s="17"/>
      <c r="P242" s="17"/>
      <c r="Q242" s="17"/>
      <c r="R242" s="17"/>
      <c r="S242" s="17"/>
      <c r="T242" s="24">
        <f>T345*T374*T404*60/$H$242</f>
        <v>66.680016019223075</v>
      </c>
      <c r="U242" s="24">
        <f>U345*U374*U404*60/$H$242</f>
        <v>166.70004004805767</v>
      </c>
      <c r="V242" s="24">
        <f>V345*V374*V404*60/$H$242</f>
        <v>233.38005606728075</v>
      </c>
      <c r="W242" s="24">
        <f>W345*W374*W404*60/$H$242</f>
        <v>275.73087705246297</v>
      </c>
      <c r="X242" s="24">
        <f>X345*X374*X404*60/$H$242</f>
        <v>366.7400881057269</v>
      </c>
      <c r="Y242" s="24">
        <f t="shared" ref="Y242:AH242" si="168">Y345*Y374*Y404*60/$H$242</f>
        <v>400.08009611533845</v>
      </c>
      <c r="Z242" s="24">
        <f t="shared" si="168"/>
        <v>433.42010412494994</v>
      </c>
      <c r="AA242" s="24">
        <f t="shared" si="168"/>
        <v>433.42010412494994</v>
      </c>
      <c r="AB242" s="24">
        <f t="shared" si="168"/>
        <v>433.42010412494994</v>
      </c>
      <c r="AC242" s="24">
        <f t="shared" si="168"/>
        <v>398.27793352022428</v>
      </c>
      <c r="AD242" s="34">
        <f t="shared" si="168"/>
        <v>433.42010412494994</v>
      </c>
      <c r="AE242" s="24">
        <f t="shared" si="168"/>
        <v>433.42010412494994</v>
      </c>
      <c r="AF242" s="24">
        <f t="shared" si="168"/>
        <v>433.42010412494994</v>
      </c>
      <c r="AG242" s="24">
        <f t="shared" si="168"/>
        <v>433.42010412494994</v>
      </c>
      <c r="AH242" s="24">
        <f t="shared" si="168"/>
        <v>398.27793352022428</v>
      </c>
      <c r="AI242" s="24">
        <f t="shared" ref="AI242:AV242" si="169">AI345*AI374*AI404*60/$H$242</f>
        <v>466.7601121345615</v>
      </c>
      <c r="AJ242" s="24">
        <f t="shared" si="169"/>
        <v>466.7601121345615</v>
      </c>
      <c r="AK242" s="24">
        <f t="shared" si="169"/>
        <v>466.7601121345615</v>
      </c>
      <c r="AL242" s="24">
        <f t="shared" si="169"/>
        <v>428.91469763716464</v>
      </c>
      <c r="AM242" s="24">
        <f>AM345*AM374*AM404*60/$H$242</f>
        <v>302.76331597917505</v>
      </c>
      <c r="AN242" s="24">
        <f t="shared" si="169"/>
        <v>466.7601121345615</v>
      </c>
      <c r="AO242" s="24">
        <f t="shared" si="169"/>
        <v>542.45094112935521</v>
      </c>
      <c r="AP242" s="24">
        <f t="shared" si="169"/>
        <v>542.45094112935521</v>
      </c>
      <c r="AQ242" s="24">
        <f t="shared" si="169"/>
        <v>542.45094112935521</v>
      </c>
      <c r="AR242" s="24">
        <f t="shared" si="169"/>
        <v>428.91469763716464</v>
      </c>
      <c r="AS242" s="24">
        <f>AS345*AS374*AS404*60/$H$242</f>
        <v>302.76331597917505</v>
      </c>
      <c r="AT242" s="24">
        <f t="shared" si="169"/>
        <v>466.7601121345615</v>
      </c>
      <c r="AU242" s="24">
        <f t="shared" si="169"/>
        <v>542.45094112935521</v>
      </c>
      <c r="AV242" s="24">
        <f t="shared" si="169"/>
        <v>542.45094112935521</v>
      </c>
      <c r="AW242" s="24">
        <f t="shared" ref="AW242:BB242" si="170">AW345*AW374*AW404*60/$H$242</f>
        <v>542.45094112935521</v>
      </c>
      <c r="AX242" s="24">
        <f t="shared" si="170"/>
        <v>428.91469763716464</v>
      </c>
      <c r="AY242" s="24">
        <f>AY345*AY374*AY404*60/$H$242</f>
        <v>302.76331597917505</v>
      </c>
      <c r="AZ242" s="24">
        <f t="shared" si="170"/>
        <v>466.7601121345615</v>
      </c>
      <c r="BA242" s="24">
        <f t="shared" si="170"/>
        <v>542.45094112935521</v>
      </c>
      <c r="BB242" s="24">
        <f t="shared" si="170"/>
        <v>542.45094112935521</v>
      </c>
      <c r="BC242" s="24">
        <f>BC345*BC374*BC404*60/$H$242</f>
        <v>542.45094112935521</v>
      </c>
      <c r="BD242" s="24">
        <f>BD345*BD374*BD404*60/$H$242</f>
        <v>428.91469763716464</v>
      </c>
      <c r="BE242" s="21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21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260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</row>
    <row r="243" spans="1:123" ht="14.1" customHeight="1" x14ac:dyDescent="0.2">
      <c r="A243" s="94">
        <v>1159</v>
      </c>
      <c r="B243" s="80" t="s">
        <v>33</v>
      </c>
      <c r="C243" s="28"/>
      <c r="D243" s="24"/>
      <c r="E243" s="28"/>
      <c r="F243" s="28"/>
      <c r="G243" s="26"/>
      <c r="H243" s="28"/>
      <c r="I243" s="28"/>
      <c r="J243" s="21"/>
      <c r="K243" s="17"/>
      <c r="L243" s="17"/>
      <c r="M243" s="17"/>
      <c r="N243" s="17"/>
      <c r="O243" s="17"/>
      <c r="P243" s="17"/>
      <c r="Q243" s="17"/>
      <c r="R243" s="17"/>
      <c r="S243" s="17"/>
      <c r="T243" s="17">
        <v>0.1</v>
      </c>
      <c r="U243" s="17">
        <v>0.25</v>
      </c>
      <c r="V243" s="17">
        <v>0.35</v>
      </c>
      <c r="W243" s="17">
        <v>0.45</v>
      </c>
      <c r="X243" s="17">
        <v>0.55000000000000004</v>
      </c>
      <c r="Y243" s="17">
        <v>0.6</v>
      </c>
      <c r="Z243" s="17">
        <v>0.65</v>
      </c>
      <c r="AA243" s="17">
        <v>0.65</v>
      </c>
      <c r="AB243" s="21">
        <v>0.65</v>
      </c>
      <c r="AC243" s="17">
        <v>0.65</v>
      </c>
      <c r="AD243" s="21">
        <v>0.65</v>
      </c>
      <c r="AE243" s="17">
        <v>0.65</v>
      </c>
      <c r="AF243" s="17">
        <v>0.65</v>
      </c>
      <c r="AG243" s="17">
        <v>0.65</v>
      </c>
      <c r="AH243" s="17">
        <v>0.65</v>
      </c>
      <c r="AI243" s="17">
        <v>0.7</v>
      </c>
      <c r="AJ243" s="17">
        <v>0.7</v>
      </c>
      <c r="AK243" s="17">
        <v>0.7</v>
      </c>
      <c r="AL243" s="17">
        <v>0.7</v>
      </c>
      <c r="AM243" s="17">
        <v>0.7</v>
      </c>
      <c r="AN243" s="17">
        <v>0.7</v>
      </c>
      <c r="AO243" s="17">
        <v>0.7</v>
      </c>
      <c r="AP243" s="17">
        <v>0.7</v>
      </c>
      <c r="AQ243" s="17">
        <v>0.7</v>
      </c>
      <c r="AR243" s="17">
        <v>0.7</v>
      </c>
      <c r="AS243" s="17">
        <v>0.7</v>
      </c>
      <c r="AT243" s="17">
        <v>0.7</v>
      </c>
      <c r="AU243" s="17">
        <v>0.7</v>
      </c>
      <c r="AV243" s="17">
        <v>0.7</v>
      </c>
      <c r="AW243" s="17">
        <v>0.7</v>
      </c>
      <c r="AX243" s="17">
        <v>0.7</v>
      </c>
      <c r="AY243" s="17">
        <v>0.7</v>
      </c>
      <c r="AZ243" s="17">
        <v>0.7</v>
      </c>
      <c r="BA243" s="17">
        <v>0.7</v>
      </c>
      <c r="BB243" s="17">
        <v>0.7</v>
      </c>
      <c r="BC243" s="17">
        <v>0.7</v>
      </c>
      <c r="BD243" s="17">
        <v>0.7</v>
      </c>
      <c r="BE243" s="21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21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260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</row>
    <row r="244" spans="1:123" ht="14.1" customHeight="1" x14ac:dyDescent="0.2">
      <c r="A244" s="94">
        <v>1159</v>
      </c>
      <c r="B244" s="80" t="s">
        <v>33</v>
      </c>
      <c r="C244" s="224" t="s">
        <v>48</v>
      </c>
      <c r="D244" s="236">
        <v>107241</v>
      </c>
      <c r="E244" s="25" t="s">
        <v>38</v>
      </c>
      <c r="F244" s="26">
        <f>31891*1.03</f>
        <v>32847.730000000003</v>
      </c>
      <c r="G244" s="26">
        <f>SUM(J244:CU244)</f>
        <v>3696</v>
      </c>
      <c r="H244" s="27">
        <v>18.25</v>
      </c>
      <c r="I244" s="24">
        <v>30</v>
      </c>
      <c r="J244" s="21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21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229">
        <f t="shared" ref="BE244:BM244" si="171">BE345*BE374*BE404*60/$H$244</f>
        <v>27.616438356164384</v>
      </c>
      <c r="BF244" s="227">
        <f t="shared" si="171"/>
        <v>255.45205479452054</v>
      </c>
      <c r="BG244" s="227">
        <f t="shared" si="171"/>
        <v>445.31506849315065</v>
      </c>
      <c r="BH244" s="227">
        <f t="shared" si="171"/>
        <v>544.27397260273972</v>
      </c>
      <c r="BI244" s="227">
        <f t="shared" si="171"/>
        <v>359.01369863013696</v>
      </c>
      <c r="BJ244" s="227">
        <f t="shared" si="171"/>
        <v>508.60273972602738</v>
      </c>
      <c r="BK244" s="227">
        <f t="shared" si="171"/>
        <v>359.01369863013696</v>
      </c>
      <c r="BL244" s="227">
        <f t="shared" si="171"/>
        <v>553.47945205479448</v>
      </c>
      <c r="BM244" s="227">
        <f t="shared" si="171"/>
        <v>643.23287671232879</v>
      </c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21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260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</row>
    <row r="245" spans="1:123" ht="14.1" customHeight="1" x14ac:dyDescent="0.2">
      <c r="A245" s="94">
        <v>1159</v>
      </c>
      <c r="B245" s="80" t="s">
        <v>33</v>
      </c>
      <c r="C245" s="28"/>
      <c r="D245" s="24"/>
      <c r="E245" s="28"/>
      <c r="F245" s="28"/>
      <c r="G245" s="26"/>
      <c r="H245" s="28"/>
      <c r="I245" s="28"/>
      <c r="J245" s="21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21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21">
        <v>0.05</v>
      </c>
      <c r="BF245" s="17">
        <v>0.3</v>
      </c>
      <c r="BG245" s="17">
        <v>0.45</v>
      </c>
      <c r="BH245" s="17">
        <v>0.55000000000000004</v>
      </c>
      <c r="BI245" s="17">
        <v>0.65</v>
      </c>
      <c r="BJ245" s="17">
        <v>0.65</v>
      </c>
      <c r="BK245" s="17">
        <v>0.65</v>
      </c>
      <c r="BL245" s="17">
        <v>0.65</v>
      </c>
      <c r="BM245" s="17">
        <v>0.65</v>
      </c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21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260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</row>
    <row r="246" spans="1:123" ht="14.1" customHeight="1" x14ac:dyDescent="0.2">
      <c r="A246" s="94">
        <v>1159</v>
      </c>
      <c r="B246" s="80" t="s">
        <v>33</v>
      </c>
      <c r="C246" s="200" t="s">
        <v>89</v>
      </c>
      <c r="D246" s="173" t="s">
        <v>99</v>
      </c>
      <c r="E246" s="25" t="s">
        <v>29</v>
      </c>
      <c r="F246" s="25">
        <v>22000</v>
      </c>
      <c r="G246" s="248">
        <f>SUM(J246:CU246)</f>
        <v>5594.8673711451365</v>
      </c>
      <c r="H246" s="27">
        <v>23.184999999999999</v>
      </c>
      <c r="I246" s="25">
        <v>28</v>
      </c>
      <c r="J246" s="21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21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21"/>
      <c r="BF246" s="17"/>
      <c r="BG246" s="17"/>
      <c r="BH246" s="17"/>
      <c r="BI246" s="17"/>
      <c r="BJ246" s="17"/>
      <c r="BK246" s="17"/>
      <c r="BL246" s="17"/>
      <c r="BM246" s="17"/>
      <c r="BN246" s="161">
        <f t="shared" ref="BN246:BU246" si="172">BN345*BN374*BN404*60/$H$246</f>
        <v>38.9475954280785</v>
      </c>
      <c r="BO246" s="161">
        <f t="shared" si="172"/>
        <v>77.895190856157001</v>
      </c>
      <c r="BP246" s="161">
        <f t="shared" si="172"/>
        <v>123.1830925167134</v>
      </c>
      <c r="BQ246" s="161">
        <f t="shared" si="172"/>
        <v>234.5913306016821</v>
      </c>
      <c r="BR246" s="161">
        <f t="shared" si="172"/>
        <v>350.52835885270645</v>
      </c>
      <c r="BS246" s="161">
        <f t="shared" si="172"/>
        <v>428.4235497088635</v>
      </c>
      <c r="BT246" s="161">
        <f t="shared" si="172"/>
        <v>402.1565667457408</v>
      </c>
      <c r="BU246" s="161">
        <f t="shared" si="172"/>
        <v>400.34505067931855</v>
      </c>
      <c r="BV246" s="161">
        <f t="shared" ref="BV246:CB246" si="173">BV345*BV374*BV404*60/$H$246</f>
        <v>435.66961397455253</v>
      </c>
      <c r="BW246" s="161">
        <f t="shared" si="173"/>
        <v>545.26633599309901</v>
      </c>
      <c r="BX246" s="161">
        <f t="shared" si="173"/>
        <v>545.26633599309901</v>
      </c>
      <c r="BY246" s="161">
        <f t="shared" si="173"/>
        <v>545.26633599309901</v>
      </c>
      <c r="BZ246" s="161">
        <f t="shared" si="173"/>
        <v>502.69570843217599</v>
      </c>
      <c r="CA246" s="168">
        <f t="shared" si="173"/>
        <v>461.93659693767523</v>
      </c>
      <c r="CB246" s="161">
        <f t="shared" si="173"/>
        <v>502.69570843217599</v>
      </c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260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</row>
    <row r="247" spans="1:123" ht="14.1" customHeight="1" thickBot="1" x14ac:dyDescent="0.25">
      <c r="A247" s="94">
        <v>1159</v>
      </c>
      <c r="B247" s="80" t="s">
        <v>33</v>
      </c>
      <c r="C247" s="28"/>
      <c r="D247" s="24"/>
      <c r="E247" s="28"/>
      <c r="F247" s="28"/>
      <c r="G247" s="26"/>
      <c r="H247" s="28"/>
      <c r="I247" s="28"/>
      <c r="J247" s="21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21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21"/>
      <c r="BF247" s="17"/>
      <c r="BG247" s="17"/>
      <c r="BH247" s="17"/>
      <c r="BI247" s="17"/>
      <c r="BJ247" s="17"/>
      <c r="BK247" s="17"/>
      <c r="BL247" s="17"/>
      <c r="BM247" s="17"/>
      <c r="BN247" s="17">
        <v>0.05</v>
      </c>
      <c r="BO247" s="17">
        <v>0.1</v>
      </c>
      <c r="BP247" s="17">
        <v>0.2</v>
      </c>
      <c r="BQ247" s="17">
        <v>0.35</v>
      </c>
      <c r="BR247" s="17">
        <v>0.45</v>
      </c>
      <c r="BS247" s="17">
        <v>0.55000000000000004</v>
      </c>
      <c r="BT247" s="17">
        <v>0.6</v>
      </c>
      <c r="BU247" s="17">
        <v>0.65</v>
      </c>
      <c r="BV247" s="17">
        <v>0.65</v>
      </c>
      <c r="BW247" s="17">
        <v>0.7</v>
      </c>
      <c r="BX247" s="17">
        <v>0.7</v>
      </c>
      <c r="BY247" s="17">
        <v>0.7</v>
      </c>
      <c r="BZ247" s="17">
        <v>0.75</v>
      </c>
      <c r="CA247" s="21">
        <v>0.75</v>
      </c>
      <c r="CB247" s="17">
        <v>0.75</v>
      </c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260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</row>
    <row r="248" spans="1:123" s="102" customFormat="1" ht="14.1" customHeight="1" x14ac:dyDescent="0.2">
      <c r="A248" s="112" t="s">
        <v>90</v>
      </c>
      <c r="B248" s="114" t="s">
        <v>33</v>
      </c>
      <c r="C248" s="132" t="s">
        <v>48</v>
      </c>
      <c r="D248" s="48" t="s">
        <v>79</v>
      </c>
      <c r="E248" s="135" t="s">
        <v>78</v>
      </c>
      <c r="F248" s="135"/>
      <c r="G248" s="133">
        <f>SUM(J248:CU248)</f>
        <v>12502.047738693469</v>
      </c>
      <c r="H248" s="175">
        <v>19.899999999999999</v>
      </c>
      <c r="I248" s="132">
        <v>79</v>
      </c>
      <c r="J248" s="184">
        <f>J339*J368*J398*60/$H$248</f>
        <v>220.32663316582915</v>
      </c>
      <c r="K248" s="177">
        <f t="shared" ref="K248:U248" si="174">K339*K368*K398*60/$H$248</f>
        <v>440.6532663316583</v>
      </c>
      <c r="L248" s="177">
        <f t="shared" si="174"/>
        <v>660.97989949748751</v>
      </c>
      <c r="M248" s="177">
        <f t="shared" si="174"/>
        <v>881.3065326633166</v>
      </c>
      <c r="N248" s="177">
        <f t="shared" si="174"/>
        <v>911.08040201005031</v>
      </c>
      <c r="O248" s="177">
        <f t="shared" si="174"/>
        <v>1101.6331658291458</v>
      </c>
      <c r="P248" s="177">
        <f t="shared" si="174"/>
        <v>1211.7964824120604</v>
      </c>
      <c r="Q248" s="177">
        <f t="shared" si="174"/>
        <v>1211.7964824120604</v>
      </c>
      <c r="R248" s="177">
        <f t="shared" si="174"/>
        <v>1113.5427135678394</v>
      </c>
      <c r="S248" s="177">
        <f t="shared" si="174"/>
        <v>0</v>
      </c>
      <c r="T248" s="177">
        <f t="shared" si="174"/>
        <v>1211.7964824120604</v>
      </c>
      <c r="U248" s="177">
        <f t="shared" si="174"/>
        <v>1211.7964824120604</v>
      </c>
      <c r="V248" s="177">
        <f>V339*V368*V398*60/$H$248</f>
        <v>1211.7964824120604</v>
      </c>
      <c r="W248" s="177">
        <f>W339*W368*W398*60/$H$248</f>
        <v>1113.5427135678394</v>
      </c>
      <c r="X248" s="100"/>
      <c r="Y248" s="100"/>
      <c r="Z248" s="100"/>
      <c r="AA248" s="100"/>
      <c r="AB248" s="100"/>
      <c r="AC248" s="100"/>
      <c r="AD248" s="101"/>
      <c r="AE248" s="100"/>
      <c r="AF248" s="100"/>
      <c r="AG248" s="100"/>
      <c r="AH248" s="100"/>
      <c r="AI248" s="100"/>
      <c r="AJ248" s="100"/>
      <c r="AK248" s="100"/>
      <c r="AL248" s="100"/>
      <c r="AM248" s="100"/>
      <c r="AN248" s="100"/>
      <c r="AO248" s="100"/>
      <c r="AP248" s="100"/>
      <c r="AQ248" s="100"/>
      <c r="AR248" s="100"/>
      <c r="AS248" s="100"/>
      <c r="AT248" s="100"/>
      <c r="AU248" s="100"/>
      <c r="AV248" s="100"/>
      <c r="AW248" s="100"/>
      <c r="AX248" s="100"/>
      <c r="AY248" s="100"/>
      <c r="AZ248" s="100"/>
      <c r="BA248" s="100"/>
      <c r="BB248" s="100"/>
      <c r="BC248" s="100"/>
      <c r="BD248" s="100"/>
      <c r="BE248" s="101"/>
      <c r="BF248" s="100"/>
      <c r="BG248" s="100"/>
      <c r="BH248" s="100"/>
      <c r="BI248" s="100"/>
      <c r="BJ248" s="100"/>
      <c r="BK248" s="100"/>
      <c r="BL248" s="100"/>
      <c r="BM248" s="100"/>
      <c r="BN248" s="100"/>
      <c r="BO248" s="100"/>
      <c r="BP248" s="100"/>
      <c r="BQ248" s="100"/>
      <c r="BR248" s="100"/>
      <c r="BS248" s="100"/>
      <c r="BT248" s="100"/>
      <c r="BU248" s="100"/>
      <c r="BV248" s="100"/>
      <c r="BW248" s="100"/>
      <c r="BX248" s="100"/>
      <c r="BY248" s="100"/>
      <c r="BZ248" s="100"/>
      <c r="CA248" s="101"/>
      <c r="CB248" s="100"/>
      <c r="CC248" s="100"/>
      <c r="CD248" s="100"/>
      <c r="CE248" s="100"/>
      <c r="CF248" s="100"/>
      <c r="CG248" s="100"/>
      <c r="CH248" s="100"/>
      <c r="CI248" s="100"/>
      <c r="CJ248" s="100"/>
      <c r="CK248" s="100"/>
      <c r="CL248" s="100"/>
      <c r="CM248" s="100"/>
      <c r="CN248" s="100"/>
      <c r="CO248" s="100"/>
      <c r="CP248" s="100"/>
      <c r="CQ248" s="100"/>
      <c r="CR248" s="100"/>
      <c r="CS248" s="100"/>
      <c r="CT248" s="100"/>
      <c r="CU248" s="100"/>
      <c r="CV248" s="262"/>
      <c r="CW248" s="100"/>
      <c r="CX248" s="100"/>
      <c r="CY248" s="100"/>
      <c r="CZ248" s="100"/>
      <c r="DA248" s="100"/>
      <c r="DB248" s="100"/>
      <c r="DC248" s="100"/>
      <c r="DD248" s="100"/>
      <c r="DE248" s="100"/>
      <c r="DF248" s="100"/>
      <c r="DG248" s="100"/>
      <c r="DH248" s="100"/>
      <c r="DI248" s="100"/>
      <c r="DJ248" s="100"/>
      <c r="DK248" s="100"/>
      <c r="DL248" s="100"/>
      <c r="DM248" s="100"/>
      <c r="DN248" s="100"/>
      <c r="DO248" s="100"/>
      <c r="DP248" s="100"/>
      <c r="DQ248" s="100"/>
      <c r="DR248" s="100"/>
      <c r="DS248" s="100"/>
    </row>
    <row r="249" spans="1:123" ht="14.1" customHeight="1" x14ac:dyDescent="0.2">
      <c r="A249" s="94" t="s">
        <v>90</v>
      </c>
      <c r="B249" s="80" t="s">
        <v>33</v>
      </c>
      <c r="C249" s="25"/>
      <c r="D249" s="24"/>
      <c r="E249" s="25"/>
      <c r="F249" s="25"/>
      <c r="G249" s="26"/>
      <c r="H249" s="27"/>
      <c r="I249" s="25"/>
      <c r="J249" s="21">
        <v>0.1</v>
      </c>
      <c r="K249" s="17">
        <v>0.2</v>
      </c>
      <c r="L249" s="17">
        <v>0.3</v>
      </c>
      <c r="M249" s="17">
        <v>0.4</v>
      </c>
      <c r="N249" s="17">
        <v>0.45</v>
      </c>
      <c r="O249" s="17">
        <v>0.5</v>
      </c>
      <c r="P249" s="17">
        <v>0.55000000000000004</v>
      </c>
      <c r="Q249" s="17">
        <v>0.55000000000000004</v>
      </c>
      <c r="R249" s="17">
        <v>0.55000000000000004</v>
      </c>
      <c r="S249" s="17"/>
      <c r="T249" s="17">
        <v>0.55000000000000004</v>
      </c>
      <c r="U249" s="17">
        <v>0.55000000000000004</v>
      </c>
      <c r="V249" s="17">
        <v>0.55000000000000004</v>
      </c>
      <c r="W249" s="17">
        <v>0.55000000000000004</v>
      </c>
      <c r="X249" s="17"/>
      <c r="Y249" s="17"/>
      <c r="Z249" s="17"/>
      <c r="AA249" s="17"/>
      <c r="AB249" s="17"/>
      <c r="AC249" s="17"/>
      <c r="AD249" s="21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21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21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260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</row>
    <row r="250" spans="1:123" ht="14.1" customHeight="1" x14ac:dyDescent="0.2">
      <c r="A250" s="94" t="s">
        <v>90</v>
      </c>
      <c r="B250" s="80" t="s">
        <v>33</v>
      </c>
      <c r="C250" s="28" t="s">
        <v>32</v>
      </c>
      <c r="D250" s="24" t="s">
        <v>41</v>
      </c>
      <c r="E250" s="28" t="s">
        <v>29</v>
      </c>
      <c r="F250" s="28">
        <v>300000</v>
      </c>
      <c r="G250" s="26">
        <f>SUM(J250:CU250)</f>
        <v>12172.406639004152</v>
      </c>
      <c r="H250" s="149">
        <f>(7.36+7.1)/2</f>
        <v>7.23</v>
      </c>
      <c r="I250" s="24">
        <v>18</v>
      </c>
      <c r="J250" s="21"/>
      <c r="K250" s="17"/>
      <c r="L250" s="161"/>
      <c r="M250" s="161"/>
      <c r="N250" s="161"/>
      <c r="O250" s="161"/>
      <c r="P250" s="161"/>
      <c r="Q250" s="161"/>
      <c r="R250" s="161"/>
      <c r="S250" s="161"/>
      <c r="T250" s="161"/>
      <c r="U250" s="161"/>
      <c r="V250" s="161"/>
      <c r="W250" s="161"/>
      <c r="X250" s="161"/>
      <c r="Y250" s="204"/>
      <c r="Z250" s="204"/>
      <c r="AA250" s="204"/>
      <c r="AB250" s="204"/>
      <c r="AC250" s="204"/>
      <c r="AD250" s="205"/>
      <c r="AE250" s="204"/>
      <c r="AF250" s="204"/>
      <c r="AG250" s="204"/>
      <c r="AH250" s="204"/>
      <c r="AI250" s="204"/>
      <c r="AJ250" s="204"/>
      <c r="AK250" s="204"/>
      <c r="AL250" s="204"/>
      <c r="AM250" s="204"/>
      <c r="AN250" s="204"/>
      <c r="AO250" s="204"/>
      <c r="AP250" s="204"/>
      <c r="AQ250" s="204"/>
      <c r="AR250" s="204"/>
      <c r="AS250" s="204"/>
      <c r="AT250" s="204"/>
      <c r="AU250" s="204"/>
      <c r="AV250" s="204"/>
      <c r="AW250" s="204"/>
      <c r="AX250" s="204"/>
      <c r="AY250" s="204"/>
      <c r="AZ250" s="204"/>
      <c r="BA250" s="204"/>
      <c r="BB250" s="204"/>
      <c r="BC250" s="204"/>
      <c r="BD250" s="204"/>
      <c r="BE250" s="205"/>
      <c r="BF250" s="204"/>
      <c r="BG250" s="204"/>
      <c r="BH250" s="204"/>
      <c r="BI250" s="204"/>
      <c r="BJ250" s="204"/>
      <c r="BK250" s="204"/>
      <c r="BL250" s="204"/>
      <c r="BM250" s="204"/>
      <c r="BN250" s="204"/>
      <c r="BO250" s="204"/>
      <c r="BP250" s="204"/>
      <c r="BQ250" s="204"/>
      <c r="BR250" s="204"/>
      <c r="BS250" s="204"/>
      <c r="BT250" s="204"/>
      <c r="BU250" s="204"/>
      <c r="BV250" s="204"/>
      <c r="BW250" s="204"/>
      <c r="BX250" s="204"/>
      <c r="BY250" s="204"/>
      <c r="BZ250" s="204"/>
      <c r="CA250" s="205"/>
      <c r="CB250" s="178">
        <f>CB339*CB368*CB398*60/$H$250</f>
        <v>69.087136929460584</v>
      </c>
      <c r="CC250" s="178">
        <f t="shared" ref="CC250:CS250" si="175">CC339*CC368*CC398*60/$H$250</f>
        <v>138.17427385892117</v>
      </c>
      <c r="CD250" s="178">
        <f t="shared" si="175"/>
        <v>276.34854771784234</v>
      </c>
      <c r="CE250" s="178">
        <f t="shared" si="175"/>
        <v>414.52282157676342</v>
      </c>
      <c r="CF250" s="178">
        <f t="shared" si="175"/>
        <v>507.88381742738585</v>
      </c>
      <c r="CG250" s="178">
        <f t="shared" si="175"/>
        <v>621.78423236514516</v>
      </c>
      <c r="CH250" s="178">
        <f t="shared" si="175"/>
        <v>690.87136929460576</v>
      </c>
      <c r="CI250" s="178">
        <f t="shared" si="175"/>
        <v>759.95850622406635</v>
      </c>
      <c r="CJ250" s="178">
        <f t="shared" si="175"/>
        <v>829.04564315352684</v>
      </c>
      <c r="CK250" s="178">
        <f t="shared" si="175"/>
        <v>825.31120331950206</v>
      </c>
      <c r="CL250" s="178">
        <f t="shared" si="175"/>
        <v>898.13278008298767</v>
      </c>
      <c r="CM250" s="178">
        <f t="shared" si="175"/>
        <v>898.13278008298767</v>
      </c>
      <c r="CN250" s="178">
        <f t="shared" si="175"/>
        <v>898.13278008298767</v>
      </c>
      <c r="CO250" s="178">
        <f t="shared" si="175"/>
        <v>898.13278008298767</v>
      </c>
      <c r="CP250" s="178">
        <f t="shared" si="175"/>
        <v>825.31120331950206</v>
      </c>
      <c r="CQ250" s="178">
        <f>CQ339*CQ368*CQ398*60/$H$250</f>
        <v>825.31120331950206</v>
      </c>
      <c r="CR250" s="178">
        <f t="shared" si="175"/>
        <v>898.13278008298767</v>
      </c>
      <c r="CS250" s="178">
        <f t="shared" si="175"/>
        <v>898.13278008298767</v>
      </c>
      <c r="CT250" s="157"/>
      <c r="CU250" s="157"/>
      <c r="CV250" s="268"/>
      <c r="CW250" s="157"/>
      <c r="CX250" s="157"/>
      <c r="CY250" s="157"/>
      <c r="CZ250" s="157"/>
      <c r="DA250" s="157"/>
      <c r="DB250" s="157"/>
      <c r="DC250" s="157"/>
      <c r="DD250" s="157"/>
      <c r="DE250" s="157"/>
      <c r="DF250" s="157"/>
      <c r="DG250" s="157"/>
      <c r="DH250" s="157"/>
      <c r="DI250" s="157"/>
      <c r="DJ250" s="157"/>
      <c r="DK250" s="157"/>
      <c r="DL250" s="157"/>
      <c r="DM250" s="157"/>
      <c r="DN250" s="157"/>
      <c r="DO250" s="157"/>
      <c r="DP250" s="157"/>
      <c r="DQ250" s="157"/>
      <c r="DR250" s="157"/>
      <c r="DS250" s="157"/>
    </row>
    <row r="251" spans="1:123" ht="14.1" customHeight="1" thickBot="1" x14ac:dyDescent="0.25">
      <c r="A251" s="94" t="s">
        <v>90</v>
      </c>
      <c r="B251" s="80" t="s">
        <v>33</v>
      </c>
      <c r="C251" s="25"/>
      <c r="D251" s="24"/>
      <c r="E251" s="25"/>
      <c r="F251" s="25"/>
      <c r="G251" s="26"/>
      <c r="H251" s="27"/>
      <c r="I251" s="25"/>
      <c r="J251" s="21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21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21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21"/>
      <c r="CB251" s="17">
        <v>0.05</v>
      </c>
      <c r="CC251" s="17">
        <v>0.1</v>
      </c>
      <c r="CD251" s="17">
        <v>0.2</v>
      </c>
      <c r="CE251" s="17">
        <v>0.3</v>
      </c>
      <c r="CF251" s="17">
        <v>0.4</v>
      </c>
      <c r="CG251" s="17">
        <v>0.45</v>
      </c>
      <c r="CH251" s="17">
        <v>0.5</v>
      </c>
      <c r="CI251" s="17">
        <v>0.55000000000000004</v>
      </c>
      <c r="CJ251" s="17">
        <v>0.6</v>
      </c>
      <c r="CK251" s="17">
        <v>0.65</v>
      </c>
      <c r="CL251" s="17">
        <v>0.65</v>
      </c>
      <c r="CM251" s="17">
        <v>0.65</v>
      </c>
      <c r="CN251" s="17">
        <v>0.65</v>
      </c>
      <c r="CO251" s="17">
        <v>0.65</v>
      </c>
      <c r="CP251" s="17">
        <v>0.65</v>
      </c>
      <c r="CQ251" s="17">
        <v>0.65</v>
      </c>
      <c r="CR251" s="17">
        <v>0.65</v>
      </c>
      <c r="CS251" s="17">
        <v>0.65</v>
      </c>
      <c r="CT251" s="17"/>
      <c r="CU251" s="17"/>
      <c r="CV251" s="260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</row>
    <row r="252" spans="1:123" s="102" customFormat="1" ht="14.1" customHeight="1" x14ac:dyDescent="0.2">
      <c r="A252" s="146">
        <v>1118</v>
      </c>
      <c r="B252" s="114" t="s">
        <v>33</v>
      </c>
      <c r="C252" s="194" t="s">
        <v>32</v>
      </c>
      <c r="D252" s="239" t="s">
        <v>44</v>
      </c>
      <c r="E252" s="132" t="s">
        <v>29</v>
      </c>
      <c r="F252" s="132">
        <v>80100</v>
      </c>
      <c r="G252" s="133">
        <f>SUM(J252:CU252)</f>
        <v>22772.596153846142</v>
      </c>
      <c r="H252" s="132">
        <v>5.2</v>
      </c>
      <c r="I252" s="132">
        <v>15</v>
      </c>
      <c r="J252" s="163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00"/>
      <c r="Y252" s="100"/>
      <c r="Z252" s="100"/>
      <c r="AA252" s="208"/>
      <c r="AB252" s="100"/>
      <c r="AC252" s="100"/>
      <c r="AD252" s="101"/>
      <c r="AE252" s="100"/>
      <c r="AF252" s="100"/>
      <c r="AG252" s="100"/>
      <c r="AH252" s="100"/>
      <c r="AI252" s="100"/>
      <c r="AJ252" s="100"/>
      <c r="AK252" s="208"/>
      <c r="AL252" s="208"/>
      <c r="AM252" s="208"/>
      <c r="AN252" s="208"/>
      <c r="AO252" s="208"/>
      <c r="AP252" s="208"/>
      <c r="AQ252" s="208"/>
      <c r="AR252" s="208"/>
      <c r="AS252" s="208"/>
      <c r="AT252" s="208"/>
      <c r="AU252" s="208"/>
      <c r="AV252" s="208"/>
      <c r="AW252" s="208"/>
      <c r="AX252" s="208"/>
      <c r="AY252" s="208"/>
      <c r="AZ252" s="208"/>
      <c r="BA252" s="208"/>
      <c r="BB252" s="208"/>
      <c r="BC252" s="208"/>
      <c r="BD252" s="208"/>
      <c r="BE252" s="222"/>
      <c r="BF252" s="208"/>
      <c r="BG252" s="208"/>
      <c r="BH252" s="208"/>
      <c r="BI252" s="208"/>
      <c r="BJ252" s="208"/>
      <c r="BK252" s="208"/>
      <c r="BL252" s="208"/>
      <c r="BM252" s="208"/>
      <c r="BN252" s="208"/>
      <c r="BO252" s="208"/>
      <c r="BP252" s="208"/>
      <c r="BQ252" s="208"/>
      <c r="BR252" s="208"/>
      <c r="BS252" s="208"/>
      <c r="BT252" s="208"/>
      <c r="BU252" s="48">
        <f t="shared" ref="BU252:BZ252" si="176">BU341*BU370*BU400*60/$H$252</f>
        <v>73.557692307692307</v>
      </c>
      <c r="BV252" s="48">
        <f t="shared" si="176"/>
        <v>160.09615384615384</v>
      </c>
      <c r="BW252" s="48">
        <f t="shared" si="176"/>
        <v>372.11538461538458</v>
      </c>
      <c r="BX252" s="48">
        <f t="shared" si="176"/>
        <v>558.17307692307691</v>
      </c>
      <c r="BY252" s="48">
        <f t="shared" si="176"/>
        <v>744.23076923076917</v>
      </c>
      <c r="BZ252" s="48">
        <f t="shared" si="176"/>
        <v>640.38461538461536</v>
      </c>
      <c r="CA252" s="109">
        <f>CA341*CA370*CA400*60/$H$252</f>
        <v>662.01923076923072</v>
      </c>
      <c r="CB252" s="48">
        <f t="shared" ref="CB252:CP252" si="177">CB341*CB370*CB400*60/$H$252</f>
        <v>800.48076923076917</v>
      </c>
      <c r="CC252" s="48">
        <f t="shared" si="177"/>
        <v>880.52884615384608</v>
      </c>
      <c r="CD252" s="48">
        <f t="shared" si="177"/>
        <v>960.57692307692309</v>
      </c>
      <c r="CE252" s="48">
        <f t="shared" si="177"/>
        <v>1040.625</v>
      </c>
      <c r="CF252" s="48">
        <f t="shared" si="177"/>
        <v>956.25</v>
      </c>
      <c r="CG252" s="48">
        <f t="shared" si="177"/>
        <v>1120.6730769230769</v>
      </c>
      <c r="CH252" s="48">
        <f t="shared" si="177"/>
        <v>1120.6730769230769</v>
      </c>
      <c r="CI252" s="48">
        <f t="shared" si="177"/>
        <v>1120.6730769230769</v>
      </c>
      <c r="CJ252" s="48">
        <f t="shared" si="177"/>
        <v>1120.6730769230769</v>
      </c>
      <c r="CK252" s="48">
        <f t="shared" si="177"/>
        <v>1029.8076923076924</v>
      </c>
      <c r="CL252" s="48">
        <f t="shared" si="177"/>
        <v>1200.7211538461538</v>
      </c>
      <c r="CM252" s="48">
        <f t="shared" si="177"/>
        <v>1200.7211538461538</v>
      </c>
      <c r="CN252" s="48">
        <f t="shared" si="177"/>
        <v>1200.7211538461538</v>
      </c>
      <c r="CO252" s="48">
        <f t="shared" si="177"/>
        <v>1200.7211538461538</v>
      </c>
      <c r="CP252" s="48">
        <f t="shared" si="177"/>
        <v>1103.3653846153845</v>
      </c>
      <c r="CQ252" s="48">
        <f>CQ341*CQ370*CQ400*60/$H$252</f>
        <v>1103.3653846153845</v>
      </c>
      <c r="CR252" s="48">
        <f>CR341*CR370*CR400*60/$H$252</f>
        <v>1200.7211538461538</v>
      </c>
      <c r="CS252" s="48">
        <f>CS341*CS370*CS400*60/$H$252</f>
        <v>1200.7211538461538</v>
      </c>
      <c r="CT252" s="48">
        <f>CT341*CT370*CT400*60/$H$252</f>
        <v>0</v>
      </c>
      <c r="CU252" s="48">
        <f>CU341*CU370*CU400*60/$H$252</f>
        <v>0</v>
      </c>
      <c r="CV252" s="265">
        <f t="shared" ref="CV252:DN252" si="178">CV341*CV370*CV400*60/$H$252</f>
        <v>1200.7211538461538</v>
      </c>
      <c r="CW252" s="48">
        <f t="shared" si="178"/>
        <v>1200.7211538461538</v>
      </c>
      <c r="CX252" s="48">
        <f t="shared" si="178"/>
        <v>1200.7211538461538</v>
      </c>
      <c r="CY252" s="48">
        <f t="shared" si="178"/>
        <v>0</v>
      </c>
      <c r="CZ252" s="48">
        <f t="shared" si="178"/>
        <v>1103.3653846153845</v>
      </c>
      <c r="DA252" s="48">
        <f t="shared" si="178"/>
        <v>1200.7211538461538</v>
      </c>
      <c r="DB252" s="48">
        <f t="shared" si="178"/>
        <v>1200.7211538461538</v>
      </c>
      <c r="DC252" s="48">
        <f t="shared" si="178"/>
        <v>1200.7211538461538</v>
      </c>
      <c r="DD252" s="48">
        <f t="shared" si="178"/>
        <v>1200.7211538461538</v>
      </c>
      <c r="DE252" s="48">
        <f t="shared" si="178"/>
        <v>1103.3653846153845</v>
      </c>
      <c r="DF252" s="48">
        <f t="shared" si="178"/>
        <v>1200.7211538461538</v>
      </c>
      <c r="DG252" s="48">
        <f t="shared" si="178"/>
        <v>1200.7211538461538</v>
      </c>
      <c r="DH252" s="48">
        <f t="shared" si="178"/>
        <v>1200.7211538461538</v>
      </c>
      <c r="DI252" s="48">
        <f t="shared" si="178"/>
        <v>1103.3653846153845</v>
      </c>
      <c r="DJ252" s="48">
        <f t="shared" si="178"/>
        <v>1200.7211538461538</v>
      </c>
      <c r="DK252" s="48">
        <f t="shared" si="178"/>
        <v>1200.7211538461538</v>
      </c>
      <c r="DL252" s="48">
        <f t="shared" si="178"/>
        <v>1200.7211538461538</v>
      </c>
      <c r="DM252" s="48">
        <f t="shared" si="178"/>
        <v>1200.7211538461538</v>
      </c>
      <c r="DN252" s="48">
        <f t="shared" si="178"/>
        <v>1103.3653846153845</v>
      </c>
      <c r="DO252" s="48">
        <f>DO341*DO370*DO400*60/$H$252</f>
        <v>1200.7211538461538</v>
      </c>
      <c r="DP252" s="48">
        <f>DP341*DP370*DP400*60/$H$252</f>
        <v>1200.7211538461538</v>
      </c>
      <c r="DQ252" s="48">
        <f>DQ341*DQ370*DQ400*60/$H$252</f>
        <v>1200.7211538461538</v>
      </c>
      <c r="DR252" s="48">
        <f>DR341*DR370*DR400*60/$H$252</f>
        <v>1200.7211538461538</v>
      </c>
      <c r="DS252" s="48">
        <f>DS341*DS370*DS400*60/$H$252</f>
        <v>1103.3653846153845</v>
      </c>
    </row>
    <row r="253" spans="1:123" ht="14.1" customHeight="1" x14ac:dyDescent="0.2">
      <c r="A253" s="98">
        <v>1118</v>
      </c>
      <c r="B253" s="80" t="s">
        <v>33</v>
      </c>
      <c r="C253" s="25"/>
      <c r="D253" s="24"/>
      <c r="E253" s="25"/>
      <c r="F253" s="25"/>
      <c r="G253" s="26"/>
      <c r="H253" s="27"/>
      <c r="I253" s="25"/>
      <c r="J253" s="21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21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21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>
        <v>0.05</v>
      </c>
      <c r="BV253" s="17">
        <v>0.1</v>
      </c>
      <c r="BW253" s="17">
        <v>0.2</v>
      </c>
      <c r="BX253" s="17">
        <v>0.3</v>
      </c>
      <c r="BY253" s="17">
        <v>0.4</v>
      </c>
      <c r="BZ253" s="17">
        <v>0.4</v>
      </c>
      <c r="CA253" s="21">
        <v>0.45</v>
      </c>
      <c r="CB253" s="17">
        <v>0.5</v>
      </c>
      <c r="CC253" s="17">
        <v>0.55000000000000004</v>
      </c>
      <c r="CD253" s="17">
        <v>0.6</v>
      </c>
      <c r="CE253" s="17">
        <v>0.65</v>
      </c>
      <c r="CF253" s="17">
        <v>0.65</v>
      </c>
      <c r="CG253" s="17">
        <v>0.7</v>
      </c>
      <c r="CH253" s="17">
        <v>0.7</v>
      </c>
      <c r="CI253" s="17">
        <v>0.7</v>
      </c>
      <c r="CJ253" s="17">
        <v>0.7</v>
      </c>
      <c r="CK253" s="17">
        <v>0.7</v>
      </c>
      <c r="CL253" s="17">
        <v>0.75</v>
      </c>
      <c r="CM253" s="17">
        <v>0.75</v>
      </c>
      <c r="CN253" s="17">
        <v>0.75</v>
      </c>
      <c r="CO253" s="17">
        <v>0.75</v>
      </c>
      <c r="CP253" s="17">
        <v>0.75</v>
      </c>
      <c r="CQ253" s="17">
        <v>0.75</v>
      </c>
      <c r="CR253" s="17">
        <v>0.75</v>
      </c>
      <c r="CS253" s="17">
        <v>0.75</v>
      </c>
      <c r="CT253" s="17">
        <v>0.75</v>
      </c>
      <c r="CU253" s="17">
        <v>0.75</v>
      </c>
      <c r="CV253" s="260">
        <v>0.75</v>
      </c>
      <c r="CW253" s="17">
        <v>0.75</v>
      </c>
      <c r="CX253" s="17">
        <v>0.75</v>
      </c>
      <c r="CY253" s="17">
        <v>0.75</v>
      </c>
      <c r="CZ253" s="17">
        <v>0.75</v>
      </c>
      <c r="DA253" s="17">
        <v>0.75</v>
      </c>
      <c r="DB253" s="17">
        <v>0.75</v>
      </c>
      <c r="DC253" s="17">
        <v>0.75</v>
      </c>
      <c r="DD253" s="17">
        <v>0.75</v>
      </c>
      <c r="DE253" s="17">
        <v>0.75</v>
      </c>
      <c r="DF253" s="17">
        <v>0.75</v>
      </c>
      <c r="DG253" s="17">
        <v>0.75</v>
      </c>
      <c r="DH253" s="17">
        <v>0.75</v>
      </c>
      <c r="DI253" s="17">
        <v>0.75</v>
      </c>
      <c r="DJ253" s="17">
        <v>0.75</v>
      </c>
      <c r="DK253" s="17">
        <v>0.75</v>
      </c>
      <c r="DL253" s="17">
        <v>0.75</v>
      </c>
      <c r="DM253" s="17">
        <v>0.75</v>
      </c>
      <c r="DN253" s="17">
        <v>0.75</v>
      </c>
      <c r="DO253" s="17">
        <v>0.75</v>
      </c>
      <c r="DP253" s="17">
        <v>0.75</v>
      </c>
      <c r="DQ253" s="17">
        <v>0.75</v>
      </c>
      <c r="DR253" s="17">
        <v>0.75</v>
      </c>
      <c r="DS253" s="17">
        <v>0.75</v>
      </c>
    </row>
    <row r="254" spans="1:123" ht="14.1" customHeight="1" x14ac:dyDescent="0.2">
      <c r="A254" s="98">
        <v>1118</v>
      </c>
      <c r="B254" s="80" t="s">
        <v>33</v>
      </c>
      <c r="C254" s="182" t="s">
        <v>48</v>
      </c>
      <c r="D254" s="24" t="s">
        <v>87</v>
      </c>
      <c r="E254" s="28" t="s">
        <v>38</v>
      </c>
      <c r="F254" s="28">
        <v>7137</v>
      </c>
      <c r="G254" s="26">
        <f>SUM(J254:CU254)</f>
        <v>7326.0000000000009</v>
      </c>
      <c r="H254" s="55">
        <v>0.25</v>
      </c>
      <c r="I254" s="25">
        <v>3</v>
      </c>
      <c r="J254" s="21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24">
        <f>X341*X370*X400*60/$H$254</f>
        <v>1332.0000000000002</v>
      </c>
      <c r="Y254" s="206">
        <f>Y341*Y370*Y400*60/$H$254</f>
        <v>2664.0000000000005</v>
      </c>
      <c r="Z254" s="206">
        <f>Z341*Z370*Z400*60/$H$254</f>
        <v>3330</v>
      </c>
      <c r="AA254" s="17"/>
      <c r="AB254" s="17"/>
      <c r="AC254" s="17"/>
      <c r="AD254" s="21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21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21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260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</row>
    <row r="255" spans="1:123" ht="14.1" customHeight="1" x14ac:dyDescent="0.2">
      <c r="A255" s="98">
        <v>1118</v>
      </c>
      <c r="B255" s="80" t="s">
        <v>33</v>
      </c>
      <c r="C255" s="25"/>
      <c r="D255" s="24"/>
      <c r="E255" s="25"/>
      <c r="F255" s="25"/>
      <c r="G255" s="26"/>
      <c r="H255" s="27"/>
      <c r="I255" s="25"/>
      <c r="J255" s="21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>
        <v>0.2</v>
      </c>
      <c r="Y255" s="17">
        <v>0.4</v>
      </c>
      <c r="Z255" s="17">
        <v>0.5</v>
      </c>
      <c r="AA255" s="17"/>
      <c r="AB255" s="17"/>
      <c r="AC255" s="17"/>
      <c r="AD255" s="21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21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21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260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</row>
    <row r="256" spans="1:123" ht="14.1" customHeight="1" x14ac:dyDescent="0.2">
      <c r="A256" s="98">
        <v>1118</v>
      </c>
      <c r="B256" s="80" t="s">
        <v>33</v>
      </c>
      <c r="C256" s="182" t="s">
        <v>48</v>
      </c>
      <c r="D256" s="24" t="s">
        <v>88</v>
      </c>
      <c r="E256" s="28" t="s">
        <v>29</v>
      </c>
      <c r="F256" s="28">
        <v>9700</v>
      </c>
      <c r="G256" s="26">
        <f>SUM(J256:CU256)</f>
        <v>9597.2222222222208</v>
      </c>
      <c r="H256" s="55">
        <v>1.35</v>
      </c>
      <c r="I256" s="25">
        <v>5</v>
      </c>
      <c r="J256" s="21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206">
        <f t="shared" ref="AB256:AJ256" si="179">AB341*AB370*AB400*60/$H$256</f>
        <v>513.8888888888888</v>
      </c>
      <c r="AC256" s="206">
        <f t="shared" si="179"/>
        <v>755.55555555555554</v>
      </c>
      <c r="AD256" s="207">
        <f t="shared" si="179"/>
        <v>1027.7777777777776</v>
      </c>
      <c r="AE256" s="206">
        <f t="shared" si="179"/>
        <v>1233.3333333333333</v>
      </c>
      <c r="AF256" s="206">
        <f t="shared" si="179"/>
        <v>1233.3333333333333</v>
      </c>
      <c r="AG256" s="206">
        <f t="shared" si="179"/>
        <v>1233.3333333333333</v>
      </c>
      <c r="AH256" s="206">
        <f t="shared" si="179"/>
        <v>1133.3333333333333</v>
      </c>
      <c r="AI256" s="206">
        <f t="shared" si="179"/>
        <v>1233.3333333333333</v>
      </c>
      <c r="AJ256" s="206">
        <f t="shared" si="179"/>
        <v>1233.3333333333333</v>
      </c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21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21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260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</row>
    <row r="257" spans="1:123" ht="14.1" customHeight="1" thickBot="1" x14ac:dyDescent="0.25">
      <c r="A257" s="98">
        <v>1118</v>
      </c>
      <c r="B257" s="80" t="s">
        <v>33</v>
      </c>
      <c r="C257" s="25"/>
      <c r="D257" s="24"/>
      <c r="E257" s="25"/>
      <c r="F257" s="25"/>
      <c r="G257" s="26"/>
      <c r="H257" s="27"/>
      <c r="I257" s="25"/>
      <c r="J257" s="21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>
        <v>0.25</v>
      </c>
      <c r="AC257" s="17">
        <v>0.4</v>
      </c>
      <c r="AD257" s="21">
        <v>0.5</v>
      </c>
      <c r="AE257" s="17">
        <v>0.6</v>
      </c>
      <c r="AF257" s="17">
        <v>0.6</v>
      </c>
      <c r="AG257" s="17">
        <v>0.6</v>
      </c>
      <c r="AH257" s="17">
        <v>0.6</v>
      </c>
      <c r="AI257" s="17">
        <v>0.6</v>
      </c>
      <c r="AJ257" s="17">
        <v>0.6</v>
      </c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21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21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260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</row>
    <row r="258" spans="1:123" s="102" customFormat="1" ht="14.1" customHeight="1" x14ac:dyDescent="0.2">
      <c r="A258" s="112">
        <v>1140</v>
      </c>
      <c r="B258" s="114" t="s">
        <v>33</v>
      </c>
      <c r="C258" s="235" t="s">
        <v>48</v>
      </c>
      <c r="D258" s="239">
        <v>130414</v>
      </c>
      <c r="E258" s="132" t="s">
        <v>38</v>
      </c>
      <c r="F258" s="132">
        <f>17185+11457</f>
        <v>28642</v>
      </c>
      <c r="G258" s="133">
        <f>SUM(J258:CU258)</f>
        <v>9020.6175298804792</v>
      </c>
      <c r="H258" s="134">
        <v>20.079999999999998</v>
      </c>
      <c r="I258" s="48">
        <v>24</v>
      </c>
      <c r="J258" s="101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1"/>
      <c r="AE258" s="100"/>
      <c r="AF258" s="100"/>
      <c r="AG258" s="100"/>
      <c r="AH258" s="100"/>
      <c r="AI258" s="100"/>
      <c r="AJ258" s="100"/>
      <c r="AK258" s="100"/>
      <c r="AL258" s="100"/>
      <c r="AM258" s="100"/>
      <c r="AN258" s="48">
        <f t="shared" ref="AN258:AS258" si="180">AN354*AN383*AN413*60/$H$258</f>
        <v>99.501992031872504</v>
      </c>
      <c r="AO258" s="48">
        <f t="shared" si="180"/>
        <v>269.82071713147405</v>
      </c>
      <c r="AP258" s="48">
        <f t="shared" si="180"/>
        <v>424.00398406374507</v>
      </c>
      <c r="AQ258" s="48">
        <f t="shared" si="180"/>
        <v>501.0956175298806</v>
      </c>
      <c r="AR258" s="48">
        <f t="shared" si="180"/>
        <v>396.21513944223119</v>
      </c>
      <c r="AS258" s="48">
        <f t="shared" si="180"/>
        <v>279.68127490039848</v>
      </c>
      <c r="AT258" s="48">
        <f t="shared" ref="AT258:BC258" si="181">AT354*AT383*AT413*60/$H$258</f>
        <v>431.17529880478094</v>
      </c>
      <c r="AU258" s="48">
        <f t="shared" si="181"/>
        <v>501.0956175298806</v>
      </c>
      <c r="AV258" s="48">
        <f t="shared" si="181"/>
        <v>501.0956175298806</v>
      </c>
      <c r="AW258" s="48">
        <f t="shared" si="181"/>
        <v>501.0956175298806</v>
      </c>
      <c r="AX258" s="48">
        <f t="shared" si="181"/>
        <v>396.21513944223119</v>
      </c>
      <c r="AY258" s="48">
        <f t="shared" si="181"/>
        <v>279.68127490039848</v>
      </c>
      <c r="AZ258" s="48">
        <f t="shared" si="181"/>
        <v>431.17529880478094</v>
      </c>
      <c r="BA258" s="48">
        <f t="shared" si="181"/>
        <v>501.0956175298806</v>
      </c>
      <c r="BB258" s="48">
        <f t="shared" si="181"/>
        <v>501.0956175298806</v>
      </c>
      <c r="BC258" s="48">
        <f t="shared" si="181"/>
        <v>501.0956175298806</v>
      </c>
      <c r="BD258" s="48">
        <f t="shared" ref="BD258:BJ258" si="182">BD354*BD383*BD413*60/$H$258</f>
        <v>396.21513944223119</v>
      </c>
      <c r="BE258" s="109">
        <f t="shared" si="182"/>
        <v>279.68127490039848</v>
      </c>
      <c r="BF258" s="48">
        <f t="shared" si="182"/>
        <v>431.17529880478094</v>
      </c>
      <c r="BG258" s="48">
        <f t="shared" si="182"/>
        <v>501.0956175298806</v>
      </c>
      <c r="BH258" s="48">
        <f t="shared" si="182"/>
        <v>501.0956175298806</v>
      </c>
      <c r="BI258" s="48">
        <f>BI354*BI383*BI413*60/$H$258</f>
        <v>0</v>
      </c>
      <c r="BJ258" s="48">
        <f t="shared" si="182"/>
        <v>396.21513944223119</v>
      </c>
      <c r="BK258" s="100"/>
      <c r="BL258" s="100"/>
      <c r="BM258" s="100"/>
      <c r="BN258" s="100"/>
      <c r="BO258" s="100"/>
      <c r="BP258" s="100"/>
      <c r="BQ258" s="100"/>
      <c r="BR258" s="100"/>
      <c r="BS258" s="100"/>
      <c r="BT258" s="100"/>
      <c r="BU258" s="100"/>
      <c r="BV258" s="100"/>
      <c r="BW258" s="100"/>
      <c r="BX258" s="100"/>
      <c r="BY258" s="100"/>
      <c r="BZ258" s="100"/>
      <c r="CA258" s="101"/>
      <c r="CB258" s="100"/>
      <c r="CC258" s="100"/>
      <c r="CD258" s="100"/>
      <c r="CE258" s="100"/>
      <c r="CF258" s="100"/>
      <c r="CG258" s="100"/>
      <c r="CH258" s="100"/>
      <c r="CI258" s="100"/>
      <c r="CJ258" s="100"/>
      <c r="CK258" s="100"/>
      <c r="CL258" s="100"/>
      <c r="CM258" s="100"/>
      <c r="CN258" s="100"/>
      <c r="CO258" s="100"/>
      <c r="CP258" s="100"/>
      <c r="CQ258" s="100"/>
      <c r="CR258" s="100"/>
      <c r="CS258" s="100"/>
      <c r="CT258" s="100"/>
      <c r="CU258" s="100"/>
      <c r="CV258" s="262"/>
      <c r="CW258" s="100"/>
      <c r="CX258" s="100"/>
      <c r="CY258" s="100"/>
      <c r="CZ258" s="100"/>
      <c r="DA258" s="100"/>
      <c r="DB258" s="100"/>
      <c r="DC258" s="100"/>
      <c r="DD258" s="100"/>
      <c r="DE258" s="100"/>
      <c r="DF258" s="100"/>
      <c r="DG258" s="100"/>
      <c r="DH258" s="100"/>
      <c r="DI258" s="100"/>
      <c r="DJ258" s="100"/>
      <c r="DK258" s="100"/>
      <c r="DL258" s="100"/>
      <c r="DM258" s="100"/>
      <c r="DN258" s="100"/>
      <c r="DO258" s="100"/>
      <c r="DP258" s="100"/>
      <c r="DQ258" s="100"/>
      <c r="DR258" s="100"/>
      <c r="DS258" s="100"/>
    </row>
    <row r="259" spans="1:123" ht="14.1" customHeight="1" x14ac:dyDescent="0.2">
      <c r="A259" s="94">
        <v>1140</v>
      </c>
      <c r="B259" s="80" t="s">
        <v>33</v>
      </c>
      <c r="C259" s="25"/>
      <c r="D259" s="64"/>
      <c r="E259" s="25"/>
      <c r="F259" s="25"/>
      <c r="G259" s="26"/>
      <c r="H259" s="27"/>
      <c r="I259" s="24"/>
      <c r="J259" s="21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21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>
        <v>0.15</v>
      </c>
      <c r="AO259" s="17">
        <v>0.35</v>
      </c>
      <c r="AP259" s="17">
        <v>0.55000000000000004</v>
      </c>
      <c r="AQ259" s="17">
        <v>0.65</v>
      </c>
      <c r="AR259" s="17">
        <v>0.65</v>
      </c>
      <c r="AS259" s="17">
        <v>0.65</v>
      </c>
      <c r="AT259" s="17">
        <v>0.65</v>
      </c>
      <c r="AU259" s="17">
        <v>0.65</v>
      </c>
      <c r="AV259" s="17">
        <v>0.65</v>
      </c>
      <c r="AW259" s="17">
        <v>0.65</v>
      </c>
      <c r="AX259" s="17">
        <v>0.65</v>
      </c>
      <c r="AY259" s="17">
        <v>0.65</v>
      </c>
      <c r="AZ259" s="17">
        <v>0.65</v>
      </c>
      <c r="BA259" s="17">
        <v>0.65</v>
      </c>
      <c r="BB259" s="17">
        <v>0.65</v>
      </c>
      <c r="BC259" s="17">
        <v>0.65</v>
      </c>
      <c r="BD259" s="17">
        <v>0.65</v>
      </c>
      <c r="BE259" s="21">
        <v>0.65</v>
      </c>
      <c r="BF259" s="17">
        <v>0.65</v>
      </c>
      <c r="BG259" s="17">
        <v>0.65</v>
      </c>
      <c r="BH259" s="17">
        <v>0.65</v>
      </c>
      <c r="BI259" s="17"/>
      <c r="BJ259" s="17">
        <v>0.65</v>
      </c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21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260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</row>
    <row r="260" spans="1:123" ht="14.1" customHeight="1" x14ac:dyDescent="0.2">
      <c r="A260" s="94">
        <v>1140</v>
      </c>
      <c r="B260" s="80" t="s">
        <v>33</v>
      </c>
      <c r="C260" s="224" t="s">
        <v>48</v>
      </c>
      <c r="D260" s="236">
        <v>107241</v>
      </c>
      <c r="E260" s="25" t="s">
        <v>38</v>
      </c>
      <c r="F260" s="26">
        <f>31891*1.03</f>
        <v>32847.730000000003</v>
      </c>
      <c r="G260" s="26">
        <f>SUM(J260:CU260)</f>
        <v>0</v>
      </c>
      <c r="H260" s="27">
        <v>18.25</v>
      </c>
      <c r="I260" s="24">
        <v>28</v>
      </c>
      <c r="J260" s="21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21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21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21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260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</row>
    <row r="261" spans="1:123" ht="14.1" customHeight="1" x14ac:dyDescent="0.2">
      <c r="A261" s="94">
        <v>1140</v>
      </c>
      <c r="B261" s="80" t="s">
        <v>33</v>
      </c>
      <c r="C261" s="25"/>
      <c r="D261" s="64"/>
      <c r="E261" s="25"/>
      <c r="F261" s="25"/>
      <c r="G261" s="26"/>
      <c r="H261" s="27"/>
      <c r="I261" s="24"/>
      <c r="J261" s="21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21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21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21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260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</row>
    <row r="262" spans="1:123" ht="14.1" customHeight="1" x14ac:dyDescent="0.2">
      <c r="A262" s="94">
        <v>1140</v>
      </c>
      <c r="B262" s="80" t="s">
        <v>33</v>
      </c>
      <c r="C262" s="28" t="s">
        <v>32</v>
      </c>
      <c r="D262" s="173">
        <v>106956</v>
      </c>
      <c r="E262" s="28" t="s">
        <v>72</v>
      </c>
      <c r="F262" s="28">
        <v>3440</v>
      </c>
      <c r="G262" s="26">
        <f>SUM(J262:CU262)</f>
        <v>4386.5979381443303</v>
      </c>
      <c r="H262" s="27">
        <v>8.73</v>
      </c>
      <c r="I262" s="25">
        <v>30</v>
      </c>
      <c r="J262" s="21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21"/>
      <c r="AE262" s="17"/>
      <c r="AF262" s="24">
        <f>AF354*AF383*AF413*60/$H$262</f>
        <v>95.360824742268036</v>
      </c>
      <c r="AG262" s="24">
        <f t="shared" ref="AG262:AL262" si="183">AG354*AG383*AG413*60/$H$262</f>
        <v>190.72164948453607</v>
      </c>
      <c r="AH262" s="24">
        <f t="shared" si="183"/>
        <v>350.51546391752578</v>
      </c>
      <c r="AI262" s="24">
        <f t="shared" si="183"/>
        <v>572.16494845360819</v>
      </c>
      <c r="AJ262" s="24">
        <f t="shared" si="183"/>
        <v>762.88659793814429</v>
      </c>
      <c r="AK262" s="24">
        <f t="shared" si="183"/>
        <v>858.24742268041234</v>
      </c>
      <c r="AL262" s="24">
        <f t="shared" si="183"/>
        <v>876.28865979381442</v>
      </c>
      <c r="AM262" s="24">
        <f>AM354*AM383*AM413*60/$H$262</f>
        <v>680.41237113402053</v>
      </c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21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21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260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</row>
    <row r="263" spans="1:123" ht="14.1" customHeight="1" x14ac:dyDescent="0.2">
      <c r="A263" s="94">
        <v>1140</v>
      </c>
      <c r="B263" s="80" t="s">
        <v>33</v>
      </c>
      <c r="C263" s="25"/>
      <c r="D263" s="64"/>
      <c r="E263" s="25"/>
      <c r="F263" s="25"/>
      <c r="G263" s="26"/>
      <c r="H263" s="27"/>
      <c r="I263" s="24"/>
      <c r="J263" s="21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21"/>
      <c r="AE263" s="17"/>
      <c r="AF263" s="17">
        <v>0.05</v>
      </c>
      <c r="AG263" s="17">
        <v>0.1</v>
      </c>
      <c r="AH263" s="17">
        <v>0.2</v>
      </c>
      <c r="AI263" s="17">
        <v>0.3</v>
      </c>
      <c r="AJ263" s="17">
        <v>0.4</v>
      </c>
      <c r="AK263" s="17">
        <v>0.45</v>
      </c>
      <c r="AL263" s="17">
        <v>0.5</v>
      </c>
      <c r="AM263" s="17">
        <v>0.55000000000000004</v>
      </c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21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21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260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</row>
    <row r="264" spans="1:123" ht="14.1" customHeight="1" x14ac:dyDescent="0.2">
      <c r="A264" s="94">
        <v>1140</v>
      </c>
      <c r="B264" s="80" t="s">
        <v>33</v>
      </c>
      <c r="C264" s="200" t="s">
        <v>89</v>
      </c>
      <c r="D264" s="173" t="s">
        <v>100</v>
      </c>
      <c r="E264" s="25" t="s">
        <v>29</v>
      </c>
      <c r="F264" s="25">
        <v>21526</v>
      </c>
      <c r="G264" s="26">
        <f>SUM(J264:CU264)</f>
        <v>0</v>
      </c>
      <c r="H264" s="27">
        <v>24.0075</v>
      </c>
      <c r="I264" s="25">
        <v>28</v>
      </c>
      <c r="J264" s="21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21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21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21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260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</row>
    <row r="265" spans="1:123" ht="14.1" customHeight="1" x14ac:dyDescent="0.2">
      <c r="A265" s="94">
        <v>1140</v>
      </c>
      <c r="B265" s="80" t="s">
        <v>33</v>
      </c>
      <c r="C265" s="25"/>
      <c r="D265" s="64"/>
      <c r="E265" s="25"/>
      <c r="F265" s="25"/>
      <c r="G265" s="26"/>
      <c r="H265" s="27"/>
      <c r="I265" s="24"/>
      <c r="J265" s="21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21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21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21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260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</row>
    <row r="266" spans="1:123" ht="14.1" customHeight="1" x14ac:dyDescent="0.2">
      <c r="A266" s="94">
        <v>1140</v>
      </c>
      <c r="B266" s="80" t="s">
        <v>33</v>
      </c>
      <c r="C266" s="25" t="s">
        <v>48</v>
      </c>
      <c r="D266" s="24" t="s">
        <v>49</v>
      </c>
      <c r="E266" s="25" t="s">
        <v>38</v>
      </c>
      <c r="F266" s="25">
        <v>9318</v>
      </c>
      <c r="G266" s="26">
        <f>SUM(J266:CU266)</f>
        <v>4135.2179836512269</v>
      </c>
      <c r="H266" s="27">
        <v>22.02</v>
      </c>
      <c r="I266" s="24">
        <v>30</v>
      </c>
      <c r="J266" s="21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24">
        <f t="shared" ref="U266:AA266" si="184">U354*U383*U413*60/$H$266</f>
        <v>75.613079019073567</v>
      </c>
      <c r="V266" s="24">
        <f t="shared" si="184"/>
        <v>189.03269754768394</v>
      </c>
      <c r="W266" s="24">
        <f t="shared" si="184"/>
        <v>243.18801089918256</v>
      </c>
      <c r="X266" s="24">
        <f>X354*X383*X413*60/$H$266</f>
        <v>340.25885558583104</v>
      </c>
      <c r="Y266" s="24">
        <f t="shared" si="184"/>
        <v>415.87193460490465</v>
      </c>
      <c r="Z266" s="24">
        <f t="shared" si="184"/>
        <v>453.67847411444143</v>
      </c>
      <c r="AA266" s="24">
        <f t="shared" si="184"/>
        <v>491.4850136239782</v>
      </c>
      <c r="AB266" s="24">
        <f>AB354*AB383*AB413*60/$H$266</f>
        <v>491.4850136239782</v>
      </c>
      <c r="AC266" s="24">
        <f>AC354*AC383*AC413*60/$H$266</f>
        <v>451.63487738419622</v>
      </c>
      <c r="AD266" s="34">
        <f>AD354*AD383*AD413*60/$H$266</f>
        <v>491.4850136239782</v>
      </c>
      <c r="AE266" s="24">
        <f>AE354*AE383*AE413*60/$H$266</f>
        <v>491.4850136239782</v>
      </c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21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21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260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</row>
    <row r="267" spans="1:123" ht="14.1" customHeight="1" x14ac:dyDescent="0.2">
      <c r="A267" s="94">
        <v>1140</v>
      </c>
      <c r="B267" s="80" t="s">
        <v>33</v>
      </c>
      <c r="C267" s="25"/>
      <c r="D267" s="64"/>
      <c r="E267" s="25"/>
      <c r="F267" s="25"/>
      <c r="G267" s="26"/>
      <c r="H267" s="27"/>
      <c r="I267" s="24"/>
      <c r="J267" s="21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>
        <v>0.1</v>
      </c>
      <c r="V267" s="17">
        <v>0.25</v>
      </c>
      <c r="W267" s="17">
        <v>0.35</v>
      </c>
      <c r="X267" s="17">
        <v>0.45</v>
      </c>
      <c r="Y267" s="17">
        <v>0.55000000000000004</v>
      </c>
      <c r="Z267" s="17">
        <v>0.6</v>
      </c>
      <c r="AA267" s="17">
        <v>0.65</v>
      </c>
      <c r="AB267" s="17">
        <v>0.65</v>
      </c>
      <c r="AC267" s="17">
        <v>0.65</v>
      </c>
      <c r="AD267" s="21">
        <v>0.65</v>
      </c>
      <c r="AE267" s="17">
        <v>0.65</v>
      </c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21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21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260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</row>
    <row r="268" spans="1:123" ht="14.1" customHeight="1" x14ac:dyDescent="0.2">
      <c r="A268" s="94">
        <v>1140</v>
      </c>
      <c r="B268" s="80" t="s">
        <v>33</v>
      </c>
      <c r="C268" s="25" t="s">
        <v>48</v>
      </c>
      <c r="D268" s="24">
        <v>123015</v>
      </c>
      <c r="E268" s="28" t="s">
        <v>29</v>
      </c>
      <c r="F268" s="28">
        <v>20642</v>
      </c>
      <c r="G268" s="26">
        <f>SUM(J268:CU268)</f>
        <v>3492.5373134328361</v>
      </c>
      <c r="H268" s="27">
        <v>28.14</v>
      </c>
      <c r="I268" s="24">
        <v>30</v>
      </c>
      <c r="J268" s="34">
        <f t="shared" ref="J268:R268" si="185">J354*J383*J413*60/$H$268</f>
        <v>355.0106609808102</v>
      </c>
      <c r="K268" s="24">
        <f t="shared" si="185"/>
        <v>355.0106609808102</v>
      </c>
      <c r="L268" s="24">
        <f t="shared" si="185"/>
        <v>355.0106609808102</v>
      </c>
      <c r="M268" s="24">
        <f t="shared" si="185"/>
        <v>355.0106609808102</v>
      </c>
      <c r="N268" s="24">
        <f t="shared" si="185"/>
        <v>326.22601279317695</v>
      </c>
      <c r="O268" s="24">
        <f t="shared" si="185"/>
        <v>355.0106609808102</v>
      </c>
      <c r="P268" s="24">
        <f t="shared" si="185"/>
        <v>355.0106609808102</v>
      </c>
      <c r="Q268" s="24">
        <f t="shared" si="185"/>
        <v>355.0106609808102</v>
      </c>
      <c r="R268" s="24">
        <f t="shared" si="185"/>
        <v>326.22601279317695</v>
      </c>
      <c r="S268" s="24">
        <f>S354*S383*S413*60/$H$268</f>
        <v>0</v>
      </c>
      <c r="T268" s="24">
        <f>T354*T383*T413*60/$H$268</f>
        <v>355.0106609808102</v>
      </c>
      <c r="U268" s="17"/>
      <c r="V268" s="17"/>
      <c r="W268" s="17"/>
      <c r="X268" s="17"/>
      <c r="Y268" s="17"/>
      <c r="Z268" s="17"/>
      <c r="AA268" s="17"/>
      <c r="AB268" s="17"/>
      <c r="AC268" s="17"/>
      <c r="AD268" s="21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21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21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260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</row>
    <row r="269" spans="1:123" ht="14.1" customHeight="1" x14ac:dyDescent="0.2">
      <c r="A269" s="94">
        <v>1140</v>
      </c>
      <c r="B269" s="80" t="s">
        <v>33</v>
      </c>
      <c r="C269" s="25"/>
      <c r="D269" s="64"/>
      <c r="E269" s="25"/>
      <c r="F269" s="25"/>
      <c r="G269" s="26"/>
      <c r="H269" s="27"/>
      <c r="I269" s="24"/>
      <c r="J269" s="21">
        <v>0.6</v>
      </c>
      <c r="K269" s="17">
        <v>0.6</v>
      </c>
      <c r="L269" s="17">
        <v>0.6</v>
      </c>
      <c r="M269" s="17">
        <v>0.6</v>
      </c>
      <c r="N269" s="17">
        <v>0.6</v>
      </c>
      <c r="O269" s="17">
        <v>0.6</v>
      </c>
      <c r="P269" s="17">
        <v>0.6</v>
      </c>
      <c r="Q269" s="17">
        <v>0.6</v>
      </c>
      <c r="R269" s="17">
        <v>0.6</v>
      </c>
      <c r="S269" s="17">
        <v>0.6</v>
      </c>
      <c r="T269" s="17">
        <v>0.6</v>
      </c>
      <c r="U269" s="17"/>
      <c r="V269" s="17"/>
      <c r="W269" s="17"/>
      <c r="X269" s="17"/>
      <c r="Y269" s="17"/>
      <c r="Z269" s="17"/>
      <c r="AA269" s="17"/>
      <c r="AB269" s="17"/>
      <c r="AC269" s="17"/>
      <c r="AD269" s="21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21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21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260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</row>
    <row r="270" spans="1:123" ht="14.1" customHeight="1" x14ac:dyDescent="0.2">
      <c r="A270" s="94">
        <v>1140</v>
      </c>
      <c r="B270" s="80" t="s">
        <v>33</v>
      </c>
      <c r="C270" s="28" t="s">
        <v>32</v>
      </c>
      <c r="D270" s="241" t="s">
        <v>70</v>
      </c>
      <c r="E270" s="25" t="s">
        <v>29</v>
      </c>
      <c r="F270" s="25">
        <v>42200</v>
      </c>
      <c r="G270" s="26">
        <f>SUM(J270:CU270)</f>
        <v>12207.230965546574</v>
      </c>
      <c r="H270" s="27">
        <v>23.51</v>
      </c>
      <c r="I270" s="153">
        <v>24</v>
      </c>
      <c r="J270" s="21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21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21"/>
      <c r="BF270" s="17"/>
      <c r="BG270" s="17"/>
      <c r="BH270" s="17"/>
      <c r="BI270" s="17"/>
      <c r="BJ270" s="17"/>
      <c r="BK270" s="58"/>
      <c r="BL270" s="58"/>
      <c r="BM270" s="173">
        <f>BM354*BM383*BM413*60/$H$270</f>
        <v>65.844321565291366</v>
      </c>
      <c r="BN270" s="173">
        <f t="shared" ref="BN270:BU270" si="186">BN354*BN383*BN413*60/$H$270</f>
        <v>164.61080391322841</v>
      </c>
      <c r="BO270" s="173">
        <f t="shared" si="186"/>
        <v>230.45512547851973</v>
      </c>
      <c r="BP270" s="173">
        <f t="shared" si="186"/>
        <v>234.28328370905999</v>
      </c>
      <c r="BQ270" s="173">
        <f t="shared" si="186"/>
        <v>311.61207996597193</v>
      </c>
      <c r="BR270" s="173">
        <f t="shared" si="186"/>
        <v>427.9880901743939</v>
      </c>
      <c r="BS270" s="173">
        <f t="shared" si="186"/>
        <v>460.91025095703947</v>
      </c>
      <c r="BT270" s="173">
        <f t="shared" si="186"/>
        <v>396.59719268396418</v>
      </c>
      <c r="BU270" s="173">
        <f t="shared" si="186"/>
        <v>364.44066354742654</v>
      </c>
      <c r="BV270" s="173">
        <f t="shared" ref="BV270:CA270" si="187">BV354*BV383*BV413*60/$H$270</f>
        <v>396.59719268396418</v>
      </c>
      <c r="BW270" s="173">
        <f t="shared" si="187"/>
        <v>460.91025095703947</v>
      </c>
      <c r="BX270" s="173">
        <f t="shared" si="187"/>
        <v>460.91025095703947</v>
      </c>
      <c r="BY270" s="173">
        <f t="shared" si="187"/>
        <v>460.91025095703947</v>
      </c>
      <c r="BZ270" s="173">
        <f t="shared" si="187"/>
        <v>396.59719268396418</v>
      </c>
      <c r="CA270" s="237">
        <f t="shared" si="187"/>
        <v>364.44066354742654</v>
      </c>
      <c r="CB270" s="173">
        <f t="shared" ref="CB270:CS270" si="188">CB354*CB383*CB413*60/$H$270</f>
        <v>396.59719268396418</v>
      </c>
      <c r="CC270" s="173">
        <f t="shared" si="188"/>
        <v>396.59719268396418</v>
      </c>
      <c r="CD270" s="173">
        <f t="shared" si="188"/>
        <v>396.59719268396418</v>
      </c>
      <c r="CE270" s="173">
        <f t="shared" si="188"/>
        <v>396.59719268396418</v>
      </c>
      <c r="CF270" s="173">
        <f t="shared" si="188"/>
        <v>364.44066354742654</v>
      </c>
      <c r="CG270" s="173">
        <f t="shared" si="188"/>
        <v>396.59719268396418</v>
      </c>
      <c r="CH270" s="173">
        <f t="shared" si="188"/>
        <v>396.59719268396418</v>
      </c>
      <c r="CI270" s="173">
        <f t="shared" si="188"/>
        <v>396.59719268396418</v>
      </c>
      <c r="CJ270" s="173">
        <f t="shared" si="188"/>
        <v>396.59719268396418</v>
      </c>
      <c r="CK270" s="173">
        <f t="shared" si="188"/>
        <v>364.44066354742654</v>
      </c>
      <c r="CL270" s="173">
        <f t="shared" si="188"/>
        <v>396.59719268396418</v>
      </c>
      <c r="CM270" s="173">
        <f t="shared" si="188"/>
        <v>396.59719268396418</v>
      </c>
      <c r="CN270" s="173">
        <f t="shared" si="188"/>
        <v>396.59719268396418</v>
      </c>
      <c r="CO270" s="173">
        <f t="shared" si="188"/>
        <v>396.59719268396418</v>
      </c>
      <c r="CP270" s="173">
        <f t="shared" si="188"/>
        <v>364.44066354742654</v>
      </c>
      <c r="CQ270" s="173">
        <f>CQ354*CQ383*CQ413*60/$H$270</f>
        <v>364.44066354742654</v>
      </c>
      <c r="CR270" s="173">
        <f t="shared" si="188"/>
        <v>396.59719268396418</v>
      </c>
      <c r="CS270" s="173">
        <f t="shared" si="188"/>
        <v>396.59719268396418</v>
      </c>
      <c r="CT270" s="157"/>
      <c r="CU270" s="157"/>
      <c r="CV270" s="268"/>
      <c r="CW270" s="157"/>
      <c r="CX270" s="157"/>
      <c r="CY270" s="157"/>
      <c r="CZ270" s="157"/>
      <c r="DA270" s="157"/>
      <c r="DB270" s="157"/>
      <c r="DC270" s="157"/>
      <c r="DD270" s="157"/>
      <c r="DE270" s="157"/>
      <c r="DF270" s="157"/>
      <c r="DG270" s="157"/>
      <c r="DH270" s="157"/>
      <c r="DI270" s="157"/>
      <c r="DJ270" s="157"/>
      <c r="DK270" s="157"/>
      <c r="DL270" s="157"/>
      <c r="DM270" s="157"/>
      <c r="DN270" s="157"/>
      <c r="DO270" s="157"/>
      <c r="DP270" s="157"/>
      <c r="DQ270" s="157"/>
      <c r="DR270" s="157"/>
      <c r="DS270" s="157"/>
    </row>
    <row r="271" spans="1:123" ht="14.1" customHeight="1" thickBot="1" x14ac:dyDescent="0.25">
      <c r="A271" s="94">
        <v>1140</v>
      </c>
      <c r="B271" s="80" t="s">
        <v>33</v>
      </c>
      <c r="C271" s="25"/>
      <c r="D271" s="64"/>
      <c r="E271" s="25"/>
      <c r="F271" s="25"/>
      <c r="G271" s="26"/>
      <c r="H271" s="27"/>
      <c r="I271" s="24"/>
      <c r="J271" s="21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21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21"/>
      <c r="BF271" s="17"/>
      <c r="BG271" s="17"/>
      <c r="BH271" s="17"/>
      <c r="BI271" s="17"/>
      <c r="BJ271" s="17"/>
      <c r="BK271" s="17"/>
      <c r="BL271" s="17"/>
      <c r="BM271" s="17">
        <v>0.1</v>
      </c>
      <c r="BN271" s="17">
        <v>0.25</v>
      </c>
      <c r="BO271" s="17">
        <v>0.35</v>
      </c>
      <c r="BP271" s="17">
        <v>0.45</v>
      </c>
      <c r="BQ271" s="17">
        <v>0.55000000000000004</v>
      </c>
      <c r="BR271" s="17">
        <v>0.65</v>
      </c>
      <c r="BS271" s="17">
        <v>0.7</v>
      </c>
      <c r="BT271" s="17">
        <v>0.7</v>
      </c>
      <c r="BU271" s="17">
        <v>0.7</v>
      </c>
      <c r="BV271" s="17">
        <v>0.7</v>
      </c>
      <c r="BW271" s="17">
        <v>0.7</v>
      </c>
      <c r="BX271" s="17">
        <v>0.7</v>
      </c>
      <c r="BY271" s="17">
        <v>0.7</v>
      </c>
      <c r="BZ271" s="17">
        <v>0.7</v>
      </c>
      <c r="CA271" s="21">
        <v>0.7</v>
      </c>
      <c r="CB271" s="17">
        <v>0.7</v>
      </c>
      <c r="CC271" s="17">
        <v>0.7</v>
      </c>
      <c r="CD271" s="17">
        <v>0.7</v>
      </c>
      <c r="CE271" s="17">
        <v>0.7</v>
      </c>
      <c r="CF271" s="17">
        <v>0.7</v>
      </c>
      <c r="CG271" s="17">
        <v>0.7</v>
      </c>
      <c r="CH271" s="17">
        <v>0.7</v>
      </c>
      <c r="CI271" s="17">
        <v>0.7</v>
      </c>
      <c r="CJ271" s="17">
        <v>0.7</v>
      </c>
      <c r="CK271" s="17">
        <v>0.7</v>
      </c>
      <c r="CL271" s="17">
        <v>0.7</v>
      </c>
      <c r="CM271" s="17">
        <v>0.7</v>
      </c>
      <c r="CN271" s="17">
        <v>0.7</v>
      </c>
      <c r="CO271" s="17">
        <v>0.7</v>
      </c>
      <c r="CP271" s="17">
        <v>0.7</v>
      </c>
      <c r="CQ271" s="17">
        <v>0.7</v>
      </c>
      <c r="CR271" s="17">
        <v>0.7</v>
      </c>
      <c r="CS271" s="17">
        <v>0.7</v>
      </c>
      <c r="CT271" s="17"/>
      <c r="CU271" s="17"/>
      <c r="CV271" s="260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</row>
    <row r="272" spans="1:123" s="102" customFormat="1" ht="14.1" customHeight="1" x14ac:dyDescent="0.2">
      <c r="A272" s="141"/>
      <c r="B272" s="142"/>
      <c r="C272" s="132"/>
      <c r="D272" s="48"/>
      <c r="E272" s="132"/>
      <c r="F272" s="132"/>
      <c r="G272" s="133"/>
      <c r="H272" s="134"/>
      <c r="I272" s="135"/>
      <c r="J272" s="103"/>
      <c r="AD272" s="103"/>
      <c r="BE272" s="103"/>
      <c r="CA272" s="103"/>
      <c r="CV272" s="274"/>
    </row>
    <row r="273" spans="1:123" ht="14.1" customHeight="1" x14ac:dyDescent="0.2">
      <c r="A273" s="60" t="s">
        <v>34</v>
      </c>
      <c r="B273" s="44"/>
      <c r="C273" s="25"/>
      <c r="D273" s="64"/>
      <c r="E273" s="25"/>
      <c r="F273" s="25"/>
      <c r="G273" s="26"/>
      <c r="H273" s="27"/>
      <c r="I273" s="24"/>
    </row>
    <row r="274" spans="1:123" ht="14.1" customHeight="1" thickBot="1" x14ac:dyDescent="0.25">
      <c r="A274" s="94">
        <v>1169</v>
      </c>
      <c r="B274" s="44"/>
      <c r="C274" s="1"/>
      <c r="D274" s="1"/>
      <c r="E274" s="1" t="s">
        <v>14</v>
      </c>
      <c r="F274" s="1"/>
      <c r="G274" s="1"/>
      <c r="H274" s="1"/>
      <c r="I274" s="1"/>
      <c r="J274" s="34">
        <f t="shared" ref="J274:AC274" si="189">J331*J389</f>
        <v>166.5</v>
      </c>
      <c r="K274" s="24">
        <f t="shared" si="189"/>
        <v>166.5</v>
      </c>
      <c r="L274" s="24">
        <f t="shared" si="189"/>
        <v>166.5</v>
      </c>
      <c r="M274" s="24">
        <f t="shared" si="189"/>
        <v>166.5</v>
      </c>
      <c r="N274" s="24">
        <f t="shared" si="189"/>
        <v>153</v>
      </c>
      <c r="O274" s="24">
        <f t="shared" si="189"/>
        <v>166.5</v>
      </c>
      <c r="P274" s="24">
        <f t="shared" si="189"/>
        <v>166.5</v>
      </c>
      <c r="Q274" s="24">
        <f t="shared" si="189"/>
        <v>166.5</v>
      </c>
      <c r="R274" s="24">
        <f t="shared" si="189"/>
        <v>153</v>
      </c>
      <c r="S274" s="24">
        <f t="shared" si="189"/>
        <v>0</v>
      </c>
      <c r="T274" s="24">
        <f t="shared" si="189"/>
        <v>166.5</v>
      </c>
      <c r="U274" s="24">
        <f t="shared" si="189"/>
        <v>166.5</v>
      </c>
      <c r="V274" s="24">
        <f t="shared" si="189"/>
        <v>166.5</v>
      </c>
      <c r="W274" s="24">
        <f t="shared" si="189"/>
        <v>153</v>
      </c>
      <c r="X274" s="24">
        <f>X331*X389</f>
        <v>0</v>
      </c>
      <c r="Y274" s="24">
        <f t="shared" si="189"/>
        <v>0</v>
      </c>
      <c r="Z274" s="24">
        <f t="shared" si="189"/>
        <v>0</v>
      </c>
      <c r="AA274" s="24">
        <f t="shared" si="189"/>
        <v>0</v>
      </c>
      <c r="AB274" s="24">
        <f t="shared" si="189"/>
        <v>0</v>
      </c>
      <c r="AC274" s="24">
        <f t="shared" si="189"/>
        <v>0</v>
      </c>
      <c r="AD274" s="34">
        <f>AD331*AD389</f>
        <v>0</v>
      </c>
      <c r="AE274" s="24">
        <f>AE331*AE389</f>
        <v>0</v>
      </c>
      <c r="AF274" s="24">
        <f>AF331*AF389</f>
        <v>0</v>
      </c>
      <c r="AG274" s="24">
        <f>AG331*AG389</f>
        <v>0</v>
      </c>
      <c r="AH274" s="24">
        <f>AH331*AH389</f>
        <v>0</v>
      </c>
      <c r="AI274" s="24">
        <f t="shared" ref="AI274:AR274" si="190">AI331*AI389</f>
        <v>0</v>
      </c>
      <c r="AJ274" s="24">
        <f t="shared" si="190"/>
        <v>0</v>
      </c>
      <c r="AK274" s="24">
        <f t="shared" si="190"/>
        <v>0</v>
      </c>
      <c r="AL274" s="24">
        <f t="shared" si="190"/>
        <v>0</v>
      </c>
      <c r="AM274" s="24">
        <f>AM331*AM389</f>
        <v>0</v>
      </c>
      <c r="AN274" s="24">
        <f t="shared" si="190"/>
        <v>0</v>
      </c>
      <c r="AO274" s="24">
        <f t="shared" si="190"/>
        <v>0</v>
      </c>
      <c r="AP274" s="24">
        <f t="shared" si="190"/>
        <v>0</v>
      </c>
      <c r="AQ274" s="24">
        <f t="shared" si="190"/>
        <v>0</v>
      </c>
      <c r="AR274" s="24">
        <f t="shared" si="190"/>
        <v>0</v>
      </c>
      <c r="AS274" s="24">
        <f t="shared" ref="AS274:BE274" si="191">AS331*AS389</f>
        <v>0</v>
      </c>
      <c r="AT274" s="24">
        <f t="shared" si="191"/>
        <v>0</v>
      </c>
      <c r="AU274" s="24">
        <f t="shared" si="191"/>
        <v>0</v>
      </c>
      <c r="AV274" s="24">
        <f t="shared" si="191"/>
        <v>0</v>
      </c>
      <c r="AW274" s="24">
        <f t="shared" si="191"/>
        <v>0</v>
      </c>
      <c r="AX274" s="24">
        <f t="shared" si="191"/>
        <v>0</v>
      </c>
      <c r="AY274" s="24">
        <f t="shared" si="191"/>
        <v>0</v>
      </c>
      <c r="AZ274" s="24">
        <f t="shared" si="191"/>
        <v>0</v>
      </c>
      <c r="BA274" s="24">
        <f t="shared" si="191"/>
        <v>0</v>
      </c>
      <c r="BB274" s="24">
        <f t="shared" si="191"/>
        <v>0</v>
      </c>
      <c r="BC274" s="24">
        <f t="shared" si="191"/>
        <v>0</v>
      </c>
      <c r="BD274" s="24">
        <f t="shared" si="191"/>
        <v>0</v>
      </c>
      <c r="BE274" s="34">
        <f t="shared" si="191"/>
        <v>48</v>
      </c>
      <c r="BF274" s="24">
        <f t="shared" ref="BF274:CU274" si="192">BF331*BF389</f>
        <v>74</v>
      </c>
      <c r="BG274" s="24">
        <f t="shared" si="192"/>
        <v>118.25</v>
      </c>
      <c r="BH274" s="24">
        <f t="shared" si="192"/>
        <v>118.25</v>
      </c>
      <c r="BI274" s="24">
        <f>BI331*BI389</f>
        <v>0</v>
      </c>
      <c r="BJ274" s="24">
        <f t="shared" si="192"/>
        <v>93.5</v>
      </c>
      <c r="BK274" s="24">
        <f>BK331*BK389</f>
        <v>66</v>
      </c>
      <c r="BL274" s="24">
        <f t="shared" si="192"/>
        <v>101.75</v>
      </c>
      <c r="BM274" s="24">
        <f t="shared" si="192"/>
        <v>118.25</v>
      </c>
      <c r="BN274" s="24">
        <f t="shared" si="192"/>
        <v>430</v>
      </c>
      <c r="BO274" s="24">
        <f t="shared" si="192"/>
        <v>430</v>
      </c>
      <c r="BP274" s="24">
        <f t="shared" si="192"/>
        <v>340</v>
      </c>
      <c r="BQ274" s="24">
        <f t="shared" ref="BQ274:CC274" si="193">BQ331*BQ389</f>
        <v>370</v>
      </c>
      <c r="BR274" s="24">
        <f t="shared" si="193"/>
        <v>430</v>
      </c>
      <c r="BS274" s="24">
        <f t="shared" si="193"/>
        <v>430</v>
      </c>
      <c r="BT274" s="24">
        <f t="shared" si="193"/>
        <v>370</v>
      </c>
      <c r="BU274" s="24">
        <f t="shared" si="193"/>
        <v>340</v>
      </c>
      <c r="BV274" s="24">
        <f t="shared" si="193"/>
        <v>370</v>
      </c>
      <c r="BW274" s="24">
        <f t="shared" si="193"/>
        <v>430</v>
      </c>
      <c r="BX274" s="24">
        <f t="shared" si="193"/>
        <v>430</v>
      </c>
      <c r="BY274" s="24">
        <f t="shared" si="193"/>
        <v>430</v>
      </c>
      <c r="BZ274" s="24">
        <f t="shared" si="193"/>
        <v>370</v>
      </c>
      <c r="CA274" s="34">
        <f t="shared" si="193"/>
        <v>340</v>
      </c>
      <c r="CB274" s="24">
        <f t="shared" si="193"/>
        <v>370</v>
      </c>
      <c r="CC274" s="24">
        <f t="shared" si="193"/>
        <v>370</v>
      </c>
      <c r="CD274" s="24">
        <f t="shared" si="192"/>
        <v>166.5</v>
      </c>
      <c r="CE274" s="24">
        <f t="shared" si="192"/>
        <v>166.5</v>
      </c>
      <c r="CF274" s="24">
        <f t="shared" si="192"/>
        <v>153</v>
      </c>
      <c r="CG274" s="24">
        <f t="shared" si="192"/>
        <v>166.5</v>
      </c>
      <c r="CH274" s="24">
        <f t="shared" si="192"/>
        <v>166.5</v>
      </c>
      <c r="CI274" s="24">
        <f t="shared" si="192"/>
        <v>166.5</v>
      </c>
      <c r="CJ274" s="24">
        <f t="shared" si="192"/>
        <v>166.5</v>
      </c>
      <c r="CK274" s="24">
        <f t="shared" si="192"/>
        <v>153</v>
      </c>
      <c r="CL274" s="24">
        <f t="shared" si="192"/>
        <v>166.5</v>
      </c>
      <c r="CM274" s="24">
        <f t="shared" si="192"/>
        <v>166.5</v>
      </c>
      <c r="CN274" s="24">
        <f t="shared" si="192"/>
        <v>166.5</v>
      </c>
      <c r="CO274" s="24">
        <f t="shared" si="192"/>
        <v>166.5</v>
      </c>
      <c r="CP274" s="24">
        <f t="shared" si="192"/>
        <v>153</v>
      </c>
      <c r="CQ274" s="24">
        <f>CQ331*CQ389</f>
        <v>153</v>
      </c>
      <c r="CR274" s="24">
        <f t="shared" si="192"/>
        <v>166.5</v>
      </c>
      <c r="CS274" s="24">
        <f t="shared" si="192"/>
        <v>166.5</v>
      </c>
      <c r="CT274" s="24">
        <f t="shared" si="192"/>
        <v>0</v>
      </c>
      <c r="CU274" s="24">
        <f t="shared" si="192"/>
        <v>0</v>
      </c>
      <c r="CV274" s="261">
        <f t="shared" ref="CV274:DN274" si="194">CV331*CV389</f>
        <v>166.5</v>
      </c>
      <c r="CW274" s="24">
        <f t="shared" si="194"/>
        <v>166.5</v>
      </c>
      <c r="CX274" s="24">
        <f t="shared" si="194"/>
        <v>166.5</v>
      </c>
      <c r="CY274" s="24">
        <f t="shared" si="194"/>
        <v>0</v>
      </c>
      <c r="CZ274" s="24">
        <f t="shared" si="194"/>
        <v>153</v>
      </c>
      <c r="DA274" s="24">
        <f t="shared" si="194"/>
        <v>166.5</v>
      </c>
      <c r="DB274" s="24">
        <f t="shared" si="194"/>
        <v>166.5</v>
      </c>
      <c r="DC274" s="24">
        <f t="shared" si="194"/>
        <v>166.5</v>
      </c>
      <c r="DD274" s="24">
        <f t="shared" si="194"/>
        <v>166.5</v>
      </c>
      <c r="DE274" s="24">
        <f t="shared" si="194"/>
        <v>153</v>
      </c>
      <c r="DF274" s="24">
        <f t="shared" si="194"/>
        <v>166.5</v>
      </c>
      <c r="DG274" s="24">
        <f t="shared" si="194"/>
        <v>166.5</v>
      </c>
      <c r="DH274" s="24">
        <f t="shared" si="194"/>
        <v>166.5</v>
      </c>
      <c r="DI274" s="24">
        <f t="shared" si="194"/>
        <v>153</v>
      </c>
      <c r="DJ274" s="24">
        <f t="shared" si="194"/>
        <v>166.5</v>
      </c>
      <c r="DK274" s="24">
        <f t="shared" si="194"/>
        <v>166.5</v>
      </c>
      <c r="DL274" s="24">
        <f t="shared" si="194"/>
        <v>166.5</v>
      </c>
      <c r="DM274" s="24">
        <f t="shared" si="194"/>
        <v>166.5</v>
      </c>
      <c r="DN274" s="24">
        <f t="shared" si="194"/>
        <v>153</v>
      </c>
      <c r="DO274" s="24">
        <f>DO331*DO389</f>
        <v>166.5</v>
      </c>
      <c r="DP274" s="24">
        <f>DP331*DP389</f>
        <v>166.5</v>
      </c>
      <c r="DQ274" s="24">
        <f>DQ331*DQ389</f>
        <v>166.5</v>
      </c>
      <c r="DR274" s="24">
        <f>DR331*DR389</f>
        <v>166.5</v>
      </c>
      <c r="DS274" s="24">
        <f>DS331*DS389</f>
        <v>153</v>
      </c>
    </row>
    <row r="275" spans="1:123" s="102" customFormat="1" ht="14.1" customHeight="1" thickBot="1" x14ac:dyDescent="0.25">
      <c r="A275" s="94">
        <v>1170</v>
      </c>
      <c r="B275" s="145"/>
      <c r="C275" s="132"/>
      <c r="D275" s="132"/>
      <c r="E275" s="132" t="s">
        <v>14</v>
      </c>
      <c r="F275" s="132"/>
      <c r="G275" s="132"/>
      <c r="H275" s="132"/>
      <c r="I275" s="132"/>
      <c r="J275" s="109"/>
      <c r="K275" s="48"/>
      <c r="L275" s="48"/>
      <c r="M275" s="48"/>
      <c r="N275" s="48"/>
      <c r="O275" s="48"/>
      <c r="P275" s="48"/>
      <c r="Q275" s="48"/>
      <c r="R275" s="48"/>
      <c r="S275" s="48">
        <f t="shared" ref="S275:AR275" si="195">S332*S391</f>
        <v>0</v>
      </c>
      <c r="T275" s="48">
        <f t="shared" si="195"/>
        <v>203.5</v>
      </c>
      <c r="U275" s="48">
        <f t="shared" si="195"/>
        <v>203.5</v>
      </c>
      <c r="V275" s="48">
        <f t="shared" si="195"/>
        <v>203.5</v>
      </c>
      <c r="W275" s="48">
        <f t="shared" si="195"/>
        <v>187</v>
      </c>
      <c r="X275" s="48">
        <f>X332*X391</f>
        <v>203.5</v>
      </c>
      <c r="Y275" s="48">
        <f t="shared" si="195"/>
        <v>203.5</v>
      </c>
      <c r="Z275" s="48">
        <f t="shared" si="195"/>
        <v>203.5</v>
      </c>
      <c r="AA275" s="48">
        <f t="shared" si="195"/>
        <v>203.5</v>
      </c>
      <c r="AB275" s="48">
        <f t="shared" si="195"/>
        <v>203.5</v>
      </c>
      <c r="AC275" s="48">
        <f t="shared" si="195"/>
        <v>187</v>
      </c>
      <c r="AD275" s="109">
        <f t="shared" si="195"/>
        <v>203.5</v>
      </c>
      <c r="AE275" s="48">
        <f t="shared" si="195"/>
        <v>203.5</v>
      </c>
      <c r="AF275" s="48">
        <f t="shared" si="195"/>
        <v>203.5</v>
      </c>
      <c r="AG275" s="48">
        <f t="shared" si="195"/>
        <v>249.75</v>
      </c>
      <c r="AH275" s="48">
        <f t="shared" si="195"/>
        <v>229.5</v>
      </c>
      <c r="AI275" s="48">
        <f t="shared" si="195"/>
        <v>249.75</v>
      </c>
      <c r="AJ275" s="48">
        <f t="shared" si="195"/>
        <v>249.75</v>
      </c>
      <c r="AK275" s="48">
        <f t="shared" si="195"/>
        <v>249.75</v>
      </c>
      <c r="AL275" s="48">
        <f t="shared" si="195"/>
        <v>229.5</v>
      </c>
      <c r="AM275" s="48">
        <f>AM332*AM391</f>
        <v>162</v>
      </c>
      <c r="AN275" s="48">
        <f t="shared" si="195"/>
        <v>249.75</v>
      </c>
      <c r="AO275" s="48">
        <f t="shared" si="195"/>
        <v>290.25</v>
      </c>
      <c r="AP275" s="48">
        <f t="shared" si="195"/>
        <v>290.25</v>
      </c>
      <c r="AQ275" s="48">
        <f t="shared" si="195"/>
        <v>290.25</v>
      </c>
      <c r="AR275" s="48">
        <f t="shared" si="195"/>
        <v>246.5</v>
      </c>
      <c r="AS275" s="48">
        <f>AS332*AS391</f>
        <v>174</v>
      </c>
      <c r="AT275" s="48">
        <f t="shared" ref="AT275:BG275" si="196">AT332*AT391</f>
        <v>268.25</v>
      </c>
      <c r="AU275" s="48">
        <f t="shared" si="196"/>
        <v>311.75</v>
      </c>
      <c r="AV275" s="48">
        <f t="shared" si="196"/>
        <v>311.75</v>
      </c>
      <c r="AW275" s="48">
        <f t="shared" si="196"/>
        <v>311.75</v>
      </c>
      <c r="AX275" s="48">
        <f t="shared" si="196"/>
        <v>246.5</v>
      </c>
      <c r="AY275" s="48">
        <f>AY332*AY391</f>
        <v>174</v>
      </c>
      <c r="AZ275" s="48">
        <f t="shared" si="196"/>
        <v>268.25</v>
      </c>
      <c r="BA275" s="48">
        <f t="shared" si="196"/>
        <v>311.75</v>
      </c>
      <c r="BB275" s="48">
        <f t="shared" si="196"/>
        <v>311.75</v>
      </c>
      <c r="BC275" s="48">
        <f t="shared" si="196"/>
        <v>311.75</v>
      </c>
      <c r="BD275" s="48">
        <f t="shared" si="196"/>
        <v>246.5</v>
      </c>
      <c r="BE275" s="109">
        <f t="shared" si="196"/>
        <v>162</v>
      </c>
      <c r="BF275" s="48">
        <f t="shared" si="196"/>
        <v>249.75</v>
      </c>
      <c r="BG275" s="48">
        <f t="shared" si="196"/>
        <v>290.25</v>
      </c>
      <c r="BH275" s="48">
        <f t="shared" ref="BH275:CU275" si="197">BH332*BH391</f>
        <v>204.25</v>
      </c>
      <c r="BI275" s="48">
        <f>BI332*BI391</f>
        <v>0</v>
      </c>
      <c r="BJ275" s="48">
        <f t="shared" si="197"/>
        <v>161.5</v>
      </c>
      <c r="BK275" s="48">
        <f>BK332*BK391</f>
        <v>114</v>
      </c>
      <c r="BL275" s="48">
        <f t="shared" si="197"/>
        <v>175.75</v>
      </c>
      <c r="BM275" s="48">
        <f t="shared" si="197"/>
        <v>204.25</v>
      </c>
      <c r="BN275" s="48">
        <f t="shared" si="197"/>
        <v>204.25</v>
      </c>
      <c r="BO275" s="48">
        <f t="shared" si="197"/>
        <v>204.25</v>
      </c>
      <c r="BP275" s="48">
        <f t="shared" si="197"/>
        <v>161.5</v>
      </c>
      <c r="BQ275" s="48">
        <f t="shared" si="197"/>
        <v>175.75</v>
      </c>
      <c r="BR275" s="48">
        <f t="shared" si="197"/>
        <v>204.25</v>
      </c>
      <c r="BS275" s="48">
        <f t="shared" si="197"/>
        <v>204.25</v>
      </c>
      <c r="BT275" s="48">
        <f t="shared" si="197"/>
        <v>175.75</v>
      </c>
      <c r="BU275" s="48">
        <f t="shared" si="197"/>
        <v>161.5</v>
      </c>
      <c r="BV275" s="48">
        <f t="shared" si="197"/>
        <v>175.75</v>
      </c>
      <c r="BW275" s="48">
        <f t="shared" si="197"/>
        <v>204.25</v>
      </c>
      <c r="BX275" s="48">
        <f t="shared" si="197"/>
        <v>204.25</v>
      </c>
      <c r="BY275" s="48">
        <f t="shared" si="197"/>
        <v>204.25</v>
      </c>
      <c r="BZ275" s="48">
        <f t="shared" si="197"/>
        <v>175.75</v>
      </c>
      <c r="CA275" s="109">
        <f t="shared" si="197"/>
        <v>161.5</v>
      </c>
      <c r="CB275" s="48">
        <f t="shared" si="197"/>
        <v>240.5</v>
      </c>
      <c r="CC275" s="48">
        <f t="shared" si="197"/>
        <v>240.5</v>
      </c>
      <c r="CD275" s="48">
        <f t="shared" si="197"/>
        <v>240.5</v>
      </c>
      <c r="CE275" s="48">
        <f t="shared" si="197"/>
        <v>240.5</v>
      </c>
      <c r="CF275" s="48">
        <f t="shared" si="197"/>
        <v>221</v>
      </c>
      <c r="CG275" s="48">
        <f t="shared" si="197"/>
        <v>240.5</v>
      </c>
      <c r="CH275" s="48">
        <f t="shared" si="197"/>
        <v>240.5</v>
      </c>
      <c r="CI275" s="48">
        <f t="shared" si="197"/>
        <v>240.5</v>
      </c>
      <c r="CJ275" s="48">
        <f t="shared" si="197"/>
        <v>240.5</v>
      </c>
      <c r="CK275" s="48">
        <f t="shared" si="197"/>
        <v>221</v>
      </c>
      <c r="CL275" s="48">
        <f t="shared" si="197"/>
        <v>240.5</v>
      </c>
      <c r="CM275" s="48">
        <f t="shared" si="197"/>
        <v>240.5</v>
      </c>
      <c r="CN275" s="48">
        <f t="shared" si="197"/>
        <v>240.5</v>
      </c>
      <c r="CO275" s="48">
        <f t="shared" si="197"/>
        <v>240.5</v>
      </c>
      <c r="CP275" s="48">
        <f t="shared" si="197"/>
        <v>221</v>
      </c>
      <c r="CQ275" s="48">
        <f>CQ332*CQ391</f>
        <v>221</v>
      </c>
      <c r="CR275" s="48">
        <f t="shared" si="197"/>
        <v>240.5</v>
      </c>
      <c r="CS275" s="48">
        <f t="shared" si="197"/>
        <v>240.5</v>
      </c>
      <c r="CT275" s="48">
        <f t="shared" si="197"/>
        <v>0</v>
      </c>
      <c r="CU275" s="48">
        <f t="shared" si="197"/>
        <v>0</v>
      </c>
      <c r="CV275" s="265">
        <f t="shared" ref="CV275:DN275" si="198">CV332*CV391</f>
        <v>240.5</v>
      </c>
      <c r="CW275" s="48">
        <f t="shared" si="198"/>
        <v>240.5</v>
      </c>
      <c r="CX275" s="48">
        <f t="shared" si="198"/>
        <v>240.5</v>
      </c>
      <c r="CY275" s="48">
        <f t="shared" si="198"/>
        <v>0</v>
      </c>
      <c r="CZ275" s="48">
        <f t="shared" si="198"/>
        <v>221</v>
      </c>
      <c r="DA275" s="48">
        <f t="shared" si="198"/>
        <v>240.5</v>
      </c>
      <c r="DB275" s="48">
        <f t="shared" si="198"/>
        <v>240.5</v>
      </c>
      <c r="DC275" s="48">
        <f t="shared" si="198"/>
        <v>240.5</v>
      </c>
      <c r="DD275" s="48">
        <f t="shared" si="198"/>
        <v>240.5</v>
      </c>
      <c r="DE275" s="48">
        <f t="shared" si="198"/>
        <v>221</v>
      </c>
      <c r="DF275" s="48">
        <f t="shared" si="198"/>
        <v>240.5</v>
      </c>
      <c r="DG275" s="48">
        <f t="shared" si="198"/>
        <v>240.5</v>
      </c>
      <c r="DH275" s="48">
        <f t="shared" si="198"/>
        <v>240.5</v>
      </c>
      <c r="DI275" s="48">
        <f t="shared" si="198"/>
        <v>221</v>
      </c>
      <c r="DJ275" s="48">
        <f t="shared" si="198"/>
        <v>240.5</v>
      </c>
      <c r="DK275" s="48">
        <f t="shared" si="198"/>
        <v>240.5</v>
      </c>
      <c r="DL275" s="48">
        <f t="shared" si="198"/>
        <v>240.5</v>
      </c>
      <c r="DM275" s="48">
        <f t="shared" si="198"/>
        <v>240.5</v>
      </c>
      <c r="DN275" s="48">
        <f t="shared" si="198"/>
        <v>221</v>
      </c>
      <c r="DO275" s="48">
        <f t="shared" ref="DO275:DS277" si="199">DO332*DO391</f>
        <v>240.5</v>
      </c>
      <c r="DP275" s="48">
        <f t="shared" si="199"/>
        <v>240.5</v>
      </c>
      <c r="DQ275" s="48">
        <f t="shared" si="199"/>
        <v>240.5</v>
      </c>
      <c r="DR275" s="48">
        <f t="shared" si="199"/>
        <v>240.5</v>
      </c>
      <c r="DS275" s="48">
        <f t="shared" si="199"/>
        <v>221</v>
      </c>
    </row>
    <row r="276" spans="1:123" ht="14.1" customHeight="1" x14ac:dyDescent="0.2">
      <c r="A276" s="112">
        <v>1116</v>
      </c>
      <c r="B276" s="44"/>
      <c r="C276" s="1"/>
      <c r="D276" s="1"/>
      <c r="E276" s="1" t="s">
        <v>14</v>
      </c>
      <c r="F276" s="1"/>
      <c r="G276" s="1"/>
      <c r="H276" s="1"/>
      <c r="I276" s="1"/>
      <c r="J276" s="34">
        <f t="shared" ref="J276:AC276" si="200">J333*J392</f>
        <v>0</v>
      </c>
      <c r="K276" s="24">
        <f t="shared" si="200"/>
        <v>0</v>
      </c>
      <c r="L276" s="24">
        <f t="shared" si="200"/>
        <v>0</v>
      </c>
      <c r="M276" s="24">
        <f t="shared" si="200"/>
        <v>0</v>
      </c>
      <c r="N276" s="24">
        <f t="shared" si="200"/>
        <v>0</v>
      </c>
      <c r="O276" s="24">
        <f t="shared" si="200"/>
        <v>0</v>
      </c>
      <c r="P276" s="24">
        <f t="shared" si="200"/>
        <v>0</v>
      </c>
      <c r="Q276" s="24">
        <f t="shared" si="200"/>
        <v>0</v>
      </c>
      <c r="R276" s="24">
        <f t="shared" si="200"/>
        <v>0</v>
      </c>
      <c r="S276" s="24">
        <f t="shared" si="200"/>
        <v>0</v>
      </c>
      <c r="T276" s="24">
        <f t="shared" si="200"/>
        <v>0</v>
      </c>
      <c r="U276" s="24">
        <f t="shared" si="200"/>
        <v>0</v>
      </c>
      <c r="V276" s="24">
        <f t="shared" si="200"/>
        <v>0</v>
      </c>
      <c r="W276" s="24">
        <f t="shared" si="200"/>
        <v>0</v>
      </c>
      <c r="X276" s="24">
        <f>X333*X392</f>
        <v>0</v>
      </c>
      <c r="Y276" s="24">
        <f t="shared" si="200"/>
        <v>0</v>
      </c>
      <c r="Z276" s="24">
        <f t="shared" si="200"/>
        <v>0</v>
      </c>
      <c r="AA276" s="24">
        <f t="shared" si="200"/>
        <v>0</v>
      </c>
      <c r="AB276" s="24">
        <f t="shared" si="200"/>
        <v>0</v>
      </c>
      <c r="AC276" s="24">
        <f t="shared" si="200"/>
        <v>0</v>
      </c>
      <c r="AD276" s="34">
        <f t="shared" ref="AD276:AH277" si="201">AD333*AD392</f>
        <v>0</v>
      </c>
      <c r="AE276" s="24">
        <f t="shared" si="201"/>
        <v>0</v>
      </c>
      <c r="AF276" s="24">
        <f t="shared" si="201"/>
        <v>0</v>
      </c>
      <c r="AG276" s="24">
        <f t="shared" si="201"/>
        <v>0</v>
      </c>
      <c r="AH276" s="24">
        <f t="shared" si="201"/>
        <v>0</v>
      </c>
      <c r="AI276" s="24">
        <f t="shared" ref="AI276:AR276" si="202">AI333*AI392</f>
        <v>0</v>
      </c>
      <c r="AJ276" s="24">
        <f t="shared" si="202"/>
        <v>0</v>
      </c>
      <c r="AK276" s="24">
        <f t="shared" si="202"/>
        <v>0</v>
      </c>
      <c r="AL276" s="24">
        <f t="shared" si="202"/>
        <v>0</v>
      </c>
      <c r="AM276" s="24">
        <f>AM333*AM392</f>
        <v>0</v>
      </c>
      <c r="AN276" s="24">
        <f t="shared" si="202"/>
        <v>0</v>
      </c>
      <c r="AO276" s="24">
        <f t="shared" si="202"/>
        <v>0</v>
      </c>
      <c r="AP276" s="24">
        <f t="shared" si="202"/>
        <v>0</v>
      </c>
      <c r="AQ276" s="24">
        <f t="shared" si="202"/>
        <v>0</v>
      </c>
      <c r="AR276" s="24">
        <f t="shared" si="202"/>
        <v>0</v>
      </c>
      <c r="AS276" s="24">
        <f>AS333*AS392</f>
        <v>0</v>
      </c>
      <c r="AT276" s="24">
        <f>AT333*AT392</f>
        <v>0</v>
      </c>
      <c r="AU276" s="24">
        <f>AU333*AU392</f>
        <v>0</v>
      </c>
      <c r="AV276" s="24">
        <f>AV333*AV392</f>
        <v>0</v>
      </c>
      <c r="AW276" s="24">
        <f>AW333*AW392</f>
        <v>0</v>
      </c>
      <c r="AX276" s="24">
        <f>AX333*AX392</f>
        <v>0</v>
      </c>
      <c r="AY276" s="24">
        <f>AY333*AY392</f>
        <v>0</v>
      </c>
      <c r="AZ276" s="24">
        <f t="shared" ref="AZ276:BE277" si="203">AZ333*AZ392</f>
        <v>0</v>
      </c>
      <c r="BA276" s="24">
        <f t="shared" si="203"/>
        <v>0</v>
      </c>
      <c r="BB276" s="24">
        <f t="shared" si="203"/>
        <v>0</v>
      </c>
      <c r="BC276" s="24">
        <f t="shared" si="203"/>
        <v>0</v>
      </c>
      <c r="BD276" s="24">
        <f t="shared" si="203"/>
        <v>0</v>
      </c>
      <c r="BE276" s="34">
        <f>BE333*BE392</f>
        <v>0</v>
      </c>
      <c r="BF276" s="24">
        <f t="shared" ref="BF276:CU276" si="204">BF333*BF392</f>
        <v>0</v>
      </c>
      <c r="BG276" s="24">
        <f t="shared" si="204"/>
        <v>0</v>
      </c>
      <c r="BH276" s="24">
        <f t="shared" si="204"/>
        <v>0</v>
      </c>
      <c r="BI276" s="24">
        <f>BI333*BI392</f>
        <v>0</v>
      </c>
      <c r="BJ276" s="24">
        <f t="shared" si="204"/>
        <v>0</v>
      </c>
      <c r="BK276" s="24">
        <f>BK333*BK392</f>
        <v>0</v>
      </c>
      <c r="BL276" s="24">
        <f t="shared" si="204"/>
        <v>0</v>
      </c>
      <c r="BM276" s="24">
        <f t="shared" si="204"/>
        <v>0</v>
      </c>
      <c r="BN276" s="24">
        <f t="shared" si="204"/>
        <v>0</v>
      </c>
      <c r="BO276" s="24">
        <f>BO333*BO392</f>
        <v>0</v>
      </c>
      <c r="BP276" s="24">
        <f t="shared" si="204"/>
        <v>0</v>
      </c>
      <c r="BQ276" s="24">
        <f t="shared" si="204"/>
        <v>0</v>
      </c>
      <c r="BR276" s="24">
        <f t="shared" si="204"/>
        <v>0</v>
      </c>
      <c r="BS276" s="24">
        <f t="shared" si="204"/>
        <v>0</v>
      </c>
      <c r="BT276" s="24">
        <f t="shared" si="204"/>
        <v>0</v>
      </c>
      <c r="BU276" s="24">
        <f t="shared" si="204"/>
        <v>0</v>
      </c>
      <c r="BV276" s="24">
        <f t="shared" si="204"/>
        <v>0</v>
      </c>
      <c r="BW276" s="24">
        <f t="shared" si="204"/>
        <v>0</v>
      </c>
      <c r="BX276" s="24">
        <f t="shared" si="204"/>
        <v>0</v>
      </c>
      <c r="BY276" s="24">
        <f t="shared" si="204"/>
        <v>0</v>
      </c>
      <c r="BZ276" s="24">
        <f t="shared" si="204"/>
        <v>0</v>
      </c>
      <c r="CA276" s="34">
        <f>CA333*CA392</f>
        <v>0</v>
      </c>
      <c r="CB276" s="24">
        <f t="shared" si="204"/>
        <v>0</v>
      </c>
      <c r="CC276" s="24">
        <f t="shared" si="204"/>
        <v>0</v>
      </c>
      <c r="CD276" s="24">
        <f t="shared" si="204"/>
        <v>0</v>
      </c>
      <c r="CE276" s="24">
        <f t="shared" si="204"/>
        <v>0</v>
      </c>
      <c r="CF276" s="24">
        <f t="shared" si="204"/>
        <v>0</v>
      </c>
      <c r="CG276" s="24">
        <f t="shared" si="204"/>
        <v>0</v>
      </c>
      <c r="CH276" s="24">
        <f t="shared" si="204"/>
        <v>0</v>
      </c>
      <c r="CI276" s="24">
        <f t="shared" si="204"/>
        <v>0</v>
      </c>
      <c r="CJ276" s="24">
        <f t="shared" si="204"/>
        <v>0</v>
      </c>
      <c r="CK276" s="24">
        <f t="shared" si="204"/>
        <v>0</v>
      </c>
      <c r="CL276" s="24">
        <f t="shared" si="204"/>
        <v>0</v>
      </c>
      <c r="CM276" s="24">
        <f t="shared" si="204"/>
        <v>0</v>
      </c>
      <c r="CN276" s="24">
        <f t="shared" si="204"/>
        <v>0</v>
      </c>
      <c r="CO276" s="24">
        <f t="shared" si="204"/>
        <v>0</v>
      </c>
      <c r="CP276" s="24">
        <f t="shared" si="204"/>
        <v>0</v>
      </c>
      <c r="CQ276" s="24">
        <f>CQ333*CQ392</f>
        <v>0</v>
      </c>
      <c r="CR276" s="24">
        <f t="shared" si="204"/>
        <v>0</v>
      </c>
      <c r="CS276" s="24">
        <f t="shared" si="204"/>
        <v>0</v>
      </c>
      <c r="CT276" s="24">
        <f t="shared" si="204"/>
        <v>0</v>
      </c>
      <c r="CU276" s="24">
        <f t="shared" si="204"/>
        <v>0</v>
      </c>
      <c r="CV276" s="261">
        <f t="shared" ref="CV276:DN276" si="205">CV333*CV392</f>
        <v>0</v>
      </c>
      <c r="CW276" s="24">
        <f t="shared" si="205"/>
        <v>0</v>
      </c>
      <c r="CX276" s="24">
        <f t="shared" si="205"/>
        <v>0</v>
      </c>
      <c r="CY276" s="24">
        <f t="shared" si="205"/>
        <v>0</v>
      </c>
      <c r="CZ276" s="24">
        <f t="shared" si="205"/>
        <v>0</v>
      </c>
      <c r="DA276" s="24">
        <f t="shared" si="205"/>
        <v>0</v>
      </c>
      <c r="DB276" s="24">
        <f t="shared" si="205"/>
        <v>0</v>
      </c>
      <c r="DC276" s="24">
        <f t="shared" si="205"/>
        <v>0</v>
      </c>
      <c r="DD276" s="24">
        <f t="shared" si="205"/>
        <v>0</v>
      </c>
      <c r="DE276" s="24">
        <f t="shared" si="205"/>
        <v>0</v>
      </c>
      <c r="DF276" s="24">
        <f t="shared" si="205"/>
        <v>0</v>
      </c>
      <c r="DG276" s="24">
        <f t="shared" si="205"/>
        <v>0</v>
      </c>
      <c r="DH276" s="24">
        <f t="shared" si="205"/>
        <v>0</v>
      </c>
      <c r="DI276" s="24">
        <f t="shared" si="205"/>
        <v>0</v>
      </c>
      <c r="DJ276" s="24">
        <f t="shared" si="205"/>
        <v>0</v>
      </c>
      <c r="DK276" s="24">
        <f t="shared" si="205"/>
        <v>0</v>
      </c>
      <c r="DL276" s="24">
        <f t="shared" si="205"/>
        <v>0</v>
      </c>
      <c r="DM276" s="24">
        <f t="shared" si="205"/>
        <v>0</v>
      </c>
      <c r="DN276" s="24">
        <f t="shared" si="205"/>
        <v>0</v>
      </c>
      <c r="DO276" s="24">
        <f t="shared" si="199"/>
        <v>0</v>
      </c>
      <c r="DP276" s="24">
        <f t="shared" si="199"/>
        <v>0</v>
      </c>
      <c r="DQ276" s="24">
        <f t="shared" si="199"/>
        <v>0</v>
      </c>
      <c r="DR276" s="24">
        <f t="shared" si="199"/>
        <v>0</v>
      </c>
      <c r="DS276" s="24">
        <f t="shared" si="199"/>
        <v>0</v>
      </c>
    </row>
    <row r="277" spans="1:123" ht="14.1" customHeight="1" x14ac:dyDescent="0.2">
      <c r="A277" s="44">
        <v>1163</v>
      </c>
      <c r="B277" s="44"/>
      <c r="C277" s="25"/>
      <c r="D277" s="25"/>
      <c r="E277" s="25" t="s">
        <v>14</v>
      </c>
      <c r="F277" s="25"/>
      <c r="G277" s="25"/>
      <c r="H277" s="25"/>
      <c r="I277" s="25"/>
      <c r="J277" s="34">
        <f t="shared" ref="J277:AC277" si="206">J334*J393</f>
        <v>240.5</v>
      </c>
      <c r="K277" s="24">
        <f t="shared" si="206"/>
        <v>0</v>
      </c>
      <c r="L277" s="24">
        <f t="shared" si="206"/>
        <v>0</v>
      </c>
      <c r="M277" s="24">
        <f t="shared" si="206"/>
        <v>0</v>
      </c>
      <c r="N277" s="24">
        <f t="shared" si="206"/>
        <v>0</v>
      </c>
      <c r="O277" s="24">
        <f t="shared" si="206"/>
        <v>0</v>
      </c>
      <c r="P277" s="24">
        <f t="shared" si="206"/>
        <v>0</v>
      </c>
      <c r="Q277" s="24">
        <f t="shared" si="206"/>
        <v>0</v>
      </c>
      <c r="R277" s="24">
        <f t="shared" si="206"/>
        <v>0</v>
      </c>
      <c r="S277" s="24">
        <f t="shared" si="206"/>
        <v>0</v>
      </c>
      <c r="T277" s="24">
        <f t="shared" si="206"/>
        <v>277.5</v>
      </c>
      <c r="U277" s="24">
        <f t="shared" si="206"/>
        <v>277.5</v>
      </c>
      <c r="V277" s="24">
        <f t="shared" si="206"/>
        <v>277.5</v>
      </c>
      <c r="W277" s="24">
        <f t="shared" si="206"/>
        <v>255</v>
      </c>
      <c r="X277" s="24">
        <f>X334*X393</f>
        <v>277.5</v>
      </c>
      <c r="Y277" s="24">
        <f t="shared" si="206"/>
        <v>277.5</v>
      </c>
      <c r="Z277" s="24">
        <f t="shared" si="206"/>
        <v>277.5</v>
      </c>
      <c r="AA277" s="24">
        <f t="shared" si="206"/>
        <v>277.5</v>
      </c>
      <c r="AB277" s="24">
        <f t="shared" si="206"/>
        <v>277.5</v>
      </c>
      <c r="AC277" s="24">
        <f t="shared" si="206"/>
        <v>255</v>
      </c>
      <c r="AD277" s="34">
        <f t="shared" si="201"/>
        <v>277.5</v>
      </c>
      <c r="AE277" s="24">
        <f t="shared" si="201"/>
        <v>277.5</v>
      </c>
      <c r="AF277" s="24">
        <f t="shared" si="201"/>
        <v>277.5</v>
      </c>
      <c r="AG277" s="24">
        <f t="shared" si="201"/>
        <v>277.5</v>
      </c>
      <c r="AH277" s="24">
        <f t="shared" si="201"/>
        <v>255</v>
      </c>
      <c r="AI277" s="24">
        <f t="shared" ref="AI277:AR277" si="207">AI334*AI393</f>
        <v>277.5</v>
      </c>
      <c r="AJ277" s="24">
        <f t="shared" si="207"/>
        <v>277.5</v>
      </c>
      <c r="AK277" s="24">
        <f t="shared" si="207"/>
        <v>277.5</v>
      </c>
      <c r="AL277" s="24">
        <f t="shared" si="207"/>
        <v>255</v>
      </c>
      <c r="AM277" s="24">
        <f>AM334*AM393</f>
        <v>180</v>
      </c>
      <c r="AN277" s="24">
        <f t="shared" si="207"/>
        <v>277.5</v>
      </c>
      <c r="AO277" s="24">
        <f t="shared" si="207"/>
        <v>322.5</v>
      </c>
      <c r="AP277" s="24">
        <f t="shared" si="207"/>
        <v>322.5</v>
      </c>
      <c r="AQ277" s="24">
        <f t="shared" si="207"/>
        <v>322.5</v>
      </c>
      <c r="AR277" s="24">
        <f t="shared" si="207"/>
        <v>255</v>
      </c>
      <c r="AS277" s="24">
        <f>AS334*AS393</f>
        <v>180</v>
      </c>
      <c r="AT277" s="24">
        <f t="shared" ref="AT277:BB277" si="208">AT334*AT393</f>
        <v>277.5</v>
      </c>
      <c r="AU277" s="24">
        <f t="shared" si="208"/>
        <v>322.5</v>
      </c>
      <c r="AV277" s="24">
        <f t="shared" si="208"/>
        <v>322.5</v>
      </c>
      <c r="AW277" s="24">
        <f t="shared" si="208"/>
        <v>322.5</v>
      </c>
      <c r="AX277" s="24">
        <f t="shared" si="208"/>
        <v>255</v>
      </c>
      <c r="AY277" s="24">
        <f>AY334*AY393</f>
        <v>180</v>
      </c>
      <c r="AZ277" s="24">
        <f t="shared" si="208"/>
        <v>277.5</v>
      </c>
      <c r="BA277" s="24">
        <f t="shared" si="208"/>
        <v>322.5</v>
      </c>
      <c r="BB277" s="24">
        <f t="shared" si="208"/>
        <v>322.5</v>
      </c>
      <c r="BC277" s="24">
        <f t="shared" si="203"/>
        <v>322.5</v>
      </c>
      <c r="BD277" s="24">
        <f t="shared" si="203"/>
        <v>255</v>
      </c>
      <c r="BE277" s="34">
        <f t="shared" si="203"/>
        <v>180</v>
      </c>
      <c r="BF277" s="24">
        <f t="shared" ref="BF277:BU277" si="209">BF334*BF393</f>
        <v>277.5</v>
      </c>
      <c r="BG277" s="24">
        <f t="shared" si="209"/>
        <v>322.5</v>
      </c>
      <c r="BH277" s="24">
        <f t="shared" si="209"/>
        <v>322.5</v>
      </c>
      <c r="BI277" s="24">
        <f>BI334*BI393</f>
        <v>180</v>
      </c>
      <c r="BJ277" s="24">
        <f>BJ334*BJ393</f>
        <v>255</v>
      </c>
      <c r="BK277" s="24">
        <f>BK334*BK393</f>
        <v>180</v>
      </c>
      <c r="BL277" s="24">
        <f>BL334*BL393</f>
        <v>277.5</v>
      </c>
      <c r="BM277" s="24">
        <f t="shared" si="209"/>
        <v>301</v>
      </c>
      <c r="BN277" s="24">
        <f t="shared" si="209"/>
        <v>301</v>
      </c>
      <c r="BO277" s="24">
        <f t="shared" si="209"/>
        <v>301</v>
      </c>
      <c r="BP277" s="24">
        <f t="shared" si="209"/>
        <v>238</v>
      </c>
      <c r="BQ277" s="24">
        <f t="shared" si="209"/>
        <v>259</v>
      </c>
      <c r="BR277" s="24">
        <f t="shared" si="209"/>
        <v>301</v>
      </c>
      <c r="BS277" s="24">
        <f t="shared" si="209"/>
        <v>301</v>
      </c>
      <c r="BT277" s="24">
        <f t="shared" si="209"/>
        <v>259</v>
      </c>
      <c r="BU277" s="24">
        <f t="shared" si="209"/>
        <v>238</v>
      </c>
      <c r="BV277" s="24">
        <f t="shared" ref="BV277:CU277" si="210">BV334*BV393</f>
        <v>259</v>
      </c>
      <c r="BW277" s="24">
        <f t="shared" si="210"/>
        <v>301</v>
      </c>
      <c r="BX277" s="24">
        <f t="shared" si="210"/>
        <v>301</v>
      </c>
      <c r="BY277" s="24">
        <f t="shared" si="210"/>
        <v>301</v>
      </c>
      <c r="BZ277" s="24">
        <f t="shared" si="210"/>
        <v>259</v>
      </c>
      <c r="CA277" s="34">
        <f t="shared" si="210"/>
        <v>238</v>
      </c>
      <c r="CB277" s="24">
        <f t="shared" si="210"/>
        <v>259</v>
      </c>
      <c r="CC277" s="24">
        <f t="shared" si="210"/>
        <v>240.5</v>
      </c>
      <c r="CD277" s="24">
        <f t="shared" si="210"/>
        <v>240.5</v>
      </c>
      <c r="CE277" s="24">
        <f t="shared" si="210"/>
        <v>240.5</v>
      </c>
      <c r="CF277" s="24">
        <f t="shared" si="210"/>
        <v>221</v>
      </c>
      <c r="CG277" s="24">
        <f t="shared" si="210"/>
        <v>240.5</v>
      </c>
      <c r="CH277" s="24">
        <f t="shared" si="210"/>
        <v>240.5</v>
      </c>
      <c r="CI277" s="24">
        <f t="shared" si="210"/>
        <v>240.5</v>
      </c>
      <c r="CJ277" s="24">
        <f t="shared" si="210"/>
        <v>240.5</v>
      </c>
      <c r="CK277" s="24">
        <f t="shared" si="210"/>
        <v>221</v>
      </c>
      <c r="CL277" s="24">
        <f t="shared" si="210"/>
        <v>240.5</v>
      </c>
      <c r="CM277" s="24">
        <f t="shared" si="210"/>
        <v>240.5</v>
      </c>
      <c r="CN277" s="24">
        <f t="shared" si="210"/>
        <v>240.5</v>
      </c>
      <c r="CO277" s="24">
        <f t="shared" si="210"/>
        <v>240.5</v>
      </c>
      <c r="CP277" s="24">
        <f t="shared" si="210"/>
        <v>221</v>
      </c>
      <c r="CQ277" s="24">
        <f>CQ334*CQ393</f>
        <v>221</v>
      </c>
      <c r="CR277" s="24">
        <f t="shared" si="210"/>
        <v>240.5</v>
      </c>
      <c r="CS277" s="24">
        <f t="shared" si="210"/>
        <v>240.5</v>
      </c>
      <c r="CT277" s="24">
        <f t="shared" si="210"/>
        <v>0</v>
      </c>
      <c r="CU277" s="24">
        <f t="shared" si="210"/>
        <v>0</v>
      </c>
      <c r="CV277" s="261">
        <f t="shared" ref="CV277:DN277" si="211">CV334*CV393</f>
        <v>240.5</v>
      </c>
      <c r="CW277" s="24">
        <f t="shared" si="211"/>
        <v>240.5</v>
      </c>
      <c r="CX277" s="24">
        <f t="shared" si="211"/>
        <v>240.5</v>
      </c>
      <c r="CY277" s="24">
        <f t="shared" si="211"/>
        <v>0</v>
      </c>
      <c r="CZ277" s="24">
        <f t="shared" si="211"/>
        <v>221</v>
      </c>
      <c r="DA277" s="24">
        <f t="shared" si="211"/>
        <v>240.5</v>
      </c>
      <c r="DB277" s="24">
        <f t="shared" si="211"/>
        <v>240.5</v>
      </c>
      <c r="DC277" s="24">
        <f t="shared" si="211"/>
        <v>240.5</v>
      </c>
      <c r="DD277" s="24">
        <f t="shared" si="211"/>
        <v>240.5</v>
      </c>
      <c r="DE277" s="24">
        <f t="shared" si="211"/>
        <v>221</v>
      </c>
      <c r="DF277" s="24">
        <f t="shared" si="211"/>
        <v>240.5</v>
      </c>
      <c r="DG277" s="24">
        <f t="shared" si="211"/>
        <v>240.5</v>
      </c>
      <c r="DH277" s="24">
        <f t="shared" si="211"/>
        <v>240.5</v>
      </c>
      <c r="DI277" s="24">
        <f t="shared" si="211"/>
        <v>221</v>
      </c>
      <c r="DJ277" s="24">
        <f t="shared" si="211"/>
        <v>240.5</v>
      </c>
      <c r="DK277" s="24">
        <f t="shared" si="211"/>
        <v>240.5</v>
      </c>
      <c r="DL277" s="24">
        <f t="shared" si="211"/>
        <v>240.5</v>
      </c>
      <c r="DM277" s="24">
        <f t="shared" si="211"/>
        <v>240.5</v>
      </c>
      <c r="DN277" s="24">
        <f t="shared" si="211"/>
        <v>221</v>
      </c>
      <c r="DO277" s="24">
        <f t="shared" si="199"/>
        <v>240.5</v>
      </c>
      <c r="DP277" s="24">
        <f t="shared" si="199"/>
        <v>240.5</v>
      </c>
      <c r="DQ277" s="24">
        <f t="shared" si="199"/>
        <v>240.5</v>
      </c>
      <c r="DR277" s="24">
        <f t="shared" si="199"/>
        <v>240.5</v>
      </c>
      <c r="DS277" s="24">
        <f t="shared" si="199"/>
        <v>221</v>
      </c>
    </row>
    <row r="278" spans="1:123" ht="14.1" customHeight="1" x14ac:dyDescent="0.2">
      <c r="A278" s="44"/>
      <c r="B278" s="44"/>
      <c r="C278" s="25"/>
      <c r="D278" s="25"/>
      <c r="E278" s="25"/>
      <c r="F278" s="25"/>
      <c r="G278" s="25"/>
      <c r="H278" s="25"/>
      <c r="I278" s="25"/>
      <c r="J278" s="3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3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3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34"/>
      <c r="CB278" s="24"/>
      <c r="CC278" s="24"/>
      <c r="CD278" s="24"/>
      <c r="CE278" s="24"/>
      <c r="CF278" s="24"/>
      <c r="CG278" s="24"/>
      <c r="CH278" s="24"/>
      <c r="CI278" s="24"/>
      <c r="CJ278" s="24"/>
      <c r="CK278" s="24"/>
      <c r="CL278" s="24"/>
      <c r="CM278" s="24"/>
      <c r="CN278" s="24"/>
      <c r="CO278" s="24"/>
      <c r="CP278" s="24"/>
      <c r="CQ278" s="24"/>
      <c r="CR278" s="24"/>
      <c r="CS278" s="24"/>
      <c r="CT278" s="24"/>
      <c r="CU278" s="24"/>
      <c r="CV278" s="261"/>
      <c r="CW278" s="24"/>
      <c r="CX278" s="24"/>
      <c r="CY278" s="24"/>
      <c r="CZ278" s="24"/>
      <c r="DA278" s="24"/>
      <c r="DB278" s="24"/>
      <c r="DC278" s="24"/>
      <c r="DD278" s="24"/>
      <c r="DE278" s="24"/>
      <c r="DF278" s="24"/>
      <c r="DG278" s="24"/>
      <c r="DH278" s="24"/>
      <c r="DI278" s="24"/>
      <c r="DJ278" s="24"/>
      <c r="DK278" s="24"/>
      <c r="DL278" s="24"/>
      <c r="DM278" s="24"/>
      <c r="DN278" s="24"/>
      <c r="DO278" s="24"/>
      <c r="DP278" s="24"/>
      <c r="DQ278" s="24"/>
      <c r="DR278" s="24"/>
      <c r="DS278" s="24"/>
    </row>
    <row r="279" spans="1:123" ht="14.1" customHeight="1" x14ac:dyDescent="0.2">
      <c r="A279" s="94">
        <v>1121</v>
      </c>
      <c r="B279" s="44"/>
      <c r="C279" s="1"/>
      <c r="D279" s="1"/>
      <c r="E279" s="1" t="s">
        <v>14</v>
      </c>
      <c r="F279" s="1"/>
      <c r="G279" s="1"/>
      <c r="H279" s="1"/>
      <c r="I279" s="1"/>
      <c r="J279" s="34">
        <f t="shared" ref="J279:AN280" si="212">J337*J396</f>
        <v>259</v>
      </c>
      <c r="K279" s="24">
        <f t="shared" si="212"/>
        <v>259</v>
      </c>
      <c r="L279" s="24">
        <f t="shared" si="212"/>
        <v>259</v>
      </c>
      <c r="M279" s="24">
        <f t="shared" si="212"/>
        <v>259</v>
      </c>
      <c r="N279" s="24">
        <f t="shared" si="212"/>
        <v>238</v>
      </c>
      <c r="O279" s="24">
        <f t="shared" si="212"/>
        <v>259</v>
      </c>
      <c r="P279" s="24">
        <f t="shared" si="212"/>
        <v>259</v>
      </c>
      <c r="Q279" s="24">
        <f t="shared" si="212"/>
        <v>259</v>
      </c>
      <c r="R279" s="24">
        <f t="shared" si="212"/>
        <v>238</v>
      </c>
      <c r="S279" s="24">
        <f t="shared" si="212"/>
        <v>0</v>
      </c>
      <c r="T279" s="24">
        <f t="shared" si="212"/>
        <v>259</v>
      </c>
      <c r="U279" s="24">
        <f t="shared" si="212"/>
        <v>259</v>
      </c>
      <c r="V279" s="24">
        <f t="shared" si="212"/>
        <v>259</v>
      </c>
      <c r="W279" s="24">
        <f t="shared" si="212"/>
        <v>238</v>
      </c>
      <c r="X279" s="24">
        <f t="shared" si="212"/>
        <v>259</v>
      </c>
      <c r="Y279" s="24">
        <f t="shared" si="212"/>
        <v>259</v>
      </c>
      <c r="Z279" s="24">
        <f t="shared" si="212"/>
        <v>259</v>
      </c>
      <c r="AA279" s="24">
        <f t="shared" si="212"/>
        <v>259</v>
      </c>
      <c r="AB279" s="24">
        <f t="shared" si="212"/>
        <v>259</v>
      </c>
      <c r="AC279" s="24">
        <f t="shared" si="212"/>
        <v>238</v>
      </c>
      <c r="AD279" s="34">
        <f t="shared" si="212"/>
        <v>259</v>
      </c>
      <c r="AE279" s="24">
        <f t="shared" si="212"/>
        <v>259</v>
      </c>
      <c r="AF279" s="24">
        <f t="shared" si="212"/>
        <v>259</v>
      </c>
      <c r="AG279" s="24">
        <f t="shared" si="212"/>
        <v>259</v>
      </c>
      <c r="AH279" s="24">
        <f t="shared" si="212"/>
        <v>238</v>
      </c>
      <c r="AI279" s="24">
        <f t="shared" si="212"/>
        <v>259</v>
      </c>
      <c r="AJ279" s="24">
        <f t="shared" si="212"/>
        <v>259</v>
      </c>
      <c r="AK279" s="24">
        <f t="shared" si="212"/>
        <v>259</v>
      </c>
      <c r="AL279" s="24">
        <f t="shared" si="212"/>
        <v>238</v>
      </c>
      <c r="AM279" s="24">
        <f t="shared" si="212"/>
        <v>168</v>
      </c>
      <c r="AN279" s="24">
        <f t="shared" si="212"/>
        <v>259</v>
      </c>
      <c r="AO279" s="24">
        <f t="shared" ref="AO279:AX280" si="213">AO337*AO396</f>
        <v>301</v>
      </c>
      <c r="AP279" s="24">
        <f t="shared" si="213"/>
        <v>301</v>
      </c>
      <c r="AQ279" s="24">
        <f t="shared" si="213"/>
        <v>301</v>
      </c>
      <c r="AR279" s="24">
        <f t="shared" si="213"/>
        <v>238</v>
      </c>
      <c r="AS279" s="24">
        <f t="shared" ref="AS279:AS284" si="214">AS337*AS396</f>
        <v>168</v>
      </c>
      <c r="AT279" s="24">
        <f t="shared" si="213"/>
        <v>259</v>
      </c>
      <c r="AU279" s="24">
        <f t="shared" si="213"/>
        <v>301</v>
      </c>
      <c r="AV279" s="24">
        <f t="shared" si="213"/>
        <v>301</v>
      </c>
      <c r="AW279" s="24">
        <f t="shared" si="213"/>
        <v>301</v>
      </c>
      <c r="AX279" s="24">
        <f t="shared" si="213"/>
        <v>238</v>
      </c>
      <c r="AY279" s="24">
        <f t="shared" ref="AY279:BL279" si="215">AY337*AY396</f>
        <v>168</v>
      </c>
      <c r="AZ279" s="24">
        <f t="shared" si="215"/>
        <v>259</v>
      </c>
      <c r="BA279" s="24">
        <f t="shared" si="215"/>
        <v>301</v>
      </c>
      <c r="BB279" s="24">
        <f t="shared" si="215"/>
        <v>301</v>
      </c>
      <c r="BC279" s="24">
        <f t="shared" si="215"/>
        <v>301</v>
      </c>
      <c r="BD279" s="24">
        <f t="shared" si="215"/>
        <v>238</v>
      </c>
      <c r="BE279" s="34">
        <f t="shared" si="215"/>
        <v>168</v>
      </c>
      <c r="BF279" s="24">
        <f t="shared" si="215"/>
        <v>259</v>
      </c>
      <c r="BG279" s="24">
        <f t="shared" si="215"/>
        <v>301</v>
      </c>
      <c r="BH279" s="24">
        <f t="shared" si="215"/>
        <v>301</v>
      </c>
      <c r="BI279" s="24">
        <f t="shared" si="215"/>
        <v>0</v>
      </c>
      <c r="BJ279" s="24">
        <f t="shared" si="215"/>
        <v>238</v>
      </c>
      <c r="BK279" s="24">
        <f t="shared" si="215"/>
        <v>168</v>
      </c>
      <c r="BL279" s="24">
        <f t="shared" si="215"/>
        <v>259</v>
      </c>
      <c r="BM279" s="24">
        <f t="shared" ref="BM279:CU279" si="216">BM337*BM396</f>
        <v>301</v>
      </c>
      <c r="BN279" s="24">
        <f t="shared" si="216"/>
        <v>301</v>
      </c>
      <c r="BO279" s="24">
        <f t="shared" si="216"/>
        <v>301</v>
      </c>
      <c r="BP279" s="24">
        <f t="shared" si="216"/>
        <v>238</v>
      </c>
      <c r="BQ279" s="24">
        <f t="shared" si="216"/>
        <v>259</v>
      </c>
      <c r="BR279" s="24">
        <f t="shared" si="216"/>
        <v>301</v>
      </c>
      <c r="BS279" s="24">
        <f t="shared" si="216"/>
        <v>301</v>
      </c>
      <c r="BT279" s="24">
        <f t="shared" si="216"/>
        <v>259</v>
      </c>
      <c r="BU279" s="24">
        <f t="shared" si="216"/>
        <v>238</v>
      </c>
      <c r="BV279" s="24">
        <f t="shared" si="216"/>
        <v>259</v>
      </c>
      <c r="BW279" s="24">
        <f t="shared" si="216"/>
        <v>301</v>
      </c>
      <c r="BX279" s="24">
        <f t="shared" si="216"/>
        <v>301</v>
      </c>
      <c r="BY279" s="24">
        <f t="shared" si="216"/>
        <v>301</v>
      </c>
      <c r="BZ279" s="24">
        <f t="shared" si="216"/>
        <v>259</v>
      </c>
      <c r="CA279" s="34">
        <f t="shared" si="216"/>
        <v>238</v>
      </c>
      <c r="CB279" s="24">
        <f t="shared" si="216"/>
        <v>259</v>
      </c>
      <c r="CC279" s="24">
        <f t="shared" si="216"/>
        <v>259</v>
      </c>
      <c r="CD279" s="24">
        <f t="shared" si="216"/>
        <v>259</v>
      </c>
      <c r="CE279" s="24">
        <f t="shared" si="216"/>
        <v>259</v>
      </c>
      <c r="CF279" s="24">
        <f t="shared" si="216"/>
        <v>238</v>
      </c>
      <c r="CG279" s="24">
        <f t="shared" si="216"/>
        <v>259</v>
      </c>
      <c r="CH279" s="24">
        <f t="shared" si="216"/>
        <v>259</v>
      </c>
      <c r="CI279" s="24">
        <f t="shared" si="216"/>
        <v>259</v>
      </c>
      <c r="CJ279" s="24">
        <f t="shared" si="216"/>
        <v>259</v>
      </c>
      <c r="CK279" s="24">
        <f t="shared" si="216"/>
        <v>238</v>
      </c>
      <c r="CL279" s="24">
        <f t="shared" si="216"/>
        <v>259</v>
      </c>
      <c r="CM279" s="24">
        <f t="shared" si="216"/>
        <v>259</v>
      </c>
      <c r="CN279" s="24">
        <f t="shared" si="216"/>
        <v>259</v>
      </c>
      <c r="CO279" s="24">
        <f t="shared" si="216"/>
        <v>259</v>
      </c>
      <c r="CP279" s="24">
        <f t="shared" si="216"/>
        <v>238</v>
      </c>
      <c r="CQ279" s="24">
        <f t="shared" si="216"/>
        <v>238</v>
      </c>
      <c r="CR279" s="24">
        <f t="shared" si="216"/>
        <v>259</v>
      </c>
      <c r="CS279" s="24">
        <f t="shared" si="216"/>
        <v>259</v>
      </c>
      <c r="CT279" s="24">
        <f t="shared" si="216"/>
        <v>0</v>
      </c>
      <c r="CU279" s="24">
        <f t="shared" si="216"/>
        <v>0</v>
      </c>
      <c r="CV279" s="261">
        <f t="shared" ref="CV279:DN279" si="217">CV337*CV396</f>
        <v>259</v>
      </c>
      <c r="CW279" s="24">
        <f t="shared" si="217"/>
        <v>259</v>
      </c>
      <c r="CX279" s="24">
        <f t="shared" si="217"/>
        <v>259</v>
      </c>
      <c r="CY279" s="24">
        <f t="shared" si="217"/>
        <v>0</v>
      </c>
      <c r="CZ279" s="24">
        <f t="shared" si="217"/>
        <v>238</v>
      </c>
      <c r="DA279" s="24">
        <f t="shared" si="217"/>
        <v>259</v>
      </c>
      <c r="DB279" s="24">
        <f t="shared" si="217"/>
        <v>259</v>
      </c>
      <c r="DC279" s="24">
        <f t="shared" si="217"/>
        <v>259</v>
      </c>
      <c r="DD279" s="24">
        <f t="shared" si="217"/>
        <v>259</v>
      </c>
      <c r="DE279" s="24">
        <f t="shared" si="217"/>
        <v>238</v>
      </c>
      <c r="DF279" s="24">
        <f t="shared" si="217"/>
        <v>259</v>
      </c>
      <c r="DG279" s="24">
        <f t="shared" si="217"/>
        <v>259</v>
      </c>
      <c r="DH279" s="24">
        <f t="shared" si="217"/>
        <v>259</v>
      </c>
      <c r="DI279" s="24">
        <f t="shared" si="217"/>
        <v>238</v>
      </c>
      <c r="DJ279" s="24">
        <f t="shared" si="217"/>
        <v>259</v>
      </c>
      <c r="DK279" s="24">
        <f t="shared" si="217"/>
        <v>259</v>
      </c>
      <c r="DL279" s="24">
        <f t="shared" si="217"/>
        <v>259</v>
      </c>
      <c r="DM279" s="24">
        <f t="shared" si="217"/>
        <v>259</v>
      </c>
      <c r="DN279" s="24">
        <f t="shared" si="217"/>
        <v>238</v>
      </c>
      <c r="DO279" s="24">
        <f t="shared" ref="DO279:DS284" si="218">DO337*DO396</f>
        <v>259</v>
      </c>
      <c r="DP279" s="24">
        <f t="shared" si="218"/>
        <v>259</v>
      </c>
      <c r="DQ279" s="24">
        <f t="shared" si="218"/>
        <v>259</v>
      </c>
      <c r="DR279" s="24">
        <f t="shared" si="218"/>
        <v>259</v>
      </c>
      <c r="DS279" s="24">
        <f t="shared" si="218"/>
        <v>238</v>
      </c>
    </row>
    <row r="280" spans="1:123" ht="14.1" customHeight="1" x14ac:dyDescent="0.2">
      <c r="A280" s="45">
        <v>1101</v>
      </c>
      <c r="B280" s="44"/>
      <c r="C280" s="1"/>
      <c r="D280" s="1"/>
      <c r="E280" s="1" t="s">
        <v>14</v>
      </c>
      <c r="F280" s="1"/>
      <c r="G280" s="1"/>
      <c r="H280" s="1"/>
      <c r="I280" s="1"/>
      <c r="J280" s="34">
        <f t="shared" ref="J280:U280" si="219">J338*J397</f>
        <v>296</v>
      </c>
      <c r="K280" s="24">
        <f t="shared" si="219"/>
        <v>296</v>
      </c>
      <c r="L280" s="24">
        <f t="shared" si="219"/>
        <v>296</v>
      </c>
      <c r="M280" s="24">
        <f t="shared" si="219"/>
        <v>296</v>
      </c>
      <c r="N280" s="24">
        <f t="shared" si="219"/>
        <v>272</v>
      </c>
      <c r="O280" s="24">
        <f t="shared" si="219"/>
        <v>296</v>
      </c>
      <c r="P280" s="24">
        <f t="shared" si="219"/>
        <v>296</v>
      </c>
      <c r="Q280" s="24">
        <f t="shared" si="219"/>
        <v>296</v>
      </c>
      <c r="R280" s="24">
        <f t="shared" si="219"/>
        <v>272</v>
      </c>
      <c r="S280" s="24">
        <f t="shared" si="219"/>
        <v>0</v>
      </c>
      <c r="T280" s="24">
        <f t="shared" si="219"/>
        <v>296</v>
      </c>
      <c r="U280" s="24">
        <f t="shared" si="219"/>
        <v>277.5</v>
      </c>
      <c r="V280" s="24">
        <f>V338*V397</f>
        <v>277.5</v>
      </c>
      <c r="W280" s="24">
        <f>W338*W397</f>
        <v>255</v>
      </c>
      <c r="X280" s="24">
        <f>X338*X397</f>
        <v>277.5</v>
      </c>
      <c r="Y280" s="24">
        <f t="shared" si="212"/>
        <v>296</v>
      </c>
      <c r="Z280" s="24">
        <f t="shared" si="212"/>
        <v>296</v>
      </c>
      <c r="AA280" s="24">
        <f t="shared" si="212"/>
        <v>277.5</v>
      </c>
      <c r="AB280" s="24">
        <f t="shared" si="212"/>
        <v>277.5</v>
      </c>
      <c r="AC280" s="24">
        <f t="shared" ref="AC280:AP280" si="220">AC338*AC397</f>
        <v>255</v>
      </c>
      <c r="AD280" s="34">
        <f t="shared" si="220"/>
        <v>277.5</v>
      </c>
      <c r="AE280" s="24">
        <f t="shared" si="220"/>
        <v>277.5</v>
      </c>
      <c r="AF280" s="24">
        <f t="shared" si="220"/>
        <v>277.5</v>
      </c>
      <c r="AG280" s="24">
        <f t="shared" si="220"/>
        <v>277.5</v>
      </c>
      <c r="AH280" s="24">
        <f t="shared" si="220"/>
        <v>255</v>
      </c>
      <c r="AI280" s="24">
        <f t="shared" si="220"/>
        <v>277.5</v>
      </c>
      <c r="AJ280" s="24">
        <f t="shared" si="220"/>
        <v>277.5</v>
      </c>
      <c r="AK280" s="24">
        <f t="shared" si="220"/>
        <v>277.5</v>
      </c>
      <c r="AL280" s="24">
        <f t="shared" si="220"/>
        <v>255</v>
      </c>
      <c r="AM280" s="24">
        <f>AM338*AM397</f>
        <v>180</v>
      </c>
      <c r="AN280" s="24">
        <f t="shared" si="220"/>
        <v>277.5</v>
      </c>
      <c r="AO280" s="24">
        <f t="shared" si="220"/>
        <v>322.5</v>
      </c>
      <c r="AP280" s="24">
        <f t="shared" si="220"/>
        <v>322.5</v>
      </c>
      <c r="AQ280" s="24">
        <f t="shared" si="213"/>
        <v>322.5</v>
      </c>
      <c r="AR280" s="24">
        <f t="shared" si="213"/>
        <v>255</v>
      </c>
      <c r="AS280" s="24">
        <f t="shared" si="214"/>
        <v>180</v>
      </c>
      <c r="AT280" s="24">
        <f t="shared" ref="AT280:BB280" si="221">AT338*AT397</f>
        <v>277.5</v>
      </c>
      <c r="AU280" s="24">
        <f t="shared" si="221"/>
        <v>322.5</v>
      </c>
      <c r="AV280" s="24">
        <f t="shared" si="221"/>
        <v>322.5</v>
      </c>
      <c r="AW280" s="24">
        <f t="shared" si="221"/>
        <v>322.5</v>
      </c>
      <c r="AX280" s="24">
        <f t="shared" si="221"/>
        <v>255</v>
      </c>
      <c r="AY280" s="24">
        <f t="shared" si="221"/>
        <v>180</v>
      </c>
      <c r="AZ280" s="24">
        <f t="shared" si="221"/>
        <v>277.5</v>
      </c>
      <c r="BA280" s="24">
        <f t="shared" si="221"/>
        <v>322.5</v>
      </c>
      <c r="BB280" s="24">
        <f t="shared" si="221"/>
        <v>322.5</v>
      </c>
      <c r="BC280" s="24">
        <f t="shared" ref="BC280:CX280" si="222">BC338*BC397</f>
        <v>322.5</v>
      </c>
      <c r="BD280" s="24">
        <f t="shared" si="222"/>
        <v>255</v>
      </c>
      <c r="BE280" s="34">
        <f t="shared" si="222"/>
        <v>180</v>
      </c>
      <c r="BF280" s="24">
        <f t="shared" si="222"/>
        <v>277.5</v>
      </c>
      <c r="BG280" s="24">
        <f t="shared" si="222"/>
        <v>322.5</v>
      </c>
      <c r="BH280" s="24">
        <f t="shared" si="222"/>
        <v>322.5</v>
      </c>
      <c r="BI280" s="24">
        <f>BI338*BI397</f>
        <v>180</v>
      </c>
      <c r="BJ280" s="24">
        <f t="shared" si="222"/>
        <v>255</v>
      </c>
      <c r="BK280" s="24">
        <f>BK338*BK397</f>
        <v>180</v>
      </c>
      <c r="BL280" s="24">
        <f t="shared" si="222"/>
        <v>277.5</v>
      </c>
      <c r="BM280" s="24">
        <f>BM338*BM397</f>
        <v>301</v>
      </c>
      <c r="BN280" s="24">
        <f>BN338*BN397</f>
        <v>301</v>
      </c>
      <c r="BO280" s="24">
        <f>BO338*BO397</f>
        <v>301</v>
      </c>
      <c r="BP280" s="24">
        <f t="shared" si="222"/>
        <v>238</v>
      </c>
      <c r="BQ280" s="24">
        <f t="shared" si="222"/>
        <v>259</v>
      </c>
      <c r="BR280" s="24">
        <f t="shared" si="222"/>
        <v>301</v>
      </c>
      <c r="BS280" s="24">
        <f t="shared" si="222"/>
        <v>301</v>
      </c>
      <c r="BT280" s="24">
        <f t="shared" si="222"/>
        <v>259</v>
      </c>
      <c r="BU280" s="24">
        <f t="shared" si="222"/>
        <v>238</v>
      </c>
      <c r="BV280" s="24">
        <f t="shared" si="222"/>
        <v>259</v>
      </c>
      <c r="BW280" s="24">
        <f t="shared" si="222"/>
        <v>301</v>
      </c>
      <c r="BX280" s="24">
        <f t="shared" si="222"/>
        <v>301</v>
      </c>
      <c r="BY280" s="24">
        <f t="shared" si="222"/>
        <v>301</v>
      </c>
      <c r="BZ280" s="24">
        <f t="shared" si="222"/>
        <v>259</v>
      </c>
      <c r="CA280" s="34">
        <f t="shared" si="222"/>
        <v>238</v>
      </c>
      <c r="CB280" s="24">
        <f t="shared" si="222"/>
        <v>259</v>
      </c>
      <c r="CC280" s="24">
        <f t="shared" si="222"/>
        <v>259</v>
      </c>
      <c r="CD280" s="24">
        <f t="shared" si="222"/>
        <v>259</v>
      </c>
      <c r="CE280" s="24">
        <f t="shared" si="222"/>
        <v>259</v>
      </c>
      <c r="CF280" s="24">
        <f t="shared" si="222"/>
        <v>238</v>
      </c>
      <c r="CG280" s="24">
        <f t="shared" si="222"/>
        <v>277.5</v>
      </c>
      <c r="CH280" s="24">
        <f t="shared" si="222"/>
        <v>277.5</v>
      </c>
      <c r="CI280" s="24">
        <f t="shared" si="222"/>
        <v>277.5</v>
      </c>
      <c r="CJ280" s="24">
        <f t="shared" si="222"/>
        <v>277.5</v>
      </c>
      <c r="CK280" s="24">
        <f t="shared" si="222"/>
        <v>255</v>
      </c>
      <c r="CL280" s="24">
        <f t="shared" si="222"/>
        <v>277.5</v>
      </c>
      <c r="CM280" s="24">
        <f t="shared" si="222"/>
        <v>277.5</v>
      </c>
      <c r="CN280" s="24">
        <f t="shared" si="222"/>
        <v>277.5</v>
      </c>
      <c r="CO280" s="24">
        <f t="shared" si="222"/>
        <v>277.5</v>
      </c>
      <c r="CP280" s="24">
        <f t="shared" si="222"/>
        <v>255</v>
      </c>
      <c r="CQ280" s="24">
        <f>CQ338*CQ397</f>
        <v>255</v>
      </c>
      <c r="CR280" s="24">
        <f t="shared" si="222"/>
        <v>277.5</v>
      </c>
      <c r="CS280" s="24">
        <f t="shared" si="222"/>
        <v>277.5</v>
      </c>
      <c r="CT280" s="24">
        <f t="shared" si="222"/>
        <v>0</v>
      </c>
      <c r="CU280" s="24">
        <f t="shared" si="222"/>
        <v>0</v>
      </c>
      <c r="CV280" s="261">
        <f t="shared" si="222"/>
        <v>277.5</v>
      </c>
      <c r="CW280" s="24">
        <f t="shared" si="222"/>
        <v>277.5</v>
      </c>
      <c r="CX280" s="24">
        <f t="shared" si="222"/>
        <v>277.5</v>
      </c>
      <c r="CY280" s="24">
        <f t="shared" ref="CY280:DN280" si="223">CY338*CY397</f>
        <v>0</v>
      </c>
      <c r="CZ280" s="24">
        <f t="shared" si="223"/>
        <v>255</v>
      </c>
      <c r="DA280" s="24">
        <f t="shared" si="223"/>
        <v>277.5</v>
      </c>
      <c r="DB280" s="24">
        <f t="shared" si="223"/>
        <v>277.5</v>
      </c>
      <c r="DC280" s="24">
        <f t="shared" si="223"/>
        <v>277.5</v>
      </c>
      <c r="DD280" s="24">
        <f t="shared" si="223"/>
        <v>277.5</v>
      </c>
      <c r="DE280" s="24">
        <f t="shared" si="223"/>
        <v>255</v>
      </c>
      <c r="DF280" s="24">
        <f t="shared" si="223"/>
        <v>277.5</v>
      </c>
      <c r="DG280" s="24">
        <f t="shared" si="223"/>
        <v>277.5</v>
      </c>
      <c r="DH280" s="24">
        <f t="shared" si="223"/>
        <v>277.5</v>
      </c>
      <c r="DI280" s="24">
        <f t="shared" si="223"/>
        <v>255</v>
      </c>
      <c r="DJ280" s="24">
        <f t="shared" si="223"/>
        <v>277.5</v>
      </c>
      <c r="DK280" s="24">
        <f t="shared" si="223"/>
        <v>277.5</v>
      </c>
      <c r="DL280" s="24">
        <f t="shared" si="223"/>
        <v>277.5</v>
      </c>
      <c r="DM280" s="24">
        <f t="shared" si="223"/>
        <v>277.5</v>
      </c>
      <c r="DN280" s="24">
        <f t="shared" si="223"/>
        <v>255</v>
      </c>
      <c r="DO280" s="24">
        <f t="shared" si="218"/>
        <v>277.5</v>
      </c>
      <c r="DP280" s="24">
        <f t="shared" si="218"/>
        <v>277.5</v>
      </c>
      <c r="DQ280" s="24">
        <f t="shared" si="218"/>
        <v>277.5</v>
      </c>
      <c r="DR280" s="24">
        <f t="shared" si="218"/>
        <v>277.5</v>
      </c>
      <c r="DS280" s="24">
        <f t="shared" si="218"/>
        <v>255</v>
      </c>
    </row>
    <row r="281" spans="1:123" ht="14.1" customHeight="1" x14ac:dyDescent="0.2">
      <c r="A281" s="94" t="s">
        <v>90</v>
      </c>
      <c r="B281" s="44"/>
      <c r="C281" s="1"/>
      <c r="D281" s="1"/>
      <c r="E281" s="1" t="s">
        <v>14</v>
      </c>
      <c r="F281" s="1"/>
      <c r="G281" s="1"/>
      <c r="H281" s="1"/>
      <c r="I281" s="1"/>
      <c r="J281" s="34">
        <f t="shared" ref="J281:AC281" si="224">J339*J398</f>
        <v>730.75</v>
      </c>
      <c r="K281" s="24">
        <f t="shared" si="224"/>
        <v>730.75</v>
      </c>
      <c r="L281" s="24">
        <f t="shared" si="224"/>
        <v>730.75</v>
      </c>
      <c r="M281" s="24">
        <f t="shared" si="224"/>
        <v>730.75</v>
      </c>
      <c r="N281" s="24">
        <f t="shared" si="224"/>
        <v>671.5</v>
      </c>
      <c r="O281" s="24">
        <f t="shared" si="224"/>
        <v>730.75</v>
      </c>
      <c r="P281" s="24">
        <f t="shared" si="224"/>
        <v>730.75</v>
      </c>
      <c r="Q281" s="24">
        <f t="shared" si="224"/>
        <v>730.75</v>
      </c>
      <c r="R281" s="24">
        <f t="shared" si="224"/>
        <v>671.5</v>
      </c>
      <c r="S281" s="24">
        <f t="shared" si="224"/>
        <v>0</v>
      </c>
      <c r="T281" s="24">
        <f t="shared" si="224"/>
        <v>730.75</v>
      </c>
      <c r="U281" s="24">
        <f t="shared" si="224"/>
        <v>730.75</v>
      </c>
      <c r="V281" s="24">
        <f t="shared" si="224"/>
        <v>730.75</v>
      </c>
      <c r="W281" s="24">
        <f t="shared" si="224"/>
        <v>671.5</v>
      </c>
      <c r="X281" s="24">
        <f>X339*X398</f>
        <v>0</v>
      </c>
      <c r="Y281" s="24">
        <f t="shared" si="224"/>
        <v>0</v>
      </c>
      <c r="Z281" s="24">
        <f t="shared" si="224"/>
        <v>0</v>
      </c>
      <c r="AA281" s="24">
        <f t="shared" si="224"/>
        <v>0</v>
      </c>
      <c r="AB281" s="24">
        <f t="shared" si="224"/>
        <v>0</v>
      </c>
      <c r="AC281" s="24">
        <f t="shared" si="224"/>
        <v>0</v>
      </c>
      <c r="AD281" s="34">
        <f t="shared" ref="AD281:AH282" si="225">AD339*AD398</f>
        <v>0</v>
      </c>
      <c r="AE281" s="24">
        <f t="shared" si="225"/>
        <v>0</v>
      </c>
      <c r="AF281" s="24">
        <f t="shared" si="225"/>
        <v>0</v>
      </c>
      <c r="AG281" s="24">
        <f t="shared" si="225"/>
        <v>0</v>
      </c>
      <c r="AH281" s="24">
        <f t="shared" si="225"/>
        <v>0</v>
      </c>
      <c r="AI281" s="24">
        <f t="shared" ref="AI281:AR281" si="226">AI339*AI398</f>
        <v>0</v>
      </c>
      <c r="AJ281" s="24">
        <f t="shared" si="226"/>
        <v>0</v>
      </c>
      <c r="AK281" s="24">
        <f t="shared" si="226"/>
        <v>0</v>
      </c>
      <c r="AL281" s="24">
        <f t="shared" si="226"/>
        <v>0</v>
      </c>
      <c r="AM281" s="24">
        <f>AM339*AM398</f>
        <v>0</v>
      </c>
      <c r="AN281" s="24">
        <f t="shared" si="226"/>
        <v>0</v>
      </c>
      <c r="AO281" s="24">
        <f t="shared" si="226"/>
        <v>0</v>
      </c>
      <c r="AP281" s="24">
        <f t="shared" si="226"/>
        <v>0</v>
      </c>
      <c r="AQ281" s="24">
        <f t="shared" si="226"/>
        <v>0</v>
      </c>
      <c r="AR281" s="24">
        <f t="shared" si="226"/>
        <v>0</v>
      </c>
      <c r="AS281" s="24">
        <f t="shared" si="214"/>
        <v>0</v>
      </c>
      <c r="AT281" s="24">
        <f t="shared" ref="AT281:BE281" si="227">AT339*AT398</f>
        <v>0</v>
      </c>
      <c r="AU281" s="24">
        <f t="shared" si="227"/>
        <v>0</v>
      </c>
      <c r="AV281" s="24">
        <f t="shared" si="227"/>
        <v>0</v>
      </c>
      <c r="AW281" s="24">
        <f t="shared" si="227"/>
        <v>0</v>
      </c>
      <c r="AX281" s="24">
        <f t="shared" si="227"/>
        <v>0</v>
      </c>
      <c r="AY281" s="24">
        <f t="shared" si="227"/>
        <v>0</v>
      </c>
      <c r="AZ281" s="24">
        <f t="shared" si="227"/>
        <v>0</v>
      </c>
      <c r="BA281" s="24">
        <f t="shared" si="227"/>
        <v>0</v>
      </c>
      <c r="BB281" s="24">
        <f t="shared" si="227"/>
        <v>0</v>
      </c>
      <c r="BC281" s="24">
        <f t="shared" si="227"/>
        <v>0</v>
      </c>
      <c r="BD281" s="24">
        <f t="shared" si="227"/>
        <v>0</v>
      </c>
      <c r="BE281" s="34">
        <f t="shared" si="227"/>
        <v>0</v>
      </c>
      <c r="BF281" s="24">
        <f t="shared" ref="BF281:CU281" si="228">BF339*BF398</f>
        <v>0</v>
      </c>
      <c r="BG281" s="24">
        <f t="shared" si="228"/>
        <v>0</v>
      </c>
      <c r="BH281" s="24">
        <f t="shared" si="228"/>
        <v>0</v>
      </c>
      <c r="BI281" s="24">
        <f>BI339*BI398</f>
        <v>0</v>
      </c>
      <c r="BJ281" s="24">
        <f t="shared" si="228"/>
        <v>0</v>
      </c>
      <c r="BK281" s="24">
        <f>BK339*BK398</f>
        <v>0</v>
      </c>
      <c r="BL281" s="24">
        <f t="shared" si="228"/>
        <v>0</v>
      </c>
      <c r="BM281" s="24">
        <f t="shared" si="228"/>
        <v>0</v>
      </c>
      <c r="BN281" s="24">
        <f t="shared" si="228"/>
        <v>0</v>
      </c>
      <c r="BO281" s="24">
        <f>BO339*BO398</f>
        <v>0</v>
      </c>
      <c r="BP281" s="24">
        <f t="shared" si="228"/>
        <v>0</v>
      </c>
      <c r="BQ281" s="24">
        <f t="shared" si="228"/>
        <v>0</v>
      </c>
      <c r="BR281" s="24">
        <f t="shared" si="228"/>
        <v>0</v>
      </c>
      <c r="BS281" s="24">
        <f t="shared" si="228"/>
        <v>0</v>
      </c>
      <c r="BT281" s="24">
        <f t="shared" si="228"/>
        <v>0</v>
      </c>
      <c r="BU281" s="24">
        <f t="shared" si="228"/>
        <v>0</v>
      </c>
      <c r="BV281" s="24">
        <f t="shared" si="228"/>
        <v>0</v>
      </c>
      <c r="BW281" s="24">
        <f t="shared" si="228"/>
        <v>0</v>
      </c>
      <c r="BX281" s="24">
        <f t="shared" si="228"/>
        <v>0</v>
      </c>
      <c r="BY281" s="24">
        <f t="shared" si="228"/>
        <v>0</v>
      </c>
      <c r="BZ281" s="24">
        <f t="shared" si="228"/>
        <v>0</v>
      </c>
      <c r="CA281" s="34">
        <f>CA339*CA398</f>
        <v>0</v>
      </c>
      <c r="CB281" s="24">
        <f t="shared" si="228"/>
        <v>166.5</v>
      </c>
      <c r="CC281" s="24">
        <f t="shared" si="228"/>
        <v>166.5</v>
      </c>
      <c r="CD281" s="24">
        <f t="shared" si="228"/>
        <v>166.5</v>
      </c>
      <c r="CE281" s="24">
        <f t="shared" si="228"/>
        <v>166.5</v>
      </c>
      <c r="CF281" s="24">
        <f t="shared" si="228"/>
        <v>153</v>
      </c>
      <c r="CG281" s="24">
        <f t="shared" si="228"/>
        <v>166.5</v>
      </c>
      <c r="CH281" s="24">
        <f t="shared" si="228"/>
        <v>166.5</v>
      </c>
      <c r="CI281" s="24">
        <f t="shared" si="228"/>
        <v>166.5</v>
      </c>
      <c r="CJ281" s="24">
        <f t="shared" si="228"/>
        <v>166.5</v>
      </c>
      <c r="CK281" s="24">
        <f t="shared" si="228"/>
        <v>153</v>
      </c>
      <c r="CL281" s="24">
        <f t="shared" si="228"/>
        <v>166.5</v>
      </c>
      <c r="CM281" s="24">
        <f t="shared" si="228"/>
        <v>166.5</v>
      </c>
      <c r="CN281" s="24">
        <f t="shared" si="228"/>
        <v>166.5</v>
      </c>
      <c r="CO281" s="24">
        <f t="shared" si="228"/>
        <v>166.5</v>
      </c>
      <c r="CP281" s="24">
        <f t="shared" si="228"/>
        <v>153</v>
      </c>
      <c r="CQ281" s="24">
        <f>CQ339*CQ398</f>
        <v>153</v>
      </c>
      <c r="CR281" s="24">
        <f t="shared" si="228"/>
        <v>166.5</v>
      </c>
      <c r="CS281" s="24">
        <f t="shared" si="228"/>
        <v>166.5</v>
      </c>
      <c r="CT281" s="24">
        <f t="shared" si="228"/>
        <v>0</v>
      </c>
      <c r="CU281" s="24">
        <f t="shared" si="228"/>
        <v>0</v>
      </c>
      <c r="CV281" s="261">
        <f t="shared" ref="CV281:DN281" si="229">CV339*CV398</f>
        <v>166.5</v>
      </c>
      <c r="CW281" s="24">
        <f t="shared" si="229"/>
        <v>166.5</v>
      </c>
      <c r="CX281" s="24">
        <f t="shared" si="229"/>
        <v>166.5</v>
      </c>
      <c r="CY281" s="24">
        <f t="shared" si="229"/>
        <v>0</v>
      </c>
      <c r="CZ281" s="24">
        <f t="shared" si="229"/>
        <v>153</v>
      </c>
      <c r="DA281" s="24">
        <f t="shared" si="229"/>
        <v>166.5</v>
      </c>
      <c r="DB281" s="24">
        <f t="shared" si="229"/>
        <v>166.5</v>
      </c>
      <c r="DC281" s="24">
        <f t="shared" si="229"/>
        <v>166.5</v>
      </c>
      <c r="DD281" s="24">
        <f t="shared" si="229"/>
        <v>166.5</v>
      </c>
      <c r="DE281" s="24">
        <f t="shared" si="229"/>
        <v>153</v>
      </c>
      <c r="DF281" s="24">
        <f t="shared" si="229"/>
        <v>166.5</v>
      </c>
      <c r="DG281" s="24">
        <f t="shared" si="229"/>
        <v>166.5</v>
      </c>
      <c r="DH281" s="24">
        <f t="shared" si="229"/>
        <v>166.5</v>
      </c>
      <c r="DI281" s="24">
        <f t="shared" si="229"/>
        <v>153</v>
      </c>
      <c r="DJ281" s="24">
        <f t="shared" si="229"/>
        <v>166.5</v>
      </c>
      <c r="DK281" s="24">
        <f t="shared" si="229"/>
        <v>166.5</v>
      </c>
      <c r="DL281" s="24">
        <f t="shared" si="229"/>
        <v>166.5</v>
      </c>
      <c r="DM281" s="24">
        <f t="shared" si="229"/>
        <v>166.5</v>
      </c>
      <c r="DN281" s="24">
        <f t="shared" si="229"/>
        <v>153</v>
      </c>
      <c r="DO281" s="24">
        <f t="shared" si="218"/>
        <v>166.5</v>
      </c>
      <c r="DP281" s="24">
        <f t="shared" si="218"/>
        <v>166.5</v>
      </c>
      <c r="DQ281" s="24">
        <f t="shared" si="218"/>
        <v>166.5</v>
      </c>
      <c r="DR281" s="24">
        <f t="shared" si="218"/>
        <v>166.5</v>
      </c>
      <c r="DS281" s="24">
        <f t="shared" si="218"/>
        <v>153</v>
      </c>
    </row>
    <row r="282" spans="1:123" ht="14.1" customHeight="1" x14ac:dyDescent="0.2">
      <c r="A282" s="45" t="s">
        <v>42</v>
      </c>
      <c r="B282" s="44"/>
      <c r="C282" s="1"/>
      <c r="D282" s="1"/>
      <c r="E282" s="1" t="s">
        <v>14</v>
      </c>
      <c r="F282" s="1"/>
      <c r="G282" s="1"/>
      <c r="H282" s="1"/>
      <c r="I282" s="1"/>
      <c r="J282" s="34">
        <f t="shared" ref="J282:AC282" si="230">J340*J399</f>
        <v>0</v>
      </c>
      <c r="K282" s="24">
        <f t="shared" si="230"/>
        <v>0</v>
      </c>
      <c r="L282" s="24">
        <f t="shared" si="230"/>
        <v>0</v>
      </c>
      <c r="M282" s="24">
        <f t="shared" si="230"/>
        <v>0</v>
      </c>
      <c r="N282" s="24">
        <f t="shared" si="230"/>
        <v>0</v>
      </c>
      <c r="O282" s="24">
        <f t="shared" si="230"/>
        <v>0</v>
      </c>
      <c r="P282" s="24">
        <f t="shared" si="230"/>
        <v>0</v>
      </c>
      <c r="Q282" s="24">
        <f t="shared" si="230"/>
        <v>0</v>
      </c>
      <c r="R282" s="24">
        <f t="shared" si="230"/>
        <v>0</v>
      </c>
      <c r="S282" s="24">
        <f t="shared" si="230"/>
        <v>0</v>
      </c>
      <c r="T282" s="24">
        <f t="shared" si="230"/>
        <v>0</v>
      </c>
      <c r="U282" s="24">
        <f t="shared" si="230"/>
        <v>0</v>
      </c>
      <c r="V282" s="24">
        <f t="shared" si="230"/>
        <v>0</v>
      </c>
      <c r="W282" s="24">
        <f t="shared" si="230"/>
        <v>0</v>
      </c>
      <c r="X282" s="24">
        <f>X340*X399</f>
        <v>0</v>
      </c>
      <c r="Y282" s="24">
        <f t="shared" si="230"/>
        <v>0</v>
      </c>
      <c r="Z282" s="24">
        <f t="shared" si="230"/>
        <v>0</v>
      </c>
      <c r="AA282" s="24">
        <f t="shared" si="230"/>
        <v>0</v>
      </c>
      <c r="AB282" s="24">
        <f t="shared" si="230"/>
        <v>0</v>
      </c>
      <c r="AC282" s="24">
        <f t="shared" si="230"/>
        <v>0</v>
      </c>
      <c r="AD282" s="34">
        <f t="shared" si="225"/>
        <v>0</v>
      </c>
      <c r="AE282" s="24">
        <f t="shared" si="225"/>
        <v>0</v>
      </c>
      <c r="AF282" s="24">
        <f t="shared" si="225"/>
        <v>0</v>
      </c>
      <c r="AG282" s="24">
        <f t="shared" si="225"/>
        <v>0</v>
      </c>
      <c r="AH282" s="24">
        <f t="shared" si="225"/>
        <v>0</v>
      </c>
      <c r="AI282" s="24">
        <f t="shared" ref="AI282:AR282" si="231">AI340*AI399</f>
        <v>0</v>
      </c>
      <c r="AJ282" s="24">
        <f t="shared" si="231"/>
        <v>0</v>
      </c>
      <c r="AK282" s="24">
        <f t="shared" si="231"/>
        <v>0</v>
      </c>
      <c r="AL282" s="24">
        <f t="shared" si="231"/>
        <v>0</v>
      </c>
      <c r="AM282" s="24">
        <f>AM340*AM399</f>
        <v>0</v>
      </c>
      <c r="AN282" s="24">
        <f t="shared" si="231"/>
        <v>0</v>
      </c>
      <c r="AO282" s="24">
        <f t="shared" si="231"/>
        <v>0</v>
      </c>
      <c r="AP282" s="24">
        <f t="shared" si="231"/>
        <v>0</v>
      </c>
      <c r="AQ282" s="24">
        <f t="shared" si="231"/>
        <v>0</v>
      </c>
      <c r="AR282" s="24">
        <f t="shared" si="231"/>
        <v>0</v>
      </c>
      <c r="AS282" s="24">
        <f t="shared" si="214"/>
        <v>0</v>
      </c>
      <c r="AT282" s="24">
        <f t="shared" ref="AT282:BE282" si="232">AT340*AT399</f>
        <v>0</v>
      </c>
      <c r="AU282" s="24">
        <f t="shared" si="232"/>
        <v>0</v>
      </c>
      <c r="AV282" s="24">
        <f t="shared" si="232"/>
        <v>0</v>
      </c>
      <c r="AW282" s="24">
        <f t="shared" si="232"/>
        <v>0</v>
      </c>
      <c r="AX282" s="24">
        <f t="shared" si="232"/>
        <v>0</v>
      </c>
      <c r="AY282" s="24">
        <f t="shared" si="232"/>
        <v>0</v>
      </c>
      <c r="AZ282" s="24">
        <f t="shared" si="232"/>
        <v>0</v>
      </c>
      <c r="BA282" s="24">
        <f t="shared" si="232"/>
        <v>0</v>
      </c>
      <c r="BB282" s="24">
        <f t="shared" si="232"/>
        <v>0</v>
      </c>
      <c r="BC282" s="24">
        <f t="shared" si="232"/>
        <v>0</v>
      </c>
      <c r="BD282" s="24">
        <f t="shared" si="232"/>
        <v>0</v>
      </c>
      <c r="BE282" s="34">
        <f t="shared" si="232"/>
        <v>0</v>
      </c>
      <c r="BF282" s="24">
        <f t="shared" ref="BF282:CU282" si="233">BF340*BF399</f>
        <v>0</v>
      </c>
      <c r="BG282" s="24">
        <f t="shared" si="233"/>
        <v>0</v>
      </c>
      <c r="BH282" s="24">
        <f t="shared" si="233"/>
        <v>0</v>
      </c>
      <c r="BI282" s="24">
        <f>BI340*BI399</f>
        <v>0</v>
      </c>
      <c r="BJ282" s="24">
        <f t="shared" si="233"/>
        <v>0</v>
      </c>
      <c r="BK282" s="24">
        <f>BK340*BK399</f>
        <v>0</v>
      </c>
      <c r="BL282" s="24">
        <f t="shared" si="233"/>
        <v>0</v>
      </c>
      <c r="BM282" s="24">
        <f t="shared" si="233"/>
        <v>0</v>
      </c>
      <c r="BN282" s="24">
        <f t="shared" si="233"/>
        <v>0</v>
      </c>
      <c r="BO282" s="24">
        <f>BO340*BO399</f>
        <v>0</v>
      </c>
      <c r="BP282" s="24">
        <f t="shared" si="233"/>
        <v>0</v>
      </c>
      <c r="BQ282" s="24">
        <f t="shared" si="233"/>
        <v>0</v>
      </c>
      <c r="BR282" s="24">
        <f t="shared" si="233"/>
        <v>0</v>
      </c>
      <c r="BS282" s="24">
        <f t="shared" si="233"/>
        <v>0</v>
      </c>
      <c r="BT282" s="24">
        <f t="shared" si="233"/>
        <v>0</v>
      </c>
      <c r="BU282" s="24">
        <f t="shared" si="233"/>
        <v>0</v>
      </c>
      <c r="BV282" s="24">
        <f t="shared" si="233"/>
        <v>0</v>
      </c>
      <c r="BW282" s="24">
        <f t="shared" si="233"/>
        <v>0</v>
      </c>
      <c r="BX282" s="24">
        <f t="shared" si="233"/>
        <v>0</v>
      </c>
      <c r="BY282" s="24">
        <f t="shared" si="233"/>
        <v>0</v>
      </c>
      <c r="BZ282" s="24">
        <f t="shared" si="233"/>
        <v>0</v>
      </c>
      <c r="CA282" s="34">
        <f>CA340*CA399</f>
        <v>0</v>
      </c>
      <c r="CB282" s="24">
        <f t="shared" si="233"/>
        <v>0</v>
      </c>
      <c r="CC282" s="24">
        <f t="shared" si="233"/>
        <v>0</v>
      </c>
      <c r="CD282" s="24">
        <f t="shared" si="233"/>
        <v>0</v>
      </c>
      <c r="CE282" s="24">
        <f t="shared" si="233"/>
        <v>0</v>
      </c>
      <c r="CF282" s="24">
        <f t="shared" si="233"/>
        <v>0</v>
      </c>
      <c r="CG282" s="24">
        <f t="shared" si="233"/>
        <v>0</v>
      </c>
      <c r="CH282" s="24">
        <f t="shared" si="233"/>
        <v>0</v>
      </c>
      <c r="CI282" s="24">
        <f t="shared" si="233"/>
        <v>0</v>
      </c>
      <c r="CJ282" s="24">
        <f t="shared" si="233"/>
        <v>0</v>
      </c>
      <c r="CK282" s="24">
        <f t="shared" si="233"/>
        <v>0</v>
      </c>
      <c r="CL282" s="24">
        <f t="shared" si="233"/>
        <v>0</v>
      </c>
      <c r="CM282" s="24">
        <f t="shared" si="233"/>
        <v>0</v>
      </c>
      <c r="CN282" s="24">
        <f t="shared" si="233"/>
        <v>0</v>
      </c>
      <c r="CO282" s="24">
        <f t="shared" si="233"/>
        <v>0</v>
      </c>
      <c r="CP282" s="24">
        <f t="shared" si="233"/>
        <v>0</v>
      </c>
      <c r="CQ282" s="24">
        <f>CQ340*CQ399</f>
        <v>0</v>
      </c>
      <c r="CR282" s="24">
        <f t="shared" si="233"/>
        <v>0</v>
      </c>
      <c r="CS282" s="24">
        <f t="shared" si="233"/>
        <v>0</v>
      </c>
      <c r="CT282" s="24">
        <f t="shared" si="233"/>
        <v>0</v>
      </c>
      <c r="CU282" s="24">
        <f t="shared" si="233"/>
        <v>0</v>
      </c>
      <c r="CV282" s="261">
        <f t="shared" ref="CV282:DN282" si="234">CV340*CV399</f>
        <v>0</v>
      </c>
      <c r="CW282" s="24">
        <f t="shared" si="234"/>
        <v>0</v>
      </c>
      <c r="CX282" s="24">
        <f t="shared" si="234"/>
        <v>0</v>
      </c>
      <c r="CY282" s="24">
        <f t="shared" si="234"/>
        <v>0</v>
      </c>
      <c r="CZ282" s="24">
        <f t="shared" si="234"/>
        <v>0</v>
      </c>
      <c r="DA282" s="24">
        <f t="shared" si="234"/>
        <v>0</v>
      </c>
      <c r="DB282" s="24">
        <f t="shared" si="234"/>
        <v>0</v>
      </c>
      <c r="DC282" s="24">
        <f t="shared" si="234"/>
        <v>0</v>
      </c>
      <c r="DD282" s="24">
        <f t="shared" si="234"/>
        <v>0</v>
      </c>
      <c r="DE282" s="24">
        <f t="shared" si="234"/>
        <v>0</v>
      </c>
      <c r="DF282" s="24">
        <f t="shared" si="234"/>
        <v>0</v>
      </c>
      <c r="DG282" s="24">
        <f t="shared" si="234"/>
        <v>0</v>
      </c>
      <c r="DH282" s="24">
        <f t="shared" si="234"/>
        <v>0</v>
      </c>
      <c r="DI282" s="24">
        <f t="shared" si="234"/>
        <v>0</v>
      </c>
      <c r="DJ282" s="24">
        <f t="shared" si="234"/>
        <v>0</v>
      </c>
      <c r="DK282" s="24">
        <f t="shared" si="234"/>
        <v>0</v>
      </c>
      <c r="DL282" s="24">
        <f t="shared" si="234"/>
        <v>0</v>
      </c>
      <c r="DM282" s="24">
        <f t="shared" si="234"/>
        <v>0</v>
      </c>
      <c r="DN282" s="24">
        <f t="shared" si="234"/>
        <v>0</v>
      </c>
      <c r="DO282" s="24">
        <f t="shared" si="218"/>
        <v>0</v>
      </c>
      <c r="DP282" s="24">
        <f t="shared" si="218"/>
        <v>0</v>
      </c>
      <c r="DQ282" s="24">
        <f t="shared" si="218"/>
        <v>0</v>
      </c>
      <c r="DR282" s="24">
        <f t="shared" si="218"/>
        <v>0</v>
      </c>
      <c r="DS282" s="24">
        <f t="shared" si="218"/>
        <v>0</v>
      </c>
    </row>
    <row r="283" spans="1:123" ht="14.1" customHeight="1" x14ac:dyDescent="0.2">
      <c r="A283" s="98">
        <v>1118</v>
      </c>
      <c r="B283" s="44"/>
      <c r="C283" s="1"/>
      <c r="D283" s="1"/>
      <c r="E283" s="1" t="s">
        <v>14</v>
      </c>
      <c r="F283" s="1"/>
      <c r="G283" s="1"/>
      <c r="H283" s="1"/>
      <c r="I283" s="1"/>
      <c r="J283" s="34">
        <f t="shared" ref="J283:N284" si="235">J341*J400</f>
        <v>0</v>
      </c>
      <c r="K283" s="24">
        <f t="shared" si="235"/>
        <v>0</v>
      </c>
      <c r="L283" s="24">
        <f t="shared" si="235"/>
        <v>0</v>
      </c>
      <c r="M283" s="24">
        <f t="shared" si="235"/>
        <v>0</v>
      </c>
      <c r="N283" s="24">
        <f t="shared" si="235"/>
        <v>0</v>
      </c>
      <c r="O283" s="24">
        <f t="shared" ref="O283:AF284" si="236">O341*O400</f>
        <v>0</v>
      </c>
      <c r="P283" s="24">
        <f t="shared" si="236"/>
        <v>0</v>
      </c>
      <c r="Q283" s="24">
        <f t="shared" si="236"/>
        <v>0</v>
      </c>
      <c r="R283" s="24">
        <f t="shared" si="236"/>
        <v>0</v>
      </c>
      <c r="S283" s="24">
        <f t="shared" si="236"/>
        <v>0</v>
      </c>
      <c r="T283" s="24">
        <f t="shared" si="236"/>
        <v>0</v>
      </c>
      <c r="U283" s="24">
        <f t="shared" si="236"/>
        <v>0</v>
      </c>
      <c r="V283" s="24">
        <f t="shared" si="236"/>
        <v>0</v>
      </c>
      <c r="W283" s="24">
        <f t="shared" si="236"/>
        <v>0</v>
      </c>
      <c r="X283" s="24">
        <f>X341*X400</f>
        <v>27.75</v>
      </c>
      <c r="Y283" s="24">
        <f t="shared" si="236"/>
        <v>27.75</v>
      </c>
      <c r="Z283" s="24">
        <f t="shared" si="236"/>
        <v>27.75</v>
      </c>
      <c r="AA283" s="24">
        <f t="shared" si="236"/>
        <v>0</v>
      </c>
      <c r="AB283" s="24">
        <f t="shared" si="236"/>
        <v>46.25</v>
      </c>
      <c r="AC283" s="24">
        <f t="shared" si="236"/>
        <v>42.5</v>
      </c>
      <c r="AD283" s="34">
        <f t="shared" ref="AD283:AR284" si="237">AD341*AD400</f>
        <v>46.25</v>
      </c>
      <c r="AE283" s="24">
        <f t="shared" si="237"/>
        <v>46.25</v>
      </c>
      <c r="AF283" s="24">
        <f t="shared" si="237"/>
        <v>46.25</v>
      </c>
      <c r="AG283" s="24">
        <f t="shared" si="237"/>
        <v>46.25</v>
      </c>
      <c r="AH283" s="24">
        <f t="shared" si="237"/>
        <v>42.5</v>
      </c>
      <c r="AI283" s="24">
        <f t="shared" si="237"/>
        <v>46.25</v>
      </c>
      <c r="AJ283" s="24">
        <f t="shared" si="237"/>
        <v>46.25</v>
      </c>
      <c r="AK283" s="24">
        <f t="shared" ref="AK283:AR283" si="238">AK341*AK400</f>
        <v>0</v>
      </c>
      <c r="AL283" s="24">
        <f t="shared" si="238"/>
        <v>0</v>
      </c>
      <c r="AM283" s="24">
        <f>AM341*AM400</f>
        <v>0</v>
      </c>
      <c r="AN283" s="24">
        <f t="shared" si="238"/>
        <v>0</v>
      </c>
      <c r="AO283" s="24">
        <f t="shared" si="238"/>
        <v>0</v>
      </c>
      <c r="AP283" s="24">
        <f t="shared" si="238"/>
        <v>0</v>
      </c>
      <c r="AQ283" s="24">
        <f t="shared" si="238"/>
        <v>0</v>
      </c>
      <c r="AR283" s="24">
        <f t="shared" si="238"/>
        <v>0</v>
      </c>
      <c r="AS283" s="24">
        <f t="shared" si="214"/>
        <v>0</v>
      </c>
      <c r="AT283" s="24">
        <f t="shared" ref="AT283:BM284" si="239">AT341*AT400</f>
        <v>0</v>
      </c>
      <c r="AU283" s="24">
        <f t="shared" si="239"/>
        <v>0</v>
      </c>
      <c r="AV283" s="24">
        <f t="shared" si="239"/>
        <v>0</v>
      </c>
      <c r="AW283" s="24">
        <f t="shared" si="239"/>
        <v>0</v>
      </c>
      <c r="AX283" s="24">
        <f t="shared" si="239"/>
        <v>0</v>
      </c>
      <c r="AY283" s="24">
        <f t="shared" ref="AY283:BE283" si="240">AY341*AY400</f>
        <v>0</v>
      </c>
      <c r="AZ283" s="24">
        <f t="shared" si="240"/>
        <v>0</v>
      </c>
      <c r="BA283" s="24">
        <f t="shared" si="240"/>
        <v>0</v>
      </c>
      <c r="BB283" s="24">
        <f t="shared" si="240"/>
        <v>0</v>
      </c>
      <c r="BC283" s="24">
        <f t="shared" si="240"/>
        <v>0</v>
      </c>
      <c r="BD283" s="24">
        <f t="shared" si="240"/>
        <v>0</v>
      </c>
      <c r="BE283" s="34">
        <f t="shared" si="240"/>
        <v>0</v>
      </c>
      <c r="BF283" s="24">
        <f t="shared" ref="BF283:CU284" si="241">BF341*BF400</f>
        <v>0</v>
      </c>
      <c r="BG283" s="24">
        <f t="shared" si="241"/>
        <v>0</v>
      </c>
      <c r="BH283" s="24">
        <f t="shared" si="241"/>
        <v>0</v>
      </c>
      <c r="BI283" s="24">
        <f>BI341*BI400</f>
        <v>0</v>
      </c>
      <c r="BJ283" s="24">
        <f t="shared" si="241"/>
        <v>0</v>
      </c>
      <c r="BK283" s="24">
        <f>BK341*BK400</f>
        <v>0</v>
      </c>
      <c r="BL283" s="24">
        <f t="shared" si="241"/>
        <v>0</v>
      </c>
      <c r="BM283" s="24">
        <f t="shared" si="241"/>
        <v>0</v>
      </c>
      <c r="BN283" s="24">
        <f t="shared" si="241"/>
        <v>0</v>
      </c>
      <c r="BO283" s="24">
        <f t="shared" si="241"/>
        <v>0</v>
      </c>
      <c r="BP283" s="24">
        <f t="shared" si="241"/>
        <v>0</v>
      </c>
      <c r="BQ283" s="24">
        <f t="shared" si="241"/>
        <v>0</v>
      </c>
      <c r="BR283" s="24">
        <f t="shared" si="241"/>
        <v>0</v>
      </c>
      <c r="BS283" s="24">
        <f t="shared" si="241"/>
        <v>0</v>
      </c>
      <c r="BT283" s="24">
        <f t="shared" si="241"/>
        <v>0</v>
      </c>
      <c r="BU283" s="24">
        <f t="shared" si="241"/>
        <v>127.5</v>
      </c>
      <c r="BV283" s="24">
        <f t="shared" si="241"/>
        <v>138.75</v>
      </c>
      <c r="BW283" s="24">
        <f t="shared" si="241"/>
        <v>161.25</v>
      </c>
      <c r="BX283" s="24">
        <f t="shared" si="241"/>
        <v>161.25</v>
      </c>
      <c r="BY283" s="24">
        <f t="shared" si="241"/>
        <v>161.25</v>
      </c>
      <c r="BZ283" s="24">
        <f t="shared" si="241"/>
        <v>138.75</v>
      </c>
      <c r="CA283" s="34">
        <f>CA341*CA400</f>
        <v>127.5</v>
      </c>
      <c r="CB283" s="24">
        <f t="shared" si="241"/>
        <v>138.75</v>
      </c>
      <c r="CC283" s="24">
        <f t="shared" si="241"/>
        <v>138.75</v>
      </c>
      <c r="CD283" s="24">
        <f t="shared" si="241"/>
        <v>138.75</v>
      </c>
      <c r="CE283" s="24">
        <f t="shared" si="241"/>
        <v>138.75</v>
      </c>
      <c r="CF283" s="24">
        <f t="shared" si="241"/>
        <v>127.5</v>
      </c>
      <c r="CG283" s="24">
        <f t="shared" si="241"/>
        <v>138.75</v>
      </c>
      <c r="CH283" s="24">
        <f t="shared" si="241"/>
        <v>138.75</v>
      </c>
      <c r="CI283" s="24">
        <f t="shared" si="241"/>
        <v>138.75</v>
      </c>
      <c r="CJ283" s="24">
        <f t="shared" si="241"/>
        <v>138.75</v>
      </c>
      <c r="CK283" s="24">
        <f t="shared" si="241"/>
        <v>127.5</v>
      </c>
      <c r="CL283" s="24">
        <f t="shared" si="241"/>
        <v>138.75</v>
      </c>
      <c r="CM283" s="24">
        <f t="shared" si="241"/>
        <v>138.75</v>
      </c>
      <c r="CN283" s="24">
        <f t="shared" si="241"/>
        <v>138.75</v>
      </c>
      <c r="CO283" s="24">
        <f t="shared" si="241"/>
        <v>138.75</v>
      </c>
      <c r="CP283" s="24">
        <f t="shared" si="241"/>
        <v>127.5</v>
      </c>
      <c r="CQ283" s="24">
        <f>CQ341*CQ400</f>
        <v>127.5</v>
      </c>
      <c r="CR283" s="24">
        <f t="shared" si="241"/>
        <v>138.75</v>
      </c>
      <c r="CS283" s="24">
        <f t="shared" si="241"/>
        <v>138.75</v>
      </c>
      <c r="CT283" s="24">
        <f t="shared" si="241"/>
        <v>0</v>
      </c>
      <c r="CU283" s="24">
        <f t="shared" si="241"/>
        <v>0</v>
      </c>
      <c r="CV283" s="261">
        <f t="shared" ref="CV283:DN283" si="242">CV341*CV400</f>
        <v>138.75</v>
      </c>
      <c r="CW283" s="24">
        <f t="shared" si="242"/>
        <v>138.75</v>
      </c>
      <c r="CX283" s="24">
        <f t="shared" si="242"/>
        <v>138.75</v>
      </c>
      <c r="CY283" s="24">
        <f t="shared" si="242"/>
        <v>0</v>
      </c>
      <c r="CZ283" s="24">
        <f t="shared" si="242"/>
        <v>127.5</v>
      </c>
      <c r="DA283" s="24">
        <f t="shared" si="242"/>
        <v>138.75</v>
      </c>
      <c r="DB283" s="24">
        <f t="shared" si="242"/>
        <v>138.75</v>
      </c>
      <c r="DC283" s="24">
        <f t="shared" si="242"/>
        <v>138.75</v>
      </c>
      <c r="DD283" s="24">
        <f t="shared" si="242"/>
        <v>138.75</v>
      </c>
      <c r="DE283" s="24">
        <f t="shared" si="242"/>
        <v>127.5</v>
      </c>
      <c r="DF283" s="24">
        <f t="shared" si="242"/>
        <v>138.75</v>
      </c>
      <c r="DG283" s="24">
        <f t="shared" si="242"/>
        <v>138.75</v>
      </c>
      <c r="DH283" s="24">
        <f t="shared" si="242"/>
        <v>138.75</v>
      </c>
      <c r="DI283" s="24">
        <f t="shared" si="242"/>
        <v>127.5</v>
      </c>
      <c r="DJ283" s="24">
        <f t="shared" si="242"/>
        <v>138.75</v>
      </c>
      <c r="DK283" s="24">
        <f t="shared" si="242"/>
        <v>138.75</v>
      </c>
      <c r="DL283" s="24">
        <f t="shared" si="242"/>
        <v>138.75</v>
      </c>
      <c r="DM283" s="24">
        <f t="shared" si="242"/>
        <v>138.75</v>
      </c>
      <c r="DN283" s="24">
        <f t="shared" si="242"/>
        <v>127.5</v>
      </c>
      <c r="DO283" s="24">
        <f t="shared" si="218"/>
        <v>138.75</v>
      </c>
      <c r="DP283" s="24">
        <f t="shared" si="218"/>
        <v>138.75</v>
      </c>
      <c r="DQ283" s="24">
        <f t="shared" si="218"/>
        <v>138.75</v>
      </c>
      <c r="DR283" s="24">
        <f t="shared" si="218"/>
        <v>138.75</v>
      </c>
      <c r="DS283" s="24">
        <f t="shared" si="218"/>
        <v>127.5</v>
      </c>
    </row>
    <row r="284" spans="1:123" ht="14.1" customHeight="1" x14ac:dyDescent="0.2">
      <c r="A284" s="45" t="s">
        <v>43</v>
      </c>
      <c r="B284" s="44"/>
      <c r="C284" s="1"/>
      <c r="D284" s="1"/>
      <c r="E284" s="1" t="s">
        <v>14</v>
      </c>
      <c r="F284" s="1"/>
      <c r="G284" s="1"/>
      <c r="H284" s="1"/>
      <c r="I284" s="1"/>
      <c r="J284" s="34">
        <f t="shared" si="235"/>
        <v>693.75</v>
      </c>
      <c r="K284" s="24">
        <f t="shared" si="235"/>
        <v>693.75</v>
      </c>
      <c r="L284" s="24">
        <f t="shared" si="235"/>
        <v>693.75</v>
      </c>
      <c r="M284" s="24">
        <f t="shared" si="235"/>
        <v>693.75</v>
      </c>
      <c r="N284" s="24">
        <f t="shared" si="235"/>
        <v>637.5</v>
      </c>
      <c r="O284" s="24">
        <f t="shared" si="236"/>
        <v>693.75</v>
      </c>
      <c r="P284" s="24">
        <f t="shared" si="236"/>
        <v>693.75</v>
      </c>
      <c r="Q284" s="24">
        <f t="shared" si="236"/>
        <v>693.75</v>
      </c>
      <c r="R284" s="24">
        <f t="shared" si="236"/>
        <v>637.5</v>
      </c>
      <c r="S284" s="24">
        <f t="shared" si="236"/>
        <v>0</v>
      </c>
      <c r="T284" s="24">
        <f t="shared" si="236"/>
        <v>693.75</v>
      </c>
      <c r="U284" s="24">
        <f t="shared" si="236"/>
        <v>693.75</v>
      </c>
      <c r="V284" s="24">
        <f t="shared" si="236"/>
        <v>693.75</v>
      </c>
      <c r="W284" s="24">
        <f t="shared" si="236"/>
        <v>637.5</v>
      </c>
      <c r="X284" s="24">
        <f>X342*X401</f>
        <v>0</v>
      </c>
      <c r="Y284" s="24">
        <f t="shared" si="236"/>
        <v>0</v>
      </c>
      <c r="Z284" s="24">
        <f t="shared" si="236"/>
        <v>0</v>
      </c>
      <c r="AA284" s="24">
        <f t="shared" si="236"/>
        <v>74</v>
      </c>
      <c r="AB284" s="24">
        <f t="shared" si="236"/>
        <v>74</v>
      </c>
      <c r="AC284" s="24">
        <f t="shared" si="236"/>
        <v>68</v>
      </c>
      <c r="AD284" s="34">
        <f t="shared" si="236"/>
        <v>74</v>
      </c>
      <c r="AE284" s="24">
        <f t="shared" si="236"/>
        <v>74</v>
      </c>
      <c r="AF284" s="24">
        <f t="shared" si="236"/>
        <v>74</v>
      </c>
      <c r="AG284" s="24">
        <f t="shared" si="237"/>
        <v>74</v>
      </c>
      <c r="AH284" s="24">
        <f t="shared" si="237"/>
        <v>68</v>
      </c>
      <c r="AI284" s="24">
        <f t="shared" si="237"/>
        <v>74</v>
      </c>
      <c r="AJ284" s="24">
        <f t="shared" si="237"/>
        <v>74</v>
      </c>
      <c r="AK284" s="24">
        <f t="shared" si="237"/>
        <v>74</v>
      </c>
      <c r="AL284" s="24">
        <f t="shared" si="237"/>
        <v>68</v>
      </c>
      <c r="AM284" s="24">
        <f>AM342*AM401</f>
        <v>48</v>
      </c>
      <c r="AN284" s="24">
        <f t="shared" si="237"/>
        <v>74</v>
      </c>
      <c r="AO284" s="24">
        <f t="shared" si="237"/>
        <v>86</v>
      </c>
      <c r="AP284" s="24">
        <f t="shared" si="237"/>
        <v>86</v>
      </c>
      <c r="AQ284" s="24">
        <f t="shared" si="237"/>
        <v>86</v>
      </c>
      <c r="AR284" s="24">
        <f t="shared" si="237"/>
        <v>68</v>
      </c>
      <c r="AS284" s="24">
        <f t="shared" si="214"/>
        <v>48</v>
      </c>
      <c r="AT284" s="24">
        <f t="shared" si="239"/>
        <v>0</v>
      </c>
      <c r="AU284" s="24">
        <f t="shared" si="239"/>
        <v>0</v>
      </c>
      <c r="AV284" s="24">
        <f t="shared" si="239"/>
        <v>0</v>
      </c>
      <c r="AW284" s="24">
        <f t="shared" si="239"/>
        <v>0</v>
      </c>
      <c r="AX284" s="24">
        <f t="shared" si="239"/>
        <v>0</v>
      </c>
      <c r="AY284" s="24">
        <f>AY342*AY401</f>
        <v>0</v>
      </c>
      <c r="AZ284" s="24">
        <f t="shared" si="239"/>
        <v>0</v>
      </c>
      <c r="BA284" s="24">
        <f t="shared" si="239"/>
        <v>0</v>
      </c>
      <c r="BB284" s="24">
        <f t="shared" si="239"/>
        <v>0</v>
      </c>
      <c r="BC284" s="24">
        <f t="shared" si="239"/>
        <v>0</v>
      </c>
      <c r="BD284" s="24">
        <f t="shared" si="239"/>
        <v>0</v>
      </c>
      <c r="BE284" s="34">
        <f>BE342*BE401</f>
        <v>0</v>
      </c>
      <c r="BF284" s="24">
        <f t="shared" si="239"/>
        <v>0</v>
      </c>
      <c r="BG284" s="24">
        <f t="shared" si="239"/>
        <v>0</v>
      </c>
      <c r="BH284" s="24">
        <f t="shared" si="239"/>
        <v>0</v>
      </c>
      <c r="BI284" s="24">
        <f>BI342*BI401</f>
        <v>0</v>
      </c>
      <c r="BJ284" s="24">
        <f t="shared" si="239"/>
        <v>0</v>
      </c>
      <c r="BK284" s="24">
        <f>BK342*BK401</f>
        <v>0</v>
      </c>
      <c r="BL284" s="24">
        <f t="shared" si="239"/>
        <v>0</v>
      </c>
      <c r="BM284" s="24">
        <f t="shared" si="239"/>
        <v>0</v>
      </c>
      <c r="BN284" s="24">
        <f t="shared" si="241"/>
        <v>0</v>
      </c>
      <c r="BO284" s="24">
        <f t="shared" si="241"/>
        <v>0</v>
      </c>
      <c r="BP284" s="24">
        <f t="shared" si="241"/>
        <v>0</v>
      </c>
      <c r="BQ284" s="24">
        <f t="shared" si="241"/>
        <v>0</v>
      </c>
      <c r="BR284" s="24">
        <f t="shared" si="241"/>
        <v>0</v>
      </c>
      <c r="BS284" s="24">
        <f t="shared" si="241"/>
        <v>0</v>
      </c>
      <c r="BT284" s="24">
        <f t="shared" si="241"/>
        <v>0</v>
      </c>
      <c r="BU284" s="24">
        <f t="shared" si="241"/>
        <v>127.5</v>
      </c>
      <c r="BV284" s="24">
        <f t="shared" si="241"/>
        <v>138.75</v>
      </c>
      <c r="BW284" s="24">
        <f t="shared" si="241"/>
        <v>161.25</v>
      </c>
      <c r="BX284" s="24">
        <f t="shared" si="241"/>
        <v>161.25</v>
      </c>
      <c r="BY284" s="24">
        <f t="shared" si="241"/>
        <v>161.25</v>
      </c>
      <c r="BZ284" s="24">
        <f t="shared" si="241"/>
        <v>138.75</v>
      </c>
      <c r="CA284" s="34">
        <f>CA342*CA401</f>
        <v>127.5</v>
      </c>
      <c r="CB284" s="24">
        <f t="shared" si="241"/>
        <v>138.75</v>
      </c>
      <c r="CC284" s="24">
        <f t="shared" si="241"/>
        <v>138.75</v>
      </c>
      <c r="CD284" s="24">
        <f t="shared" si="241"/>
        <v>138.75</v>
      </c>
      <c r="CE284" s="24">
        <f t="shared" si="241"/>
        <v>138.75</v>
      </c>
      <c r="CF284" s="24">
        <f t="shared" si="241"/>
        <v>127.5</v>
      </c>
      <c r="CG284" s="24">
        <f t="shared" si="241"/>
        <v>138.75</v>
      </c>
      <c r="CH284" s="24">
        <f t="shared" si="241"/>
        <v>138.75</v>
      </c>
      <c r="CI284" s="24">
        <f t="shared" si="241"/>
        <v>138.75</v>
      </c>
      <c r="CJ284" s="24">
        <f t="shared" si="241"/>
        <v>138.75</v>
      </c>
      <c r="CK284" s="24">
        <f t="shared" si="241"/>
        <v>127.5</v>
      </c>
      <c r="CL284" s="24">
        <f t="shared" si="241"/>
        <v>138.75</v>
      </c>
      <c r="CM284" s="24">
        <f t="shared" si="241"/>
        <v>138.75</v>
      </c>
      <c r="CN284" s="24">
        <f t="shared" si="241"/>
        <v>138.75</v>
      </c>
      <c r="CO284" s="24">
        <f t="shared" si="241"/>
        <v>138.75</v>
      </c>
      <c r="CP284" s="24">
        <f t="shared" si="241"/>
        <v>127.5</v>
      </c>
      <c r="CQ284" s="24">
        <f>CQ342*CQ401</f>
        <v>127.5</v>
      </c>
      <c r="CR284" s="24">
        <f t="shared" si="241"/>
        <v>138.75</v>
      </c>
      <c r="CS284" s="24">
        <f t="shared" si="241"/>
        <v>138.75</v>
      </c>
      <c r="CT284" s="24">
        <f t="shared" si="241"/>
        <v>0</v>
      </c>
      <c r="CU284" s="24">
        <f t="shared" si="241"/>
        <v>0</v>
      </c>
      <c r="CV284" s="261">
        <f t="shared" ref="CV284:DN284" si="243">CV342*CV401</f>
        <v>138.75</v>
      </c>
      <c r="CW284" s="24">
        <f t="shared" si="243"/>
        <v>138.75</v>
      </c>
      <c r="CX284" s="24">
        <f t="shared" si="243"/>
        <v>138.75</v>
      </c>
      <c r="CY284" s="24">
        <f t="shared" si="243"/>
        <v>0</v>
      </c>
      <c r="CZ284" s="24">
        <f t="shared" si="243"/>
        <v>127.5</v>
      </c>
      <c r="DA284" s="24">
        <f t="shared" si="243"/>
        <v>138.75</v>
      </c>
      <c r="DB284" s="24">
        <f t="shared" si="243"/>
        <v>138.75</v>
      </c>
      <c r="DC284" s="24">
        <f t="shared" si="243"/>
        <v>138.75</v>
      </c>
      <c r="DD284" s="24">
        <f t="shared" si="243"/>
        <v>138.75</v>
      </c>
      <c r="DE284" s="24">
        <f t="shared" si="243"/>
        <v>127.5</v>
      </c>
      <c r="DF284" s="24">
        <f t="shared" si="243"/>
        <v>138.75</v>
      </c>
      <c r="DG284" s="24">
        <f t="shared" si="243"/>
        <v>138.75</v>
      </c>
      <c r="DH284" s="24">
        <f t="shared" si="243"/>
        <v>138.75</v>
      </c>
      <c r="DI284" s="24">
        <f t="shared" si="243"/>
        <v>127.5</v>
      </c>
      <c r="DJ284" s="24">
        <f t="shared" si="243"/>
        <v>138.75</v>
      </c>
      <c r="DK284" s="24">
        <f t="shared" si="243"/>
        <v>138.75</v>
      </c>
      <c r="DL284" s="24">
        <f t="shared" si="243"/>
        <v>138.75</v>
      </c>
      <c r="DM284" s="24">
        <f t="shared" si="243"/>
        <v>138.75</v>
      </c>
      <c r="DN284" s="24">
        <f t="shared" si="243"/>
        <v>127.5</v>
      </c>
      <c r="DO284" s="24">
        <f t="shared" si="218"/>
        <v>138.75</v>
      </c>
      <c r="DP284" s="24">
        <f t="shared" si="218"/>
        <v>138.75</v>
      </c>
      <c r="DQ284" s="24">
        <f t="shared" si="218"/>
        <v>138.75</v>
      </c>
      <c r="DR284" s="24">
        <f t="shared" si="218"/>
        <v>138.75</v>
      </c>
      <c r="DS284" s="24">
        <f t="shared" si="218"/>
        <v>127.5</v>
      </c>
    </row>
    <row r="285" spans="1:123" ht="14.1" customHeight="1" x14ac:dyDescent="0.2">
      <c r="A285" s="5">
        <v>1106</v>
      </c>
      <c r="B285" s="44"/>
      <c r="C285" s="1"/>
      <c r="D285" s="1"/>
      <c r="E285" s="1" t="s">
        <v>14</v>
      </c>
      <c r="F285" s="1"/>
      <c r="G285" s="1"/>
      <c r="H285" s="1"/>
      <c r="I285" s="1"/>
      <c r="J285" s="34">
        <f t="shared" ref="J285:AC285" si="244">J343*J390</f>
        <v>185</v>
      </c>
      <c r="K285" s="24">
        <f t="shared" si="244"/>
        <v>185</v>
      </c>
      <c r="L285" s="24">
        <f t="shared" si="244"/>
        <v>185</v>
      </c>
      <c r="M285" s="24">
        <f t="shared" si="244"/>
        <v>185</v>
      </c>
      <c r="N285" s="24">
        <f t="shared" si="244"/>
        <v>170</v>
      </c>
      <c r="O285" s="24">
        <f t="shared" si="244"/>
        <v>185</v>
      </c>
      <c r="P285" s="24">
        <f t="shared" si="244"/>
        <v>185</v>
      </c>
      <c r="Q285" s="24">
        <f t="shared" si="244"/>
        <v>185</v>
      </c>
      <c r="R285" s="24">
        <f t="shared" si="244"/>
        <v>170</v>
      </c>
      <c r="S285" s="24">
        <f t="shared" si="244"/>
        <v>0</v>
      </c>
      <c r="T285" s="24">
        <f t="shared" si="244"/>
        <v>185</v>
      </c>
      <c r="U285" s="24">
        <f t="shared" si="244"/>
        <v>185</v>
      </c>
      <c r="V285" s="24">
        <f t="shared" si="244"/>
        <v>185</v>
      </c>
      <c r="W285" s="24">
        <f t="shared" si="244"/>
        <v>170</v>
      </c>
      <c r="X285" s="24">
        <f>X343*X390</f>
        <v>185</v>
      </c>
      <c r="Y285" s="24">
        <f t="shared" si="244"/>
        <v>185</v>
      </c>
      <c r="Z285" s="24">
        <f t="shared" si="244"/>
        <v>185</v>
      </c>
      <c r="AA285" s="24">
        <f t="shared" si="244"/>
        <v>185</v>
      </c>
      <c r="AB285" s="24">
        <f t="shared" si="244"/>
        <v>185</v>
      </c>
      <c r="AC285" s="24">
        <f t="shared" si="244"/>
        <v>170</v>
      </c>
      <c r="AD285" s="34">
        <f t="shared" ref="AD285:AU285" si="245">AD343*AD390</f>
        <v>185</v>
      </c>
      <c r="AE285" s="24">
        <f t="shared" si="245"/>
        <v>185</v>
      </c>
      <c r="AF285" s="24">
        <f t="shared" si="245"/>
        <v>185</v>
      </c>
      <c r="AG285" s="24">
        <f t="shared" si="245"/>
        <v>185</v>
      </c>
      <c r="AH285" s="24">
        <f t="shared" si="245"/>
        <v>170</v>
      </c>
      <c r="AI285" s="24">
        <f t="shared" si="245"/>
        <v>185</v>
      </c>
      <c r="AJ285" s="24">
        <f t="shared" si="245"/>
        <v>185</v>
      </c>
      <c r="AK285" s="24">
        <f t="shared" si="245"/>
        <v>185</v>
      </c>
      <c r="AL285" s="24">
        <f t="shared" si="245"/>
        <v>170</v>
      </c>
      <c r="AM285" s="24">
        <f>AM343*AM390</f>
        <v>120</v>
      </c>
      <c r="AN285" s="24">
        <f t="shared" si="245"/>
        <v>185</v>
      </c>
      <c r="AO285" s="24">
        <f t="shared" si="245"/>
        <v>215</v>
      </c>
      <c r="AP285" s="24">
        <f t="shared" si="245"/>
        <v>215</v>
      </c>
      <c r="AQ285" s="24">
        <f t="shared" si="245"/>
        <v>215</v>
      </c>
      <c r="AR285" s="24">
        <f t="shared" si="245"/>
        <v>170</v>
      </c>
      <c r="AS285" s="24">
        <f>AS343*AS390</f>
        <v>120</v>
      </c>
      <c r="AT285" s="24">
        <f t="shared" si="245"/>
        <v>185</v>
      </c>
      <c r="AU285" s="24">
        <f t="shared" si="245"/>
        <v>215</v>
      </c>
      <c r="AV285" s="24">
        <f t="shared" ref="AV285:BD285" si="246">AV343*AV390</f>
        <v>215</v>
      </c>
      <c r="AW285" s="24">
        <f t="shared" si="246"/>
        <v>215</v>
      </c>
      <c r="AX285" s="24">
        <f t="shared" si="246"/>
        <v>170</v>
      </c>
      <c r="AY285" s="24">
        <f t="shared" si="246"/>
        <v>120</v>
      </c>
      <c r="AZ285" s="24">
        <f t="shared" si="246"/>
        <v>185</v>
      </c>
      <c r="BA285" s="24">
        <f t="shared" si="246"/>
        <v>215</v>
      </c>
      <c r="BB285" s="24">
        <f t="shared" si="246"/>
        <v>215</v>
      </c>
      <c r="BC285" s="24">
        <f t="shared" si="246"/>
        <v>215</v>
      </c>
      <c r="BD285" s="24">
        <f t="shared" si="246"/>
        <v>170</v>
      </c>
      <c r="BE285" s="34">
        <f t="shared" ref="BE285:CU285" si="247">BE343*BE390</f>
        <v>120</v>
      </c>
      <c r="BF285" s="24">
        <f t="shared" si="247"/>
        <v>185</v>
      </c>
      <c r="BG285" s="24">
        <f t="shared" si="247"/>
        <v>215</v>
      </c>
      <c r="BH285" s="24">
        <f t="shared" si="247"/>
        <v>215</v>
      </c>
      <c r="BI285" s="24">
        <f>BI343*BI390</f>
        <v>0</v>
      </c>
      <c r="BJ285" s="24">
        <f t="shared" si="247"/>
        <v>170</v>
      </c>
      <c r="BK285" s="24">
        <f>BK343*BK390</f>
        <v>120</v>
      </c>
      <c r="BL285" s="24">
        <f t="shared" si="247"/>
        <v>185</v>
      </c>
      <c r="BM285" s="24">
        <f t="shared" si="247"/>
        <v>215</v>
      </c>
      <c r="BN285" s="24">
        <f t="shared" si="247"/>
        <v>215</v>
      </c>
      <c r="BO285" s="24">
        <f t="shared" si="247"/>
        <v>236.5</v>
      </c>
      <c r="BP285" s="24">
        <f t="shared" si="247"/>
        <v>187</v>
      </c>
      <c r="BQ285" s="24">
        <f t="shared" si="247"/>
        <v>203.5</v>
      </c>
      <c r="BR285" s="24">
        <f t="shared" si="247"/>
        <v>236.5</v>
      </c>
      <c r="BS285" s="24">
        <f t="shared" si="247"/>
        <v>236.5</v>
      </c>
      <c r="BT285" s="24">
        <f t="shared" si="247"/>
        <v>203.5</v>
      </c>
      <c r="BU285" s="24">
        <f t="shared" si="247"/>
        <v>187</v>
      </c>
      <c r="BV285" s="24">
        <f t="shared" si="247"/>
        <v>203.5</v>
      </c>
      <c r="BW285" s="24">
        <f t="shared" si="247"/>
        <v>236.5</v>
      </c>
      <c r="BX285" s="24">
        <f t="shared" si="247"/>
        <v>236.5</v>
      </c>
      <c r="BY285" s="24">
        <f t="shared" si="247"/>
        <v>236.5</v>
      </c>
      <c r="BZ285" s="24">
        <f t="shared" si="247"/>
        <v>203.5</v>
      </c>
      <c r="CA285" s="34">
        <f t="shared" si="247"/>
        <v>187</v>
      </c>
      <c r="CB285" s="24">
        <f t="shared" si="247"/>
        <v>203.5</v>
      </c>
      <c r="CC285" s="24">
        <f t="shared" si="247"/>
        <v>185</v>
      </c>
      <c r="CD285" s="24">
        <f t="shared" si="247"/>
        <v>185</v>
      </c>
      <c r="CE285" s="24">
        <f t="shared" si="247"/>
        <v>185</v>
      </c>
      <c r="CF285" s="24">
        <f t="shared" si="247"/>
        <v>170</v>
      </c>
      <c r="CG285" s="24">
        <f t="shared" si="247"/>
        <v>185</v>
      </c>
      <c r="CH285" s="24">
        <f t="shared" si="247"/>
        <v>185</v>
      </c>
      <c r="CI285" s="24">
        <f t="shared" si="247"/>
        <v>185</v>
      </c>
      <c r="CJ285" s="24">
        <f t="shared" si="247"/>
        <v>185</v>
      </c>
      <c r="CK285" s="24">
        <f t="shared" si="247"/>
        <v>170</v>
      </c>
      <c r="CL285" s="24">
        <f t="shared" si="247"/>
        <v>185</v>
      </c>
      <c r="CM285" s="24">
        <f t="shared" si="247"/>
        <v>185</v>
      </c>
      <c r="CN285" s="24">
        <f t="shared" si="247"/>
        <v>185</v>
      </c>
      <c r="CO285" s="24">
        <f t="shared" si="247"/>
        <v>185</v>
      </c>
      <c r="CP285" s="24">
        <f t="shared" si="247"/>
        <v>170</v>
      </c>
      <c r="CQ285" s="24">
        <f t="shared" si="247"/>
        <v>170</v>
      </c>
      <c r="CR285" s="24">
        <f t="shared" si="247"/>
        <v>185</v>
      </c>
      <c r="CS285" s="24">
        <f t="shared" si="247"/>
        <v>185</v>
      </c>
      <c r="CT285" s="24">
        <f t="shared" si="247"/>
        <v>0</v>
      </c>
      <c r="CU285" s="24">
        <f t="shared" si="247"/>
        <v>0</v>
      </c>
      <c r="CV285" s="261">
        <f t="shared" ref="CV285:DN285" si="248">CV343*CV390</f>
        <v>185</v>
      </c>
      <c r="CW285" s="24">
        <f t="shared" si="248"/>
        <v>185</v>
      </c>
      <c r="CX285" s="24">
        <f t="shared" si="248"/>
        <v>185</v>
      </c>
      <c r="CY285" s="24">
        <f t="shared" si="248"/>
        <v>0</v>
      </c>
      <c r="CZ285" s="24">
        <f t="shared" si="248"/>
        <v>170</v>
      </c>
      <c r="DA285" s="24">
        <f t="shared" si="248"/>
        <v>185</v>
      </c>
      <c r="DB285" s="24">
        <f t="shared" si="248"/>
        <v>185</v>
      </c>
      <c r="DC285" s="24">
        <f t="shared" si="248"/>
        <v>185</v>
      </c>
      <c r="DD285" s="24">
        <f t="shared" si="248"/>
        <v>185</v>
      </c>
      <c r="DE285" s="24">
        <f t="shared" si="248"/>
        <v>170</v>
      </c>
      <c r="DF285" s="24">
        <f t="shared" si="248"/>
        <v>185</v>
      </c>
      <c r="DG285" s="24">
        <f t="shared" si="248"/>
        <v>185</v>
      </c>
      <c r="DH285" s="24">
        <f t="shared" si="248"/>
        <v>185</v>
      </c>
      <c r="DI285" s="24">
        <f t="shared" si="248"/>
        <v>170</v>
      </c>
      <c r="DJ285" s="24">
        <f t="shared" si="248"/>
        <v>185</v>
      </c>
      <c r="DK285" s="24">
        <f t="shared" si="248"/>
        <v>185</v>
      </c>
      <c r="DL285" s="24">
        <f t="shared" si="248"/>
        <v>185</v>
      </c>
      <c r="DM285" s="24">
        <f t="shared" si="248"/>
        <v>185</v>
      </c>
      <c r="DN285" s="24">
        <f t="shared" si="248"/>
        <v>170</v>
      </c>
      <c r="DO285" s="24">
        <f>DO343*DO390</f>
        <v>185</v>
      </c>
      <c r="DP285" s="24">
        <f>DP343*DP390</f>
        <v>185</v>
      </c>
      <c r="DQ285" s="24">
        <f>DQ343*DQ390</f>
        <v>185</v>
      </c>
      <c r="DR285" s="24">
        <f>DR343*DR390</f>
        <v>185</v>
      </c>
      <c r="DS285" s="24">
        <f>DS343*DS390</f>
        <v>170</v>
      </c>
    </row>
    <row r="286" spans="1:123" ht="14.1" customHeight="1" x14ac:dyDescent="0.2">
      <c r="A286" s="96">
        <v>1102</v>
      </c>
      <c r="B286" s="44"/>
      <c r="C286" s="1"/>
      <c r="D286" s="1"/>
      <c r="E286" s="1" t="s">
        <v>14</v>
      </c>
      <c r="F286" s="1"/>
      <c r="G286" s="1"/>
      <c r="H286" s="1"/>
      <c r="I286" s="1"/>
      <c r="J286" s="34">
        <f t="shared" ref="J286:O286" si="249">J344*J403</f>
        <v>0</v>
      </c>
      <c r="K286" s="24">
        <f t="shared" si="249"/>
        <v>0</v>
      </c>
      <c r="L286" s="24">
        <f t="shared" si="249"/>
        <v>0</v>
      </c>
      <c r="M286" s="24">
        <f t="shared" si="249"/>
        <v>0</v>
      </c>
      <c r="N286" s="24">
        <f t="shared" si="249"/>
        <v>0</v>
      </c>
      <c r="O286" s="24">
        <f t="shared" si="249"/>
        <v>0</v>
      </c>
      <c r="P286" s="24">
        <f t="shared" ref="P286:AC287" si="250">P344*P403</f>
        <v>194.25</v>
      </c>
      <c r="Q286" s="24">
        <f t="shared" si="250"/>
        <v>194.25</v>
      </c>
      <c r="R286" s="24">
        <f t="shared" si="250"/>
        <v>178.5</v>
      </c>
      <c r="S286" s="24">
        <f t="shared" si="250"/>
        <v>0</v>
      </c>
      <c r="T286" s="24">
        <f t="shared" si="250"/>
        <v>194.25</v>
      </c>
      <c r="U286" s="24">
        <f t="shared" si="250"/>
        <v>194.25</v>
      </c>
      <c r="V286" s="24">
        <f t="shared" si="250"/>
        <v>194.25</v>
      </c>
      <c r="W286" s="24">
        <f t="shared" si="250"/>
        <v>178.5</v>
      </c>
      <c r="X286" s="24">
        <f t="shared" ref="X286:X299" si="251">X344*X403</f>
        <v>277.5</v>
      </c>
      <c r="Y286" s="24">
        <f t="shared" si="250"/>
        <v>277.5</v>
      </c>
      <c r="Z286" s="24">
        <f t="shared" si="250"/>
        <v>277.5</v>
      </c>
      <c r="AA286" s="24">
        <f t="shared" si="250"/>
        <v>277.5</v>
      </c>
      <c r="AB286" s="24">
        <f t="shared" si="250"/>
        <v>277.5</v>
      </c>
      <c r="AC286" s="24">
        <f t="shared" si="250"/>
        <v>255</v>
      </c>
      <c r="AD286" s="34">
        <f>AD344*AD403</f>
        <v>277.5</v>
      </c>
      <c r="AE286" s="24">
        <f>AE344*AE403</f>
        <v>277.5</v>
      </c>
      <c r="AF286" s="24">
        <f>AF344*AF403</f>
        <v>277.5</v>
      </c>
      <c r="AG286" s="24">
        <f>AG344*AG403</f>
        <v>277.5</v>
      </c>
      <c r="AH286" s="24">
        <f>AH344*AH403</f>
        <v>255</v>
      </c>
      <c r="AI286" s="24">
        <f t="shared" ref="AI286:AR286" si="252">AI344*AI403</f>
        <v>277.5</v>
      </c>
      <c r="AJ286" s="24">
        <f t="shared" si="252"/>
        <v>277.5</v>
      </c>
      <c r="AK286" s="24">
        <f t="shared" si="252"/>
        <v>277.5</v>
      </c>
      <c r="AL286" s="24">
        <f t="shared" si="252"/>
        <v>255</v>
      </c>
      <c r="AM286" s="24">
        <f>AM344*AM403</f>
        <v>180</v>
      </c>
      <c r="AN286" s="24">
        <f t="shared" si="252"/>
        <v>277.5</v>
      </c>
      <c r="AO286" s="24">
        <f t="shared" si="252"/>
        <v>322.5</v>
      </c>
      <c r="AP286" s="24">
        <f t="shared" si="252"/>
        <v>322.5</v>
      </c>
      <c r="AQ286" s="24">
        <f t="shared" si="252"/>
        <v>322.5</v>
      </c>
      <c r="AR286" s="24">
        <f t="shared" si="252"/>
        <v>255</v>
      </c>
      <c r="AS286" s="24">
        <f>AS344*AS403</f>
        <v>180</v>
      </c>
      <c r="AT286" s="24">
        <f t="shared" ref="AT286:BE287" si="253">AT344*AT403</f>
        <v>277.5</v>
      </c>
      <c r="AU286" s="24">
        <f t="shared" si="253"/>
        <v>322.5</v>
      </c>
      <c r="AV286" s="24">
        <f t="shared" si="253"/>
        <v>322.5</v>
      </c>
      <c r="AW286" s="24">
        <f t="shared" si="253"/>
        <v>322.5</v>
      </c>
      <c r="AX286" s="24">
        <f t="shared" si="253"/>
        <v>255</v>
      </c>
      <c r="AY286" s="24">
        <f>AY344*AY403</f>
        <v>180</v>
      </c>
      <c r="AZ286" s="24">
        <f t="shared" si="253"/>
        <v>277.5</v>
      </c>
      <c r="BA286" s="24">
        <f t="shared" si="253"/>
        <v>322.5</v>
      </c>
      <c r="BB286" s="24">
        <f t="shared" si="253"/>
        <v>322.5</v>
      </c>
      <c r="BC286" s="24">
        <f t="shared" si="253"/>
        <v>322.5</v>
      </c>
      <c r="BD286" s="24">
        <f t="shared" si="253"/>
        <v>246.5</v>
      </c>
      <c r="BE286" s="34">
        <f t="shared" si="253"/>
        <v>174</v>
      </c>
      <c r="BF286" s="24">
        <f t="shared" ref="BF286:CU286" si="254">BF344*BF403</f>
        <v>268.25</v>
      </c>
      <c r="BG286" s="24">
        <f t="shared" si="254"/>
        <v>311.75</v>
      </c>
      <c r="BH286" s="24">
        <f t="shared" si="254"/>
        <v>311.75</v>
      </c>
      <c r="BI286" s="24">
        <f t="shared" ref="BI286:BI299" si="255">BI344*BI403</f>
        <v>174</v>
      </c>
      <c r="BJ286" s="24">
        <f t="shared" si="254"/>
        <v>246.5</v>
      </c>
      <c r="BK286" s="24">
        <f t="shared" ref="BK286:BK295" si="256">BK344*BK403</f>
        <v>174</v>
      </c>
      <c r="BL286" s="24">
        <f t="shared" si="254"/>
        <v>268.25</v>
      </c>
      <c r="BM286" s="24">
        <f t="shared" si="254"/>
        <v>311.75</v>
      </c>
      <c r="BN286" s="24">
        <f t="shared" si="254"/>
        <v>301</v>
      </c>
      <c r="BO286" s="24">
        <f t="shared" si="254"/>
        <v>301</v>
      </c>
      <c r="BP286" s="24">
        <f t="shared" si="254"/>
        <v>238</v>
      </c>
      <c r="BQ286" s="24">
        <f t="shared" si="254"/>
        <v>259</v>
      </c>
      <c r="BR286" s="24">
        <f t="shared" si="254"/>
        <v>301</v>
      </c>
      <c r="BS286" s="24">
        <f t="shared" si="254"/>
        <v>301</v>
      </c>
      <c r="BT286" s="24">
        <f t="shared" si="254"/>
        <v>259</v>
      </c>
      <c r="BU286" s="24">
        <f t="shared" si="254"/>
        <v>0</v>
      </c>
      <c r="BV286" s="24">
        <f t="shared" si="254"/>
        <v>0</v>
      </c>
      <c r="BW286" s="24">
        <f t="shared" si="254"/>
        <v>0</v>
      </c>
      <c r="BX286" s="24">
        <f t="shared" si="254"/>
        <v>0</v>
      </c>
      <c r="BY286" s="24">
        <f t="shared" si="254"/>
        <v>0</v>
      </c>
      <c r="BZ286" s="24">
        <f t="shared" si="254"/>
        <v>0</v>
      </c>
      <c r="CA286" s="34">
        <f>CA344*CA403</f>
        <v>0</v>
      </c>
      <c r="CB286" s="24">
        <f t="shared" si="254"/>
        <v>0</v>
      </c>
      <c r="CC286" s="24">
        <f t="shared" si="254"/>
        <v>185</v>
      </c>
      <c r="CD286" s="24">
        <f t="shared" si="254"/>
        <v>185</v>
      </c>
      <c r="CE286" s="24">
        <f t="shared" si="254"/>
        <v>185</v>
      </c>
      <c r="CF286" s="24">
        <f t="shared" si="254"/>
        <v>170</v>
      </c>
      <c r="CG286" s="24">
        <f t="shared" si="254"/>
        <v>185</v>
      </c>
      <c r="CH286" s="24">
        <f t="shared" si="254"/>
        <v>185</v>
      </c>
      <c r="CI286" s="24">
        <f t="shared" si="254"/>
        <v>185</v>
      </c>
      <c r="CJ286" s="24">
        <f t="shared" si="254"/>
        <v>185</v>
      </c>
      <c r="CK286" s="24">
        <f t="shared" si="254"/>
        <v>170</v>
      </c>
      <c r="CL286" s="24">
        <f t="shared" si="254"/>
        <v>185</v>
      </c>
      <c r="CM286" s="24">
        <f t="shared" si="254"/>
        <v>185</v>
      </c>
      <c r="CN286" s="24">
        <f t="shared" si="254"/>
        <v>185</v>
      </c>
      <c r="CO286" s="24">
        <f t="shared" si="254"/>
        <v>185</v>
      </c>
      <c r="CP286" s="24">
        <f t="shared" si="254"/>
        <v>170</v>
      </c>
      <c r="CQ286" s="24">
        <f t="shared" ref="CQ286:CQ292" si="257">CQ344*CQ403</f>
        <v>170</v>
      </c>
      <c r="CR286" s="24">
        <f t="shared" si="254"/>
        <v>185</v>
      </c>
      <c r="CS286" s="24">
        <f t="shared" si="254"/>
        <v>185</v>
      </c>
      <c r="CT286" s="24">
        <f t="shared" si="254"/>
        <v>0</v>
      </c>
      <c r="CU286" s="24">
        <f t="shared" si="254"/>
        <v>0</v>
      </c>
      <c r="CV286" s="261">
        <f t="shared" ref="CV286:DN287" si="258">CV344*CV403</f>
        <v>185</v>
      </c>
      <c r="CW286" s="24">
        <f t="shared" si="258"/>
        <v>185</v>
      </c>
      <c r="CX286" s="24">
        <f t="shared" si="258"/>
        <v>185</v>
      </c>
      <c r="CY286" s="24">
        <f t="shared" si="258"/>
        <v>0</v>
      </c>
      <c r="CZ286" s="24">
        <f t="shared" si="258"/>
        <v>170</v>
      </c>
      <c r="DA286" s="24">
        <f t="shared" si="258"/>
        <v>185</v>
      </c>
      <c r="DB286" s="24">
        <f t="shared" si="258"/>
        <v>185</v>
      </c>
      <c r="DC286" s="24">
        <f t="shared" si="258"/>
        <v>185</v>
      </c>
      <c r="DD286" s="24">
        <f t="shared" si="258"/>
        <v>185</v>
      </c>
      <c r="DE286" s="24">
        <f t="shared" si="258"/>
        <v>170</v>
      </c>
      <c r="DF286" s="24">
        <f t="shared" si="258"/>
        <v>185</v>
      </c>
      <c r="DG286" s="24">
        <f t="shared" si="258"/>
        <v>185</v>
      </c>
      <c r="DH286" s="24">
        <f t="shared" si="258"/>
        <v>185</v>
      </c>
      <c r="DI286" s="24">
        <f t="shared" si="258"/>
        <v>170</v>
      </c>
      <c r="DJ286" s="24">
        <f t="shared" si="258"/>
        <v>185</v>
      </c>
      <c r="DK286" s="24">
        <f t="shared" si="258"/>
        <v>185</v>
      </c>
      <c r="DL286" s="24">
        <f t="shared" si="258"/>
        <v>185</v>
      </c>
      <c r="DM286" s="24">
        <f t="shared" si="258"/>
        <v>185</v>
      </c>
      <c r="DN286" s="24">
        <f t="shared" si="258"/>
        <v>170</v>
      </c>
      <c r="DO286" s="24">
        <f t="shared" ref="DO286:DS287" si="259">DO344*DO403</f>
        <v>185</v>
      </c>
      <c r="DP286" s="24">
        <f t="shared" si="259"/>
        <v>185</v>
      </c>
      <c r="DQ286" s="24">
        <f t="shared" si="259"/>
        <v>185</v>
      </c>
      <c r="DR286" s="24">
        <f t="shared" si="259"/>
        <v>185</v>
      </c>
      <c r="DS286" s="24">
        <f t="shared" si="259"/>
        <v>170</v>
      </c>
    </row>
    <row r="287" spans="1:123" ht="14.1" customHeight="1" x14ac:dyDescent="0.2">
      <c r="A287" s="94">
        <v>1159</v>
      </c>
      <c r="B287" s="44"/>
      <c r="C287" s="1"/>
      <c r="D287" s="1"/>
      <c r="E287" s="1" t="s">
        <v>14</v>
      </c>
      <c r="F287" s="1"/>
      <c r="G287" s="1"/>
      <c r="H287" s="1"/>
      <c r="I287" s="1"/>
      <c r="J287" s="34">
        <f t="shared" ref="J287:P288" si="260">J345*J404</f>
        <v>240.5</v>
      </c>
      <c r="K287" s="24">
        <f t="shared" si="260"/>
        <v>240.5</v>
      </c>
      <c r="L287" s="24">
        <f t="shared" si="260"/>
        <v>240.5</v>
      </c>
      <c r="M287" s="24">
        <f t="shared" si="260"/>
        <v>240.5</v>
      </c>
      <c r="N287" s="24">
        <f t="shared" si="260"/>
        <v>221</v>
      </c>
      <c r="O287" s="24">
        <f t="shared" si="260"/>
        <v>240.5</v>
      </c>
      <c r="P287" s="24">
        <f t="shared" si="260"/>
        <v>240.5</v>
      </c>
      <c r="Q287" s="24">
        <f t="shared" si="250"/>
        <v>240.5</v>
      </c>
      <c r="R287" s="24">
        <f t="shared" ref="R287:AC287" si="261">R345*R404</f>
        <v>221</v>
      </c>
      <c r="S287" s="24">
        <f t="shared" si="261"/>
        <v>0</v>
      </c>
      <c r="T287" s="24">
        <f t="shared" si="261"/>
        <v>277.5</v>
      </c>
      <c r="U287" s="24">
        <f t="shared" si="261"/>
        <v>277.5</v>
      </c>
      <c r="V287" s="24">
        <f t="shared" si="261"/>
        <v>277.5</v>
      </c>
      <c r="W287" s="24">
        <f t="shared" si="261"/>
        <v>255</v>
      </c>
      <c r="X287" s="24">
        <f t="shared" si="251"/>
        <v>277.5</v>
      </c>
      <c r="Y287" s="24">
        <f t="shared" si="261"/>
        <v>277.5</v>
      </c>
      <c r="Z287" s="24">
        <f t="shared" si="261"/>
        <v>277.5</v>
      </c>
      <c r="AA287" s="24">
        <f t="shared" si="261"/>
        <v>277.5</v>
      </c>
      <c r="AB287" s="24">
        <f t="shared" si="261"/>
        <v>277.5</v>
      </c>
      <c r="AC287" s="24">
        <f t="shared" si="261"/>
        <v>255</v>
      </c>
      <c r="AD287" s="34">
        <f t="shared" ref="AD287:BD287" si="262">AD345*AD404</f>
        <v>277.5</v>
      </c>
      <c r="AE287" s="24">
        <f t="shared" si="262"/>
        <v>277.5</v>
      </c>
      <c r="AF287" s="24">
        <f t="shared" si="262"/>
        <v>277.5</v>
      </c>
      <c r="AG287" s="24">
        <f t="shared" si="262"/>
        <v>277.5</v>
      </c>
      <c r="AH287" s="24">
        <f t="shared" si="262"/>
        <v>255</v>
      </c>
      <c r="AI287" s="24">
        <f t="shared" si="262"/>
        <v>277.5</v>
      </c>
      <c r="AJ287" s="24">
        <f t="shared" si="262"/>
        <v>277.5</v>
      </c>
      <c r="AK287" s="24">
        <f t="shared" si="262"/>
        <v>277.5</v>
      </c>
      <c r="AL287" s="24">
        <f t="shared" si="262"/>
        <v>255</v>
      </c>
      <c r="AM287" s="24">
        <f>AM345*AM404</f>
        <v>180</v>
      </c>
      <c r="AN287" s="24">
        <f t="shared" si="262"/>
        <v>277.5</v>
      </c>
      <c r="AO287" s="24">
        <f t="shared" si="262"/>
        <v>322.5</v>
      </c>
      <c r="AP287" s="24">
        <f t="shared" si="262"/>
        <v>322.5</v>
      </c>
      <c r="AQ287" s="24">
        <f t="shared" si="262"/>
        <v>322.5</v>
      </c>
      <c r="AR287" s="24">
        <f t="shared" si="262"/>
        <v>255</v>
      </c>
      <c r="AS287" s="24">
        <f>AS345*AS404</f>
        <v>180</v>
      </c>
      <c r="AT287" s="24">
        <f t="shared" si="262"/>
        <v>277.5</v>
      </c>
      <c r="AU287" s="24">
        <f t="shared" si="262"/>
        <v>322.5</v>
      </c>
      <c r="AV287" s="24">
        <f t="shared" si="262"/>
        <v>322.5</v>
      </c>
      <c r="AW287" s="24">
        <f t="shared" si="262"/>
        <v>322.5</v>
      </c>
      <c r="AX287" s="24">
        <f t="shared" si="262"/>
        <v>255</v>
      </c>
      <c r="AY287" s="24">
        <f>AY345*AY404</f>
        <v>180</v>
      </c>
      <c r="AZ287" s="24">
        <f t="shared" si="262"/>
        <v>277.5</v>
      </c>
      <c r="BA287" s="24">
        <f t="shared" si="262"/>
        <v>322.5</v>
      </c>
      <c r="BB287" s="24">
        <f t="shared" si="262"/>
        <v>322.5</v>
      </c>
      <c r="BC287" s="24">
        <f t="shared" si="262"/>
        <v>322.5</v>
      </c>
      <c r="BD287" s="24">
        <f t="shared" si="262"/>
        <v>255</v>
      </c>
      <c r="BE287" s="34">
        <f t="shared" si="253"/>
        <v>168</v>
      </c>
      <c r="BF287" s="24">
        <f t="shared" ref="BF287:CU288" si="263">BF345*BF404</f>
        <v>259</v>
      </c>
      <c r="BG287" s="24">
        <f t="shared" si="263"/>
        <v>301</v>
      </c>
      <c r="BH287" s="24">
        <f t="shared" si="263"/>
        <v>301</v>
      </c>
      <c r="BI287" s="24">
        <f t="shared" si="255"/>
        <v>168</v>
      </c>
      <c r="BJ287" s="24">
        <f t="shared" si="263"/>
        <v>238</v>
      </c>
      <c r="BK287" s="24">
        <f t="shared" si="256"/>
        <v>168</v>
      </c>
      <c r="BL287" s="24">
        <f>BL345*BL404</f>
        <v>259</v>
      </c>
      <c r="BM287" s="24">
        <f>BM345*BM404</f>
        <v>301</v>
      </c>
      <c r="BN287" s="24">
        <f t="shared" si="263"/>
        <v>301</v>
      </c>
      <c r="BO287" s="24">
        <f>BO345*BO404</f>
        <v>301</v>
      </c>
      <c r="BP287" s="24">
        <f t="shared" si="263"/>
        <v>238</v>
      </c>
      <c r="BQ287" s="24">
        <f t="shared" si="263"/>
        <v>259</v>
      </c>
      <c r="BR287" s="24">
        <f t="shared" si="263"/>
        <v>301</v>
      </c>
      <c r="BS287" s="24">
        <f t="shared" si="263"/>
        <v>301</v>
      </c>
      <c r="BT287" s="24">
        <f t="shared" si="263"/>
        <v>259</v>
      </c>
      <c r="BU287" s="24">
        <f t="shared" si="263"/>
        <v>238</v>
      </c>
      <c r="BV287" s="24">
        <f t="shared" si="263"/>
        <v>259</v>
      </c>
      <c r="BW287" s="24">
        <f t="shared" si="263"/>
        <v>301</v>
      </c>
      <c r="BX287" s="24">
        <f t="shared" si="263"/>
        <v>301</v>
      </c>
      <c r="BY287" s="24">
        <f t="shared" si="263"/>
        <v>301</v>
      </c>
      <c r="BZ287" s="24">
        <f t="shared" si="263"/>
        <v>259</v>
      </c>
      <c r="CA287" s="34">
        <f t="shared" si="263"/>
        <v>238</v>
      </c>
      <c r="CB287" s="24">
        <f t="shared" si="263"/>
        <v>259</v>
      </c>
      <c r="CC287" s="24">
        <f t="shared" si="263"/>
        <v>240.5</v>
      </c>
      <c r="CD287" s="24">
        <f t="shared" si="263"/>
        <v>240.5</v>
      </c>
      <c r="CE287" s="24">
        <f t="shared" si="263"/>
        <v>240.5</v>
      </c>
      <c r="CF287" s="24">
        <f t="shared" si="263"/>
        <v>221</v>
      </c>
      <c r="CG287" s="24">
        <f t="shared" si="263"/>
        <v>240.5</v>
      </c>
      <c r="CH287" s="24">
        <f t="shared" si="263"/>
        <v>240.5</v>
      </c>
      <c r="CI287" s="24">
        <f t="shared" si="263"/>
        <v>240.5</v>
      </c>
      <c r="CJ287" s="24">
        <f t="shared" si="263"/>
        <v>240.5</v>
      </c>
      <c r="CK287" s="24">
        <f t="shared" si="263"/>
        <v>221</v>
      </c>
      <c r="CL287" s="24">
        <f t="shared" si="263"/>
        <v>240.5</v>
      </c>
      <c r="CM287" s="24">
        <f t="shared" si="263"/>
        <v>240.5</v>
      </c>
      <c r="CN287" s="24">
        <f t="shared" si="263"/>
        <v>240.5</v>
      </c>
      <c r="CO287" s="24">
        <f t="shared" si="263"/>
        <v>240.5</v>
      </c>
      <c r="CP287" s="24">
        <f t="shared" si="263"/>
        <v>221</v>
      </c>
      <c r="CQ287" s="24">
        <f t="shared" si="257"/>
        <v>221</v>
      </c>
      <c r="CR287" s="24">
        <f t="shared" si="263"/>
        <v>240.5</v>
      </c>
      <c r="CS287" s="24">
        <f t="shared" si="263"/>
        <v>240.5</v>
      </c>
      <c r="CT287" s="24">
        <f t="shared" si="263"/>
        <v>0</v>
      </c>
      <c r="CU287" s="24">
        <f t="shared" si="263"/>
        <v>0</v>
      </c>
      <c r="CV287" s="261">
        <f t="shared" si="258"/>
        <v>240.5</v>
      </c>
      <c r="CW287" s="24">
        <f t="shared" si="258"/>
        <v>240.5</v>
      </c>
      <c r="CX287" s="24">
        <f t="shared" si="258"/>
        <v>240.5</v>
      </c>
      <c r="CY287" s="24">
        <f t="shared" si="258"/>
        <v>0</v>
      </c>
      <c r="CZ287" s="24">
        <f t="shared" si="258"/>
        <v>221</v>
      </c>
      <c r="DA287" s="24">
        <f t="shared" si="258"/>
        <v>240.5</v>
      </c>
      <c r="DB287" s="24">
        <f t="shared" si="258"/>
        <v>240.5</v>
      </c>
      <c r="DC287" s="24">
        <f t="shared" si="258"/>
        <v>240.5</v>
      </c>
      <c r="DD287" s="24">
        <f t="shared" si="258"/>
        <v>240.5</v>
      </c>
      <c r="DE287" s="24">
        <f t="shared" si="258"/>
        <v>221</v>
      </c>
      <c r="DF287" s="24">
        <f t="shared" si="258"/>
        <v>240.5</v>
      </c>
      <c r="DG287" s="24">
        <f t="shared" si="258"/>
        <v>240.5</v>
      </c>
      <c r="DH287" s="24">
        <f t="shared" si="258"/>
        <v>240.5</v>
      </c>
      <c r="DI287" s="24">
        <f t="shared" si="258"/>
        <v>221</v>
      </c>
      <c r="DJ287" s="24">
        <f t="shared" si="258"/>
        <v>240.5</v>
      </c>
      <c r="DK287" s="24">
        <f t="shared" si="258"/>
        <v>240.5</v>
      </c>
      <c r="DL287" s="24">
        <f t="shared" si="258"/>
        <v>240.5</v>
      </c>
      <c r="DM287" s="24">
        <f t="shared" si="258"/>
        <v>240.5</v>
      </c>
      <c r="DN287" s="24">
        <f t="shared" si="258"/>
        <v>221</v>
      </c>
      <c r="DO287" s="24">
        <f t="shared" si="259"/>
        <v>240.5</v>
      </c>
      <c r="DP287" s="24">
        <f t="shared" si="259"/>
        <v>240.5</v>
      </c>
      <c r="DQ287" s="24">
        <f t="shared" si="259"/>
        <v>240.5</v>
      </c>
      <c r="DR287" s="24">
        <f t="shared" si="259"/>
        <v>240.5</v>
      </c>
      <c r="DS287" s="24">
        <f t="shared" si="259"/>
        <v>221</v>
      </c>
    </row>
    <row r="288" spans="1:123" ht="14.1" customHeight="1" x14ac:dyDescent="0.2">
      <c r="A288" s="94">
        <v>1114</v>
      </c>
      <c r="B288" s="44"/>
      <c r="C288" s="1"/>
      <c r="D288" s="1"/>
      <c r="E288" s="1" t="s">
        <v>14</v>
      </c>
      <c r="F288" s="1"/>
      <c r="G288" s="1"/>
      <c r="H288" s="1"/>
      <c r="I288" s="1"/>
      <c r="J288" s="34">
        <f t="shared" si="260"/>
        <v>277.5</v>
      </c>
      <c r="K288" s="24">
        <f t="shared" si="260"/>
        <v>277.5</v>
      </c>
      <c r="L288" s="24">
        <f t="shared" si="260"/>
        <v>277.5</v>
      </c>
      <c r="M288" s="24">
        <f t="shared" si="260"/>
        <v>277.5</v>
      </c>
      <c r="N288" s="24">
        <f t="shared" si="260"/>
        <v>255</v>
      </c>
      <c r="O288" s="24">
        <f t="shared" ref="O288:AH288" si="264">O346*O405</f>
        <v>277.5</v>
      </c>
      <c r="P288" s="24">
        <f t="shared" si="264"/>
        <v>277.5</v>
      </c>
      <c r="Q288" s="24">
        <f t="shared" si="264"/>
        <v>277.5</v>
      </c>
      <c r="R288" s="24">
        <f t="shared" si="264"/>
        <v>255</v>
      </c>
      <c r="S288" s="24">
        <f t="shared" si="264"/>
        <v>0</v>
      </c>
      <c r="T288" s="24">
        <f t="shared" si="264"/>
        <v>277.5</v>
      </c>
      <c r="U288" s="24">
        <f t="shared" si="264"/>
        <v>277.5</v>
      </c>
      <c r="V288" s="24">
        <f t="shared" si="264"/>
        <v>277.5</v>
      </c>
      <c r="W288" s="24">
        <f t="shared" si="264"/>
        <v>255</v>
      </c>
      <c r="X288" s="24">
        <f t="shared" si="251"/>
        <v>277.5</v>
      </c>
      <c r="Y288" s="24">
        <f t="shared" si="264"/>
        <v>277.5</v>
      </c>
      <c r="Z288" s="24">
        <f t="shared" si="264"/>
        <v>277.5</v>
      </c>
      <c r="AA288" s="24">
        <f t="shared" si="264"/>
        <v>277.5</v>
      </c>
      <c r="AB288" s="24">
        <f t="shared" si="264"/>
        <v>277.5</v>
      </c>
      <c r="AC288" s="24">
        <f t="shared" si="264"/>
        <v>255</v>
      </c>
      <c r="AD288" s="34">
        <f t="shared" si="264"/>
        <v>277.5</v>
      </c>
      <c r="AE288" s="24">
        <f t="shared" si="264"/>
        <v>277.5</v>
      </c>
      <c r="AF288" s="24">
        <f t="shared" si="264"/>
        <v>277.5</v>
      </c>
      <c r="AG288" s="24">
        <f t="shared" si="264"/>
        <v>277.5</v>
      </c>
      <c r="AH288" s="24">
        <f t="shared" si="264"/>
        <v>255</v>
      </c>
      <c r="AI288" s="24">
        <f t="shared" ref="AI288:AR288" si="265">AI346*AI405</f>
        <v>277.5</v>
      </c>
      <c r="AJ288" s="24">
        <f t="shared" si="265"/>
        <v>277.5</v>
      </c>
      <c r="AK288" s="24">
        <f t="shared" si="265"/>
        <v>277.5</v>
      </c>
      <c r="AL288" s="24">
        <f t="shared" si="265"/>
        <v>255</v>
      </c>
      <c r="AM288" s="24">
        <f t="shared" si="265"/>
        <v>180</v>
      </c>
      <c r="AN288" s="24">
        <f t="shared" si="265"/>
        <v>277.5</v>
      </c>
      <c r="AO288" s="24">
        <f t="shared" si="265"/>
        <v>322.5</v>
      </c>
      <c r="AP288" s="24">
        <f t="shared" si="265"/>
        <v>322.5</v>
      </c>
      <c r="AQ288" s="24">
        <f t="shared" si="265"/>
        <v>322.5</v>
      </c>
      <c r="AR288" s="24">
        <f t="shared" si="265"/>
        <v>255</v>
      </c>
      <c r="AS288" s="24">
        <f t="shared" ref="AS288:BD288" si="266">AS346*AS405</f>
        <v>180</v>
      </c>
      <c r="AT288" s="24">
        <f t="shared" si="266"/>
        <v>277.5</v>
      </c>
      <c r="AU288" s="24">
        <f t="shared" si="266"/>
        <v>322.5</v>
      </c>
      <c r="AV288" s="24">
        <f t="shared" si="266"/>
        <v>322.5</v>
      </c>
      <c r="AW288" s="24">
        <f t="shared" si="266"/>
        <v>322.5</v>
      </c>
      <c r="AX288" s="24">
        <f t="shared" si="266"/>
        <v>255</v>
      </c>
      <c r="AY288" s="24">
        <f t="shared" si="266"/>
        <v>180</v>
      </c>
      <c r="AZ288" s="24">
        <f t="shared" si="266"/>
        <v>277.5</v>
      </c>
      <c r="BA288" s="24">
        <f t="shared" si="266"/>
        <v>322.5</v>
      </c>
      <c r="BB288" s="24">
        <f t="shared" si="266"/>
        <v>322.5</v>
      </c>
      <c r="BC288" s="24">
        <f t="shared" si="266"/>
        <v>322.5</v>
      </c>
      <c r="BD288" s="24">
        <f t="shared" si="266"/>
        <v>255</v>
      </c>
      <c r="BE288" s="34">
        <f>BE346*BE405</f>
        <v>180</v>
      </c>
      <c r="BF288" s="24">
        <f t="shared" ref="BF288:CU288" si="267">BF346*BF405</f>
        <v>277.5</v>
      </c>
      <c r="BG288" s="24">
        <f t="shared" si="267"/>
        <v>322.5</v>
      </c>
      <c r="BH288" s="24">
        <f t="shared" si="267"/>
        <v>322.5</v>
      </c>
      <c r="BI288" s="24">
        <f t="shared" si="255"/>
        <v>0</v>
      </c>
      <c r="BJ288" s="24">
        <f t="shared" si="267"/>
        <v>255</v>
      </c>
      <c r="BK288" s="24">
        <f t="shared" si="256"/>
        <v>180</v>
      </c>
      <c r="BL288" s="24">
        <f t="shared" si="267"/>
        <v>277.5</v>
      </c>
      <c r="BM288" s="24">
        <f t="shared" si="267"/>
        <v>322.5</v>
      </c>
      <c r="BN288" s="24">
        <f t="shared" si="267"/>
        <v>322.5</v>
      </c>
      <c r="BO288" s="24">
        <f t="shared" si="267"/>
        <v>322.5</v>
      </c>
      <c r="BP288" s="24">
        <f t="shared" si="263"/>
        <v>255</v>
      </c>
      <c r="BQ288" s="24">
        <f t="shared" si="263"/>
        <v>277.5</v>
      </c>
      <c r="BR288" s="24">
        <f t="shared" si="263"/>
        <v>322.5</v>
      </c>
      <c r="BS288" s="24">
        <f t="shared" si="263"/>
        <v>322.5</v>
      </c>
      <c r="BT288" s="24">
        <f t="shared" si="263"/>
        <v>277.5</v>
      </c>
      <c r="BU288" s="24">
        <f t="shared" si="263"/>
        <v>255</v>
      </c>
      <c r="BV288" s="24">
        <f t="shared" si="267"/>
        <v>259</v>
      </c>
      <c r="BW288" s="24">
        <f t="shared" si="267"/>
        <v>301</v>
      </c>
      <c r="BX288" s="24">
        <f t="shared" si="267"/>
        <v>301</v>
      </c>
      <c r="BY288" s="24">
        <f t="shared" si="267"/>
        <v>301</v>
      </c>
      <c r="BZ288" s="24">
        <f t="shared" si="267"/>
        <v>259</v>
      </c>
      <c r="CA288" s="34">
        <f t="shared" si="267"/>
        <v>238</v>
      </c>
      <c r="CB288" s="24">
        <f t="shared" si="267"/>
        <v>259</v>
      </c>
      <c r="CC288" s="24">
        <f t="shared" si="267"/>
        <v>277.5</v>
      </c>
      <c r="CD288" s="24">
        <f t="shared" si="267"/>
        <v>277.5</v>
      </c>
      <c r="CE288" s="24">
        <f t="shared" si="267"/>
        <v>277.5</v>
      </c>
      <c r="CF288" s="24">
        <f t="shared" si="267"/>
        <v>255</v>
      </c>
      <c r="CG288" s="24">
        <f t="shared" si="267"/>
        <v>277.5</v>
      </c>
      <c r="CH288" s="24">
        <f t="shared" si="267"/>
        <v>277.5</v>
      </c>
      <c r="CI288" s="24">
        <f t="shared" si="267"/>
        <v>277.5</v>
      </c>
      <c r="CJ288" s="24">
        <f t="shared" si="267"/>
        <v>277.5</v>
      </c>
      <c r="CK288" s="24">
        <f t="shared" si="267"/>
        <v>255</v>
      </c>
      <c r="CL288" s="24">
        <f t="shared" si="267"/>
        <v>277.5</v>
      </c>
      <c r="CM288" s="24">
        <f t="shared" si="267"/>
        <v>277.5</v>
      </c>
      <c r="CN288" s="24">
        <f t="shared" si="267"/>
        <v>277.5</v>
      </c>
      <c r="CO288" s="24">
        <f t="shared" si="267"/>
        <v>277.5</v>
      </c>
      <c r="CP288" s="24">
        <f t="shared" si="267"/>
        <v>255</v>
      </c>
      <c r="CQ288" s="24">
        <f t="shared" si="257"/>
        <v>255</v>
      </c>
      <c r="CR288" s="24">
        <f t="shared" si="267"/>
        <v>277.5</v>
      </c>
      <c r="CS288" s="24">
        <f t="shared" si="267"/>
        <v>277.5</v>
      </c>
      <c r="CT288" s="24">
        <f t="shared" si="267"/>
        <v>0</v>
      </c>
      <c r="CU288" s="24">
        <f t="shared" si="267"/>
        <v>0</v>
      </c>
      <c r="CV288" s="261">
        <f t="shared" ref="CV288:DN288" si="268">CV346*CV405</f>
        <v>277.5</v>
      </c>
      <c r="CW288" s="24">
        <f t="shared" si="268"/>
        <v>277.5</v>
      </c>
      <c r="CX288" s="24">
        <f t="shared" si="268"/>
        <v>277.5</v>
      </c>
      <c r="CY288" s="24">
        <f t="shared" si="268"/>
        <v>0</v>
      </c>
      <c r="CZ288" s="24">
        <f t="shared" si="268"/>
        <v>255</v>
      </c>
      <c r="DA288" s="24">
        <f t="shared" si="268"/>
        <v>277.5</v>
      </c>
      <c r="DB288" s="24">
        <f t="shared" si="268"/>
        <v>277.5</v>
      </c>
      <c r="DC288" s="24">
        <f t="shared" si="268"/>
        <v>277.5</v>
      </c>
      <c r="DD288" s="24">
        <f t="shared" si="268"/>
        <v>277.5</v>
      </c>
      <c r="DE288" s="24">
        <f t="shared" si="268"/>
        <v>255</v>
      </c>
      <c r="DF288" s="24">
        <f t="shared" si="268"/>
        <v>277.5</v>
      </c>
      <c r="DG288" s="24">
        <f t="shared" si="268"/>
        <v>277.5</v>
      </c>
      <c r="DH288" s="24">
        <f t="shared" si="268"/>
        <v>277.5</v>
      </c>
      <c r="DI288" s="24">
        <f t="shared" si="268"/>
        <v>255</v>
      </c>
      <c r="DJ288" s="24">
        <f t="shared" si="268"/>
        <v>277.5</v>
      </c>
      <c r="DK288" s="24">
        <f t="shared" si="268"/>
        <v>277.5</v>
      </c>
      <c r="DL288" s="24">
        <f t="shared" si="268"/>
        <v>277.5</v>
      </c>
      <c r="DM288" s="24">
        <f t="shared" si="268"/>
        <v>277.5</v>
      </c>
      <c r="DN288" s="24">
        <f t="shared" si="268"/>
        <v>255</v>
      </c>
      <c r="DO288" s="24">
        <f t="shared" ref="DO288:DS290" si="269">DO346*DO405</f>
        <v>277.5</v>
      </c>
      <c r="DP288" s="24">
        <f t="shared" si="269"/>
        <v>277.5</v>
      </c>
      <c r="DQ288" s="24">
        <f t="shared" si="269"/>
        <v>277.5</v>
      </c>
      <c r="DR288" s="24">
        <f t="shared" si="269"/>
        <v>277.5</v>
      </c>
      <c r="DS288" s="24">
        <f t="shared" si="269"/>
        <v>255</v>
      </c>
    </row>
    <row r="289" spans="1:123" ht="14.1" customHeight="1" x14ac:dyDescent="0.2">
      <c r="A289" s="94">
        <v>1150</v>
      </c>
      <c r="B289" s="44"/>
      <c r="C289" s="1"/>
      <c r="D289" s="1"/>
      <c r="E289" s="1" t="s">
        <v>14</v>
      </c>
      <c r="F289" s="1"/>
      <c r="G289" s="1"/>
      <c r="H289" s="1"/>
      <c r="I289" s="1"/>
      <c r="J289" s="34">
        <f t="shared" ref="J289:AS289" si="270">J347*J406</f>
        <v>212.75</v>
      </c>
      <c r="K289" s="24">
        <f t="shared" si="270"/>
        <v>212.75</v>
      </c>
      <c r="L289" s="24">
        <f t="shared" si="270"/>
        <v>212.75</v>
      </c>
      <c r="M289" s="24">
        <f t="shared" si="270"/>
        <v>212.75</v>
      </c>
      <c r="N289" s="24">
        <f t="shared" si="270"/>
        <v>195.5</v>
      </c>
      <c r="O289" s="24">
        <f t="shared" si="270"/>
        <v>212.75</v>
      </c>
      <c r="P289" s="24">
        <f t="shared" si="270"/>
        <v>212.75</v>
      </c>
      <c r="Q289" s="24">
        <f t="shared" si="270"/>
        <v>212.75</v>
      </c>
      <c r="R289" s="24">
        <f t="shared" si="270"/>
        <v>195.5</v>
      </c>
      <c r="S289" s="24">
        <f t="shared" si="270"/>
        <v>0</v>
      </c>
      <c r="T289" s="24">
        <f t="shared" si="270"/>
        <v>212.75</v>
      </c>
      <c r="U289" s="24">
        <f t="shared" si="270"/>
        <v>212.75</v>
      </c>
      <c r="V289" s="24">
        <f t="shared" si="270"/>
        <v>212.75</v>
      </c>
      <c r="W289" s="24">
        <f t="shared" si="270"/>
        <v>195.5</v>
      </c>
      <c r="X289" s="24">
        <f t="shared" si="251"/>
        <v>212.75</v>
      </c>
      <c r="Y289" s="24">
        <f t="shared" si="270"/>
        <v>212.75</v>
      </c>
      <c r="Z289" s="24">
        <f t="shared" si="270"/>
        <v>212.75</v>
      </c>
      <c r="AA289" s="24">
        <f t="shared" si="270"/>
        <v>212.75</v>
      </c>
      <c r="AB289" s="24">
        <f t="shared" si="270"/>
        <v>212.75</v>
      </c>
      <c r="AC289" s="24">
        <f t="shared" si="270"/>
        <v>195.5</v>
      </c>
      <c r="AD289" s="34">
        <f t="shared" si="270"/>
        <v>259</v>
      </c>
      <c r="AE289" s="24">
        <f t="shared" si="270"/>
        <v>259</v>
      </c>
      <c r="AF289" s="24">
        <f t="shared" si="270"/>
        <v>259</v>
      </c>
      <c r="AG289" s="24">
        <f t="shared" si="270"/>
        <v>259</v>
      </c>
      <c r="AH289" s="24">
        <f t="shared" si="270"/>
        <v>238</v>
      </c>
      <c r="AI289" s="24">
        <f t="shared" si="270"/>
        <v>259</v>
      </c>
      <c r="AJ289" s="24">
        <f t="shared" si="270"/>
        <v>259</v>
      </c>
      <c r="AK289" s="24">
        <f t="shared" si="270"/>
        <v>259</v>
      </c>
      <c r="AL289" s="24">
        <f t="shared" si="270"/>
        <v>238</v>
      </c>
      <c r="AM289" s="24">
        <f t="shared" ref="AM289:AM298" si="271">AM347*AM406</f>
        <v>168</v>
      </c>
      <c r="AN289" s="24">
        <f t="shared" si="270"/>
        <v>259</v>
      </c>
      <c r="AO289" s="24">
        <f t="shared" si="270"/>
        <v>301</v>
      </c>
      <c r="AP289" s="24">
        <f t="shared" si="270"/>
        <v>301</v>
      </c>
      <c r="AQ289" s="24">
        <f t="shared" si="270"/>
        <v>301</v>
      </c>
      <c r="AR289" s="24">
        <f t="shared" si="270"/>
        <v>238</v>
      </c>
      <c r="AS289" s="24">
        <f t="shared" si="270"/>
        <v>168</v>
      </c>
      <c r="AT289" s="24">
        <f t="shared" ref="AT289:BH289" si="272">AT347*AT406</f>
        <v>259</v>
      </c>
      <c r="AU289" s="24">
        <f t="shared" si="272"/>
        <v>301</v>
      </c>
      <c r="AV289" s="24">
        <f t="shared" si="272"/>
        <v>301</v>
      </c>
      <c r="AW289" s="24">
        <f t="shared" si="272"/>
        <v>301</v>
      </c>
      <c r="AX289" s="24">
        <f t="shared" si="272"/>
        <v>238</v>
      </c>
      <c r="AY289" s="24">
        <f>AY347*AY406</f>
        <v>168</v>
      </c>
      <c r="AZ289" s="24">
        <f t="shared" si="272"/>
        <v>259</v>
      </c>
      <c r="BA289" s="24">
        <f t="shared" si="272"/>
        <v>301</v>
      </c>
      <c r="BB289" s="24">
        <f t="shared" si="272"/>
        <v>301</v>
      </c>
      <c r="BC289" s="24">
        <f t="shared" si="272"/>
        <v>301</v>
      </c>
      <c r="BD289" s="24">
        <f t="shared" si="272"/>
        <v>238</v>
      </c>
      <c r="BE289" s="34">
        <f>BE347*BE406</f>
        <v>168</v>
      </c>
      <c r="BF289" s="24">
        <f t="shared" si="272"/>
        <v>259</v>
      </c>
      <c r="BG289" s="24">
        <f t="shared" si="272"/>
        <v>301</v>
      </c>
      <c r="BH289" s="24">
        <f t="shared" si="272"/>
        <v>301</v>
      </c>
      <c r="BI289" s="24">
        <f t="shared" si="255"/>
        <v>168</v>
      </c>
      <c r="BJ289" s="24">
        <f t="shared" ref="BJ289:BP290" si="273">BJ347*BJ406</f>
        <v>238</v>
      </c>
      <c r="BK289" s="24">
        <f t="shared" si="256"/>
        <v>168</v>
      </c>
      <c r="BL289" s="24">
        <f t="shared" si="273"/>
        <v>259</v>
      </c>
      <c r="BM289" s="24">
        <f t="shared" ref="BM289:CU289" si="274">BM347*BM406</f>
        <v>301</v>
      </c>
      <c r="BN289" s="24">
        <f t="shared" si="274"/>
        <v>301</v>
      </c>
      <c r="BO289" s="24">
        <f>BO347*BO406</f>
        <v>301</v>
      </c>
      <c r="BP289" s="24">
        <f t="shared" si="274"/>
        <v>238</v>
      </c>
      <c r="BQ289" s="24">
        <f t="shared" si="274"/>
        <v>259</v>
      </c>
      <c r="BR289" s="24">
        <f t="shared" si="274"/>
        <v>301</v>
      </c>
      <c r="BS289" s="24">
        <f t="shared" si="274"/>
        <v>301</v>
      </c>
      <c r="BT289" s="24">
        <f t="shared" si="274"/>
        <v>259</v>
      </c>
      <c r="BU289" s="24">
        <f t="shared" si="274"/>
        <v>238</v>
      </c>
      <c r="BV289" s="24">
        <f t="shared" si="274"/>
        <v>259</v>
      </c>
      <c r="BW289" s="24">
        <f t="shared" si="274"/>
        <v>301</v>
      </c>
      <c r="BX289" s="24">
        <f t="shared" si="274"/>
        <v>301</v>
      </c>
      <c r="BY289" s="24">
        <f t="shared" si="274"/>
        <v>301</v>
      </c>
      <c r="BZ289" s="24">
        <f t="shared" si="274"/>
        <v>259</v>
      </c>
      <c r="CA289" s="34">
        <f t="shared" si="274"/>
        <v>238</v>
      </c>
      <c r="CB289" s="24">
        <f t="shared" si="274"/>
        <v>212.75</v>
      </c>
      <c r="CC289" s="24">
        <f t="shared" si="274"/>
        <v>212.75</v>
      </c>
      <c r="CD289" s="24">
        <f t="shared" si="274"/>
        <v>212.75</v>
      </c>
      <c r="CE289" s="24">
        <f t="shared" si="274"/>
        <v>212.75</v>
      </c>
      <c r="CF289" s="24">
        <f t="shared" si="274"/>
        <v>195.5</v>
      </c>
      <c r="CG289" s="24">
        <f t="shared" si="274"/>
        <v>212.75</v>
      </c>
      <c r="CH289" s="24">
        <f t="shared" si="274"/>
        <v>212.75</v>
      </c>
      <c r="CI289" s="24">
        <f t="shared" si="274"/>
        <v>212.75</v>
      </c>
      <c r="CJ289" s="24">
        <f t="shared" si="274"/>
        <v>212.75</v>
      </c>
      <c r="CK289" s="24">
        <f t="shared" si="274"/>
        <v>195.5</v>
      </c>
      <c r="CL289" s="24">
        <f t="shared" si="274"/>
        <v>212.75</v>
      </c>
      <c r="CM289" s="24">
        <f t="shared" si="274"/>
        <v>212.75</v>
      </c>
      <c r="CN289" s="24">
        <f t="shared" si="274"/>
        <v>212.75</v>
      </c>
      <c r="CO289" s="24">
        <f t="shared" si="274"/>
        <v>212.75</v>
      </c>
      <c r="CP289" s="24">
        <f t="shared" si="274"/>
        <v>195.5</v>
      </c>
      <c r="CQ289" s="24">
        <f t="shared" si="257"/>
        <v>195.5</v>
      </c>
      <c r="CR289" s="24">
        <f t="shared" si="274"/>
        <v>212.75</v>
      </c>
      <c r="CS289" s="24">
        <f t="shared" si="274"/>
        <v>212.75</v>
      </c>
      <c r="CT289" s="24">
        <f t="shared" si="274"/>
        <v>0</v>
      </c>
      <c r="CU289" s="24">
        <f t="shared" si="274"/>
        <v>0</v>
      </c>
      <c r="CV289" s="261">
        <f t="shared" ref="CV289:DN289" si="275">CV347*CV406</f>
        <v>212.75</v>
      </c>
      <c r="CW289" s="24">
        <f t="shared" si="275"/>
        <v>212.75</v>
      </c>
      <c r="CX289" s="24">
        <f t="shared" si="275"/>
        <v>212.75</v>
      </c>
      <c r="CY289" s="24">
        <f t="shared" si="275"/>
        <v>0</v>
      </c>
      <c r="CZ289" s="24">
        <f t="shared" si="275"/>
        <v>195.5</v>
      </c>
      <c r="DA289" s="24">
        <f t="shared" si="275"/>
        <v>212.75</v>
      </c>
      <c r="DB289" s="24">
        <f t="shared" si="275"/>
        <v>212.75</v>
      </c>
      <c r="DC289" s="24">
        <f t="shared" si="275"/>
        <v>212.75</v>
      </c>
      <c r="DD289" s="24">
        <f t="shared" si="275"/>
        <v>212.75</v>
      </c>
      <c r="DE289" s="24">
        <f t="shared" si="275"/>
        <v>195.5</v>
      </c>
      <c r="DF289" s="24">
        <f t="shared" si="275"/>
        <v>212.75</v>
      </c>
      <c r="DG289" s="24">
        <f t="shared" si="275"/>
        <v>212.75</v>
      </c>
      <c r="DH289" s="24">
        <f t="shared" si="275"/>
        <v>212.75</v>
      </c>
      <c r="DI289" s="24">
        <f t="shared" si="275"/>
        <v>195.5</v>
      </c>
      <c r="DJ289" s="24">
        <f t="shared" si="275"/>
        <v>212.75</v>
      </c>
      <c r="DK289" s="24">
        <f t="shared" si="275"/>
        <v>212.75</v>
      </c>
      <c r="DL289" s="24">
        <f t="shared" si="275"/>
        <v>212.75</v>
      </c>
      <c r="DM289" s="24">
        <f t="shared" si="275"/>
        <v>212.75</v>
      </c>
      <c r="DN289" s="24">
        <f t="shared" si="275"/>
        <v>195.5</v>
      </c>
      <c r="DO289" s="24">
        <f t="shared" si="269"/>
        <v>212.75</v>
      </c>
      <c r="DP289" s="24">
        <f t="shared" si="269"/>
        <v>212.75</v>
      </c>
      <c r="DQ289" s="24">
        <f t="shared" si="269"/>
        <v>212.75</v>
      </c>
      <c r="DR289" s="24">
        <f t="shared" si="269"/>
        <v>212.75</v>
      </c>
      <c r="DS289" s="24">
        <f t="shared" si="269"/>
        <v>195.5</v>
      </c>
    </row>
    <row r="290" spans="1:123" ht="14.1" customHeight="1" x14ac:dyDescent="0.2">
      <c r="A290" s="44">
        <v>1162</v>
      </c>
      <c r="B290" s="44"/>
      <c r="C290" s="1"/>
      <c r="D290" s="1"/>
      <c r="E290" s="1" t="s">
        <v>14</v>
      </c>
      <c r="F290" s="1"/>
      <c r="G290" s="1"/>
      <c r="H290" s="1"/>
      <c r="I290" s="1"/>
      <c r="J290" s="34"/>
      <c r="K290" s="24"/>
      <c r="L290" s="24"/>
      <c r="M290" s="24"/>
      <c r="N290" s="24"/>
      <c r="O290" s="24"/>
      <c r="P290" s="24"/>
      <c r="Q290" s="24"/>
      <c r="R290" s="24"/>
      <c r="S290" s="24">
        <f>S348*S407</f>
        <v>0</v>
      </c>
      <c r="T290" s="24">
        <f>T348*T407</f>
        <v>259</v>
      </c>
      <c r="U290" s="24">
        <f>U348*U407</f>
        <v>259</v>
      </c>
      <c r="V290" s="24">
        <f t="shared" ref="V290:AC290" si="276">V348*V407</f>
        <v>259</v>
      </c>
      <c r="W290" s="24">
        <f t="shared" si="276"/>
        <v>238</v>
      </c>
      <c r="X290" s="24">
        <f t="shared" si="251"/>
        <v>259</v>
      </c>
      <c r="Y290" s="24">
        <f t="shared" si="276"/>
        <v>259</v>
      </c>
      <c r="Z290" s="24">
        <f t="shared" si="276"/>
        <v>259</v>
      </c>
      <c r="AA290" s="24">
        <f t="shared" si="276"/>
        <v>259</v>
      </c>
      <c r="AB290" s="24">
        <f t="shared" si="276"/>
        <v>259</v>
      </c>
      <c r="AC290" s="24">
        <f t="shared" si="276"/>
        <v>255</v>
      </c>
      <c r="AD290" s="34">
        <f>AD348*AD407</f>
        <v>277.5</v>
      </c>
      <c r="AE290" s="24">
        <f>AE348*AE407</f>
        <v>277.5</v>
      </c>
      <c r="AF290" s="24">
        <f>AF348*AF407</f>
        <v>277.5</v>
      </c>
      <c r="AG290" s="24">
        <f>AG348*AG407</f>
        <v>277.5</v>
      </c>
      <c r="AH290" s="24">
        <f>AH348*AH407</f>
        <v>255</v>
      </c>
      <c r="AI290" s="24">
        <f t="shared" ref="AI290:AO290" si="277">AI348*AI407</f>
        <v>277.5</v>
      </c>
      <c r="AJ290" s="24">
        <f t="shared" si="277"/>
        <v>277.5</v>
      </c>
      <c r="AK290" s="24">
        <f t="shared" si="277"/>
        <v>277.5</v>
      </c>
      <c r="AL290" s="24">
        <f t="shared" si="277"/>
        <v>255</v>
      </c>
      <c r="AM290" s="24">
        <f t="shared" si="271"/>
        <v>180</v>
      </c>
      <c r="AN290" s="24">
        <f t="shared" si="277"/>
        <v>277.5</v>
      </c>
      <c r="AO290" s="24">
        <f t="shared" si="277"/>
        <v>322.5</v>
      </c>
      <c r="AP290" s="24">
        <f>AP348*AP407</f>
        <v>322.5</v>
      </c>
      <c r="AQ290" s="24">
        <f>AQ348*AQ407</f>
        <v>322.5</v>
      </c>
      <c r="AR290" s="24">
        <f>AR348*AR407</f>
        <v>255</v>
      </c>
      <c r="AS290" s="24">
        <f>AS348*AS407</f>
        <v>180</v>
      </c>
      <c r="AT290" s="24">
        <f>AT348*AT407</f>
        <v>277.5</v>
      </c>
      <c r="AU290" s="24">
        <f t="shared" ref="AU290:BG290" si="278">AU348*AU407</f>
        <v>322.5</v>
      </c>
      <c r="AV290" s="24">
        <f t="shared" si="278"/>
        <v>322.5</v>
      </c>
      <c r="AW290" s="24">
        <f t="shared" si="278"/>
        <v>322.5</v>
      </c>
      <c r="AX290" s="24">
        <f t="shared" si="278"/>
        <v>255</v>
      </c>
      <c r="AY290" s="24">
        <f t="shared" si="278"/>
        <v>180</v>
      </c>
      <c r="AZ290" s="24">
        <f t="shared" si="278"/>
        <v>277.5</v>
      </c>
      <c r="BA290" s="24">
        <f t="shared" si="278"/>
        <v>322.5</v>
      </c>
      <c r="BB290" s="24">
        <f t="shared" si="278"/>
        <v>322.5</v>
      </c>
      <c r="BC290" s="24">
        <f t="shared" si="278"/>
        <v>322.5</v>
      </c>
      <c r="BD290" s="24">
        <f t="shared" si="278"/>
        <v>255</v>
      </c>
      <c r="BE290" s="34">
        <f t="shared" si="278"/>
        <v>180</v>
      </c>
      <c r="BF290" s="24">
        <f t="shared" si="278"/>
        <v>277.5</v>
      </c>
      <c r="BG290" s="24">
        <f t="shared" si="278"/>
        <v>322.5</v>
      </c>
      <c r="BH290" s="24">
        <f t="shared" ref="BH290:CU290" si="279">BH348*BH407</f>
        <v>322.5</v>
      </c>
      <c r="BI290" s="24">
        <f t="shared" si="255"/>
        <v>0</v>
      </c>
      <c r="BJ290" s="24">
        <f t="shared" si="273"/>
        <v>187</v>
      </c>
      <c r="BK290" s="24">
        <f t="shared" si="256"/>
        <v>132</v>
      </c>
      <c r="BL290" s="24">
        <f t="shared" si="273"/>
        <v>203.5</v>
      </c>
      <c r="BM290" s="24">
        <f t="shared" si="273"/>
        <v>236.5</v>
      </c>
      <c r="BN290" s="24">
        <f t="shared" si="273"/>
        <v>236.5</v>
      </c>
      <c r="BO290" s="24">
        <f t="shared" si="273"/>
        <v>236.5</v>
      </c>
      <c r="BP290" s="24">
        <f t="shared" si="273"/>
        <v>187</v>
      </c>
      <c r="BQ290" s="24">
        <f t="shared" si="279"/>
        <v>203.5</v>
      </c>
      <c r="BR290" s="24">
        <f t="shared" si="279"/>
        <v>236.5</v>
      </c>
      <c r="BS290" s="24">
        <f t="shared" si="279"/>
        <v>236.5</v>
      </c>
      <c r="BT290" s="24">
        <f t="shared" si="279"/>
        <v>203.5</v>
      </c>
      <c r="BU290" s="24">
        <f t="shared" si="279"/>
        <v>187</v>
      </c>
      <c r="BV290" s="24">
        <f t="shared" si="279"/>
        <v>203.5</v>
      </c>
      <c r="BW290" s="24">
        <f t="shared" si="279"/>
        <v>236.5</v>
      </c>
      <c r="BX290" s="24">
        <f t="shared" si="279"/>
        <v>236.5</v>
      </c>
      <c r="BY290" s="24">
        <f t="shared" si="279"/>
        <v>236.5</v>
      </c>
      <c r="BZ290" s="24">
        <f t="shared" si="279"/>
        <v>203.5</v>
      </c>
      <c r="CA290" s="34">
        <f t="shared" si="279"/>
        <v>187</v>
      </c>
      <c r="CB290" s="24">
        <f t="shared" si="279"/>
        <v>203.5</v>
      </c>
      <c r="CC290" s="24">
        <f t="shared" si="279"/>
        <v>0</v>
      </c>
      <c r="CD290" s="24">
        <f t="shared" si="279"/>
        <v>0</v>
      </c>
      <c r="CE290" s="24">
        <f t="shared" si="279"/>
        <v>0</v>
      </c>
      <c r="CF290" s="24">
        <f t="shared" si="279"/>
        <v>0</v>
      </c>
      <c r="CG290" s="24">
        <f t="shared" si="279"/>
        <v>0</v>
      </c>
      <c r="CH290" s="24">
        <f t="shared" si="279"/>
        <v>0</v>
      </c>
      <c r="CI290" s="24">
        <f t="shared" si="279"/>
        <v>0</v>
      </c>
      <c r="CJ290" s="24">
        <f t="shared" si="279"/>
        <v>0</v>
      </c>
      <c r="CK290" s="24">
        <f t="shared" si="279"/>
        <v>0</v>
      </c>
      <c r="CL290" s="24">
        <f t="shared" si="279"/>
        <v>0</v>
      </c>
      <c r="CM290" s="24">
        <f t="shared" si="279"/>
        <v>0</v>
      </c>
      <c r="CN290" s="24">
        <f t="shared" si="279"/>
        <v>0</v>
      </c>
      <c r="CO290" s="24">
        <f t="shared" si="279"/>
        <v>0</v>
      </c>
      <c r="CP290" s="24">
        <f t="shared" si="279"/>
        <v>0</v>
      </c>
      <c r="CQ290" s="24">
        <f t="shared" si="257"/>
        <v>0</v>
      </c>
      <c r="CR290" s="24">
        <f t="shared" si="279"/>
        <v>0</v>
      </c>
      <c r="CS290" s="24">
        <f t="shared" si="279"/>
        <v>0</v>
      </c>
      <c r="CT290" s="24">
        <f t="shared" si="279"/>
        <v>0</v>
      </c>
      <c r="CU290" s="24">
        <f t="shared" si="279"/>
        <v>0</v>
      </c>
      <c r="CV290" s="261">
        <f t="shared" ref="CV290:DN290" si="280">CV348*CV407</f>
        <v>0</v>
      </c>
      <c r="CW290" s="24">
        <f t="shared" si="280"/>
        <v>0</v>
      </c>
      <c r="CX290" s="24">
        <f t="shared" si="280"/>
        <v>0</v>
      </c>
      <c r="CY290" s="24">
        <f t="shared" si="280"/>
        <v>0</v>
      </c>
      <c r="CZ290" s="24">
        <f t="shared" si="280"/>
        <v>0</v>
      </c>
      <c r="DA290" s="24">
        <f t="shared" si="280"/>
        <v>0</v>
      </c>
      <c r="DB290" s="24">
        <f t="shared" si="280"/>
        <v>0</v>
      </c>
      <c r="DC290" s="24">
        <f t="shared" si="280"/>
        <v>0</v>
      </c>
      <c r="DD290" s="24">
        <f t="shared" si="280"/>
        <v>0</v>
      </c>
      <c r="DE290" s="24">
        <f t="shared" si="280"/>
        <v>0</v>
      </c>
      <c r="DF290" s="24">
        <f t="shared" si="280"/>
        <v>0</v>
      </c>
      <c r="DG290" s="24">
        <f t="shared" si="280"/>
        <v>0</v>
      </c>
      <c r="DH290" s="24">
        <f t="shared" si="280"/>
        <v>0</v>
      </c>
      <c r="DI290" s="24">
        <f t="shared" si="280"/>
        <v>0</v>
      </c>
      <c r="DJ290" s="24">
        <f t="shared" si="280"/>
        <v>0</v>
      </c>
      <c r="DK290" s="24">
        <f t="shared" si="280"/>
        <v>0</v>
      </c>
      <c r="DL290" s="24">
        <f t="shared" si="280"/>
        <v>0</v>
      </c>
      <c r="DM290" s="24">
        <f t="shared" si="280"/>
        <v>0</v>
      </c>
      <c r="DN290" s="24">
        <f t="shared" si="280"/>
        <v>0</v>
      </c>
      <c r="DO290" s="24">
        <f t="shared" si="269"/>
        <v>0</v>
      </c>
      <c r="DP290" s="24">
        <f t="shared" si="269"/>
        <v>0</v>
      </c>
      <c r="DQ290" s="24">
        <f t="shared" si="269"/>
        <v>0</v>
      </c>
      <c r="DR290" s="24">
        <f t="shared" si="269"/>
        <v>0</v>
      </c>
      <c r="DS290" s="24">
        <f t="shared" si="269"/>
        <v>0</v>
      </c>
    </row>
    <row r="291" spans="1:123" ht="14.1" customHeight="1" x14ac:dyDescent="0.2">
      <c r="A291" s="94">
        <v>1160</v>
      </c>
      <c r="B291" s="44"/>
      <c r="C291" s="1"/>
      <c r="D291" s="1"/>
      <c r="E291" s="1" t="s">
        <v>14</v>
      </c>
      <c r="F291" s="1"/>
      <c r="G291" s="1"/>
      <c r="H291" s="1"/>
      <c r="I291" s="1"/>
      <c r="J291" s="34">
        <f t="shared" ref="J291:L293" si="281">J349*J408</f>
        <v>268.25</v>
      </c>
      <c r="K291" s="24">
        <f t="shared" si="281"/>
        <v>268.25</v>
      </c>
      <c r="L291" s="24">
        <f t="shared" si="281"/>
        <v>268.25</v>
      </c>
      <c r="M291" s="24">
        <f t="shared" ref="M291:AC291" si="282">M349*M408</f>
        <v>268.25</v>
      </c>
      <c r="N291" s="24">
        <f t="shared" si="282"/>
        <v>246.5</v>
      </c>
      <c r="O291" s="24">
        <f t="shared" si="282"/>
        <v>268.25</v>
      </c>
      <c r="P291" s="24">
        <f t="shared" si="282"/>
        <v>268.25</v>
      </c>
      <c r="Q291" s="24">
        <f t="shared" si="282"/>
        <v>268.25</v>
      </c>
      <c r="R291" s="24">
        <f t="shared" si="282"/>
        <v>246.5</v>
      </c>
      <c r="S291" s="24">
        <f t="shared" si="282"/>
        <v>0</v>
      </c>
      <c r="T291" s="24">
        <f t="shared" si="282"/>
        <v>268.25</v>
      </c>
      <c r="U291" s="24">
        <f t="shared" si="282"/>
        <v>268.25</v>
      </c>
      <c r="V291" s="24">
        <f t="shared" si="282"/>
        <v>268.25</v>
      </c>
      <c r="W291" s="24">
        <f t="shared" si="282"/>
        <v>246.5</v>
      </c>
      <c r="X291" s="24">
        <f t="shared" si="251"/>
        <v>268.25</v>
      </c>
      <c r="Y291" s="24">
        <f t="shared" si="282"/>
        <v>268.25</v>
      </c>
      <c r="Z291" s="24">
        <f t="shared" si="282"/>
        <v>268.25</v>
      </c>
      <c r="AA291" s="24">
        <f t="shared" si="282"/>
        <v>268.25</v>
      </c>
      <c r="AB291" s="24">
        <f t="shared" si="282"/>
        <v>268.25</v>
      </c>
      <c r="AC291" s="24">
        <f t="shared" si="282"/>
        <v>246.5</v>
      </c>
      <c r="AD291" s="34">
        <f t="shared" ref="AD291:AU293" si="283">AD349*AD408</f>
        <v>203.5</v>
      </c>
      <c r="AE291" s="24">
        <f t="shared" si="283"/>
        <v>203.5</v>
      </c>
      <c r="AF291" s="24">
        <f t="shared" si="283"/>
        <v>203.5</v>
      </c>
      <c r="AG291" s="24">
        <f t="shared" si="283"/>
        <v>203.5</v>
      </c>
      <c r="AH291" s="24">
        <f t="shared" si="283"/>
        <v>187</v>
      </c>
      <c r="AI291" s="24">
        <f t="shared" si="283"/>
        <v>203.5</v>
      </c>
      <c r="AJ291" s="24">
        <f t="shared" ref="AJ291:AZ291" si="284">AJ349*AJ408</f>
        <v>203.5</v>
      </c>
      <c r="AK291" s="24">
        <f t="shared" si="284"/>
        <v>203.5</v>
      </c>
      <c r="AL291" s="24">
        <f t="shared" si="284"/>
        <v>187</v>
      </c>
      <c r="AM291" s="24">
        <f t="shared" si="271"/>
        <v>132</v>
      </c>
      <c r="AN291" s="24">
        <f t="shared" si="284"/>
        <v>203.5</v>
      </c>
      <c r="AO291" s="24">
        <f t="shared" si="284"/>
        <v>236.5</v>
      </c>
      <c r="AP291" s="24">
        <f t="shared" si="284"/>
        <v>236.5</v>
      </c>
      <c r="AQ291" s="24">
        <f t="shared" si="284"/>
        <v>236.5</v>
      </c>
      <c r="AR291" s="24">
        <f t="shared" si="284"/>
        <v>187</v>
      </c>
      <c r="AS291" s="24">
        <f t="shared" si="284"/>
        <v>132</v>
      </c>
      <c r="AT291" s="24">
        <f t="shared" si="284"/>
        <v>185</v>
      </c>
      <c r="AU291" s="24">
        <f t="shared" si="284"/>
        <v>215</v>
      </c>
      <c r="AV291" s="24">
        <f t="shared" si="284"/>
        <v>215</v>
      </c>
      <c r="AW291" s="24">
        <f t="shared" si="284"/>
        <v>215</v>
      </c>
      <c r="AX291" s="24">
        <f t="shared" si="284"/>
        <v>170</v>
      </c>
      <c r="AY291" s="24">
        <f>AY349*AY408</f>
        <v>120</v>
      </c>
      <c r="AZ291" s="24">
        <f t="shared" si="284"/>
        <v>185</v>
      </c>
      <c r="BA291" s="24">
        <f>BA349*BA408</f>
        <v>215</v>
      </c>
      <c r="BB291" s="24">
        <f>BB349*BB408</f>
        <v>215</v>
      </c>
      <c r="BC291" s="24">
        <f>BC349*BC408</f>
        <v>215</v>
      </c>
      <c r="BD291" s="24">
        <f>BD349*BD408</f>
        <v>170</v>
      </c>
      <c r="BE291" s="34">
        <f>BE349*BE408</f>
        <v>120</v>
      </c>
      <c r="BF291" s="24">
        <f t="shared" ref="BF291:CU293" si="285">BF349*BF408</f>
        <v>185</v>
      </c>
      <c r="BG291" s="24">
        <f t="shared" si="285"/>
        <v>215</v>
      </c>
      <c r="BH291" s="24">
        <f t="shared" si="285"/>
        <v>215</v>
      </c>
      <c r="BI291" s="24">
        <f t="shared" si="255"/>
        <v>0</v>
      </c>
      <c r="BJ291" s="24">
        <f t="shared" si="285"/>
        <v>170</v>
      </c>
      <c r="BK291" s="24">
        <f t="shared" si="256"/>
        <v>120</v>
      </c>
      <c r="BL291" s="24">
        <f t="shared" si="285"/>
        <v>185</v>
      </c>
      <c r="BM291" s="24">
        <f t="shared" si="285"/>
        <v>215</v>
      </c>
      <c r="BN291" s="24">
        <f t="shared" si="285"/>
        <v>215</v>
      </c>
      <c r="BO291" s="24">
        <f>BO349*BO408</f>
        <v>215</v>
      </c>
      <c r="BP291" s="24">
        <f t="shared" si="285"/>
        <v>170</v>
      </c>
      <c r="BQ291" s="24">
        <f t="shared" si="285"/>
        <v>185</v>
      </c>
      <c r="BR291" s="24">
        <f t="shared" si="285"/>
        <v>215</v>
      </c>
      <c r="BS291" s="24">
        <f t="shared" si="285"/>
        <v>215</v>
      </c>
      <c r="BT291" s="24">
        <f t="shared" si="285"/>
        <v>185</v>
      </c>
      <c r="BU291" s="24">
        <f t="shared" si="285"/>
        <v>170</v>
      </c>
      <c r="BV291" s="24">
        <f t="shared" si="285"/>
        <v>185</v>
      </c>
      <c r="BW291" s="24">
        <f t="shared" si="285"/>
        <v>215</v>
      </c>
      <c r="BX291" s="24">
        <f t="shared" si="285"/>
        <v>215</v>
      </c>
      <c r="BY291" s="24">
        <f t="shared" si="285"/>
        <v>215</v>
      </c>
      <c r="BZ291" s="24">
        <f t="shared" si="285"/>
        <v>185</v>
      </c>
      <c r="CA291" s="34">
        <f>CA349*CA408</f>
        <v>170</v>
      </c>
      <c r="CB291" s="24">
        <f t="shared" si="285"/>
        <v>203.5</v>
      </c>
      <c r="CC291" s="24">
        <f t="shared" si="285"/>
        <v>203.5</v>
      </c>
      <c r="CD291" s="24">
        <f t="shared" si="285"/>
        <v>203.5</v>
      </c>
      <c r="CE291" s="24">
        <f t="shared" si="285"/>
        <v>203.5</v>
      </c>
      <c r="CF291" s="24">
        <f t="shared" si="285"/>
        <v>187</v>
      </c>
      <c r="CG291" s="24">
        <f t="shared" si="285"/>
        <v>203.5</v>
      </c>
      <c r="CH291" s="24">
        <f t="shared" si="285"/>
        <v>203.5</v>
      </c>
      <c r="CI291" s="24">
        <f t="shared" si="285"/>
        <v>203.5</v>
      </c>
      <c r="CJ291" s="24">
        <f t="shared" si="285"/>
        <v>203.5</v>
      </c>
      <c r="CK291" s="24">
        <f t="shared" si="285"/>
        <v>187</v>
      </c>
      <c r="CL291" s="24">
        <f t="shared" si="285"/>
        <v>203.5</v>
      </c>
      <c r="CM291" s="24">
        <f t="shared" si="285"/>
        <v>203.5</v>
      </c>
      <c r="CN291" s="24">
        <f t="shared" si="285"/>
        <v>203.5</v>
      </c>
      <c r="CO291" s="24">
        <f t="shared" si="285"/>
        <v>203.5</v>
      </c>
      <c r="CP291" s="24">
        <f t="shared" si="285"/>
        <v>187</v>
      </c>
      <c r="CQ291" s="24">
        <f t="shared" si="257"/>
        <v>187</v>
      </c>
      <c r="CR291" s="24">
        <f t="shared" si="285"/>
        <v>203.5</v>
      </c>
      <c r="CS291" s="24">
        <f t="shared" si="285"/>
        <v>203.5</v>
      </c>
      <c r="CT291" s="24">
        <f t="shared" si="285"/>
        <v>0</v>
      </c>
      <c r="CU291" s="24">
        <f t="shared" si="285"/>
        <v>0</v>
      </c>
      <c r="CV291" s="261">
        <f t="shared" ref="CV291:DO291" si="286">CV349*CV408</f>
        <v>203.5</v>
      </c>
      <c r="CW291" s="24">
        <f t="shared" si="286"/>
        <v>203.5</v>
      </c>
      <c r="CX291" s="24">
        <f t="shared" si="286"/>
        <v>203.5</v>
      </c>
      <c r="CY291" s="24">
        <f t="shared" si="286"/>
        <v>0</v>
      </c>
      <c r="CZ291" s="24">
        <f t="shared" si="286"/>
        <v>187</v>
      </c>
      <c r="DA291" s="24">
        <f t="shared" si="286"/>
        <v>203.5</v>
      </c>
      <c r="DB291" s="24">
        <f t="shared" si="286"/>
        <v>203.5</v>
      </c>
      <c r="DC291" s="24">
        <f t="shared" si="286"/>
        <v>203.5</v>
      </c>
      <c r="DD291" s="24">
        <f t="shared" si="286"/>
        <v>203.5</v>
      </c>
      <c r="DE291" s="24">
        <f t="shared" si="286"/>
        <v>187</v>
      </c>
      <c r="DF291" s="24">
        <f t="shared" si="286"/>
        <v>203.5</v>
      </c>
      <c r="DG291" s="24">
        <f t="shared" si="286"/>
        <v>203.5</v>
      </c>
      <c r="DH291" s="24">
        <f t="shared" si="286"/>
        <v>203.5</v>
      </c>
      <c r="DI291" s="24">
        <f t="shared" si="286"/>
        <v>187</v>
      </c>
      <c r="DJ291" s="24">
        <f t="shared" si="286"/>
        <v>203.5</v>
      </c>
      <c r="DK291" s="24">
        <f t="shared" si="286"/>
        <v>203.5</v>
      </c>
      <c r="DL291" s="24">
        <f t="shared" si="286"/>
        <v>203.5</v>
      </c>
      <c r="DM291" s="24">
        <f t="shared" si="286"/>
        <v>203.5</v>
      </c>
      <c r="DN291" s="24">
        <f t="shared" si="286"/>
        <v>187</v>
      </c>
      <c r="DO291" s="24">
        <f t="shared" si="286"/>
        <v>203.5</v>
      </c>
      <c r="DP291" s="24">
        <f t="shared" ref="DP291:DS299" si="287">DP349*DP408</f>
        <v>203.5</v>
      </c>
      <c r="DQ291" s="24">
        <f t="shared" si="287"/>
        <v>203.5</v>
      </c>
      <c r="DR291" s="24">
        <f t="shared" si="287"/>
        <v>203.5</v>
      </c>
      <c r="DS291" s="24">
        <f t="shared" si="287"/>
        <v>187</v>
      </c>
    </row>
    <row r="292" spans="1:123" ht="14.1" customHeight="1" thickBot="1" x14ac:dyDescent="0.25">
      <c r="A292" s="94">
        <v>1158</v>
      </c>
      <c r="B292" s="44"/>
      <c r="C292" s="1"/>
      <c r="D292" s="1"/>
      <c r="E292" s="1" t="s">
        <v>14</v>
      </c>
      <c r="F292" s="1"/>
      <c r="G292" s="1"/>
      <c r="H292" s="1"/>
      <c r="I292" s="1"/>
      <c r="J292" s="34">
        <f t="shared" si="281"/>
        <v>240.5</v>
      </c>
      <c r="K292" s="24">
        <f t="shared" si="281"/>
        <v>240.5</v>
      </c>
      <c r="L292" s="24">
        <f t="shared" si="281"/>
        <v>240.5</v>
      </c>
      <c r="M292" s="24">
        <f t="shared" ref="M292:O293" si="288">M350*M409</f>
        <v>240.5</v>
      </c>
      <c r="N292" s="24">
        <f t="shared" si="288"/>
        <v>221</v>
      </c>
      <c r="O292" s="24">
        <f t="shared" si="288"/>
        <v>240.5</v>
      </c>
      <c r="P292" s="24">
        <f t="shared" ref="O292:AD294" si="289">P350*P409</f>
        <v>277.5</v>
      </c>
      <c r="Q292" s="24">
        <f t="shared" si="289"/>
        <v>277.5</v>
      </c>
      <c r="R292" s="24">
        <f t="shared" si="289"/>
        <v>255</v>
      </c>
      <c r="S292" s="24">
        <f t="shared" si="289"/>
        <v>0</v>
      </c>
      <c r="T292" s="24">
        <f t="shared" si="289"/>
        <v>277.5</v>
      </c>
      <c r="U292" s="24">
        <f t="shared" si="289"/>
        <v>277.5</v>
      </c>
      <c r="V292" s="24">
        <f t="shared" si="289"/>
        <v>277.5</v>
      </c>
      <c r="W292" s="24">
        <f t="shared" si="289"/>
        <v>255</v>
      </c>
      <c r="X292" s="24">
        <f t="shared" si="251"/>
        <v>240.5</v>
      </c>
      <c r="Y292" s="24">
        <f t="shared" si="289"/>
        <v>240.5</v>
      </c>
      <c r="Z292" s="24">
        <f t="shared" si="289"/>
        <v>240.5</v>
      </c>
      <c r="AA292" s="24">
        <f t="shared" si="289"/>
        <v>240.5</v>
      </c>
      <c r="AB292" s="24">
        <f t="shared" si="289"/>
        <v>240.5</v>
      </c>
      <c r="AC292" s="24">
        <f t="shared" si="289"/>
        <v>221</v>
      </c>
      <c r="AD292" s="34">
        <f t="shared" si="289"/>
        <v>240.5</v>
      </c>
      <c r="AE292" s="24">
        <f t="shared" si="283"/>
        <v>240.5</v>
      </c>
      <c r="AF292" s="24">
        <f t="shared" si="283"/>
        <v>240.5</v>
      </c>
      <c r="AG292" s="24">
        <f t="shared" si="283"/>
        <v>240.5</v>
      </c>
      <c r="AH292" s="24">
        <f t="shared" si="283"/>
        <v>221</v>
      </c>
      <c r="AI292" s="24">
        <f t="shared" si="283"/>
        <v>240.5</v>
      </c>
      <c r="AJ292" s="24">
        <f t="shared" si="283"/>
        <v>240.5</v>
      </c>
      <c r="AK292" s="24">
        <f t="shared" si="283"/>
        <v>240.5</v>
      </c>
      <c r="AL292" s="24">
        <f t="shared" si="283"/>
        <v>221</v>
      </c>
      <c r="AM292" s="24">
        <f t="shared" si="271"/>
        <v>156</v>
      </c>
      <c r="AN292" s="24">
        <f t="shared" si="283"/>
        <v>240.5</v>
      </c>
      <c r="AO292" s="24">
        <f t="shared" si="283"/>
        <v>279.5</v>
      </c>
      <c r="AP292" s="24">
        <f t="shared" si="283"/>
        <v>279.5</v>
      </c>
      <c r="AQ292" s="24">
        <f t="shared" si="283"/>
        <v>279.5</v>
      </c>
      <c r="AR292" s="24">
        <f t="shared" si="283"/>
        <v>221</v>
      </c>
      <c r="AS292" s="24">
        <f>AS350*AS409</f>
        <v>156</v>
      </c>
      <c r="AT292" s="24">
        <f t="shared" si="283"/>
        <v>240.5</v>
      </c>
      <c r="AU292" s="24">
        <f t="shared" si="283"/>
        <v>279.5</v>
      </c>
      <c r="AV292" s="24">
        <f t="shared" ref="AV292:BM293" si="290">AV350*AV409</f>
        <v>279.5</v>
      </c>
      <c r="AW292" s="24">
        <f t="shared" si="290"/>
        <v>279.5</v>
      </c>
      <c r="AX292" s="24">
        <f t="shared" si="290"/>
        <v>221</v>
      </c>
      <c r="AY292" s="24">
        <f>AY350*AY409</f>
        <v>156</v>
      </c>
      <c r="AZ292" s="24">
        <f t="shared" si="290"/>
        <v>240.5</v>
      </c>
      <c r="BA292" s="24">
        <f t="shared" si="290"/>
        <v>279.5</v>
      </c>
      <c r="BB292" s="24">
        <f t="shared" si="290"/>
        <v>322.5</v>
      </c>
      <c r="BC292" s="24">
        <f t="shared" si="290"/>
        <v>322.5</v>
      </c>
      <c r="BD292" s="24">
        <f t="shared" si="290"/>
        <v>255</v>
      </c>
      <c r="BE292" s="34">
        <f t="shared" si="290"/>
        <v>180</v>
      </c>
      <c r="BF292" s="24">
        <f t="shared" si="290"/>
        <v>277.5</v>
      </c>
      <c r="BG292" s="24">
        <f t="shared" si="285"/>
        <v>279.5</v>
      </c>
      <c r="BH292" s="24">
        <f t="shared" si="285"/>
        <v>279.5</v>
      </c>
      <c r="BI292" s="24">
        <f t="shared" si="255"/>
        <v>0</v>
      </c>
      <c r="BJ292" s="24">
        <f t="shared" si="285"/>
        <v>221</v>
      </c>
      <c r="BK292" s="24">
        <f t="shared" si="256"/>
        <v>156</v>
      </c>
      <c r="BL292" s="24">
        <f t="shared" si="285"/>
        <v>240.5</v>
      </c>
      <c r="BM292" s="24">
        <f t="shared" si="285"/>
        <v>279.5</v>
      </c>
      <c r="BN292" s="24">
        <f t="shared" si="285"/>
        <v>279.5</v>
      </c>
      <c r="BO292" s="24">
        <f t="shared" si="285"/>
        <v>279.5</v>
      </c>
      <c r="BP292" s="24">
        <f t="shared" si="285"/>
        <v>221</v>
      </c>
      <c r="BQ292" s="24">
        <f t="shared" si="285"/>
        <v>240.5</v>
      </c>
      <c r="BR292" s="24">
        <f t="shared" si="285"/>
        <v>279.5</v>
      </c>
      <c r="BS292" s="24">
        <f t="shared" si="285"/>
        <v>279.5</v>
      </c>
      <c r="BT292" s="24">
        <f t="shared" si="285"/>
        <v>240.5</v>
      </c>
      <c r="BU292" s="24">
        <f t="shared" si="285"/>
        <v>221</v>
      </c>
      <c r="BV292" s="24">
        <f t="shared" si="285"/>
        <v>240.5</v>
      </c>
      <c r="BW292" s="24">
        <f t="shared" si="285"/>
        <v>279.5</v>
      </c>
      <c r="BX292" s="24">
        <f t="shared" si="285"/>
        <v>279.5</v>
      </c>
      <c r="BY292" s="24">
        <f t="shared" si="285"/>
        <v>279.5</v>
      </c>
      <c r="BZ292" s="24">
        <f t="shared" si="285"/>
        <v>240.5</v>
      </c>
      <c r="CA292" s="34">
        <f t="shared" si="285"/>
        <v>221</v>
      </c>
      <c r="CB292" s="24">
        <f t="shared" ref="CB292:CU292" si="291">CB350*CB409</f>
        <v>240.5</v>
      </c>
      <c r="CC292" s="24">
        <f t="shared" si="291"/>
        <v>240.5</v>
      </c>
      <c r="CD292" s="24">
        <f t="shared" si="291"/>
        <v>240.5</v>
      </c>
      <c r="CE292" s="24">
        <f t="shared" si="291"/>
        <v>240.5</v>
      </c>
      <c r="CF292" s="24">
        <f t="shared" si="291"/>
        <v>221</v>
      </c>
      <c r="CG292" s="24">
        <f t="shared" si="291"/>
        <v>240.5</v>
      </c>
      <c r="CH292" s="24">
        <f t="shared" si="291"/>
        <v>240.5</v>
      </c>
      <c r="CI292" s="24">
        <f t="shared" si="291"/>
        <v>240.5</v>
      </c>
      <c r="CJ292" s="24">
        <f t="shared" si="291"/>
        <v>240.5</v>
      </c>
      <c r="CK292" s="24">
        <f t="shared" si="291"/>
        <v>221</v>
      </c>
      <c r="CL292" s="24">
        <f t="shared" si="291"/>
        <v>240.5</v>
      </c>
      <c r="CM292" s="24">
        <f t="shared" si="291"/>
        <v>240.5</v>
      </c>
      <c r="CN292" s="24">
        <f t="shared" si="291"/>
        <v>240.5</v>
      </c>
      <c r="CO292" s="24">
        <f t="shared" si="291"/>
        <v>240.5</v>
      </c>
      <c r="CP292" s="24">
        <f t="shared" si="291"/>
        <v>221</v>
      </c>
      <c r="CQ292" s="24">
        <f t="shared" si="257"/>
        <v>221</v>
      </c>
      <c r="CR292" s="24">
        <f t="shared" si="291"/>
        <v>240.5</v>
      </c>
      <c r="CS292" s="24">
        <f t="shared" si="291"/>
        <v>240.5</v>
      </c>
      <c r="CT292" s="24">
        <f t="shared" si="291"/>
        <v>0</v>
      </c>
      <c r="CU292" s="24">
        <f t="shared" si="291"/>
        <v>0</v>
      </c>
      <c r="CV292" s="261">
        <f t="shared" ref="CV292:DN292" si="292">CV350*CV409</f>
        <v>240.5</v>
      </c>
      <c r="CW292" s="24">
        <f t="shared" si="292"/>
        <v>240.5</v>
      </c>
      <c r="CX292" s="24">
        <f t="shared" si="292"/>
        <v>240.5</v>
      </c>
      <c r="CY292" s="24">
        <f t="shared" si="292"/>
        <v>0</v>
      </c>
      <c r="CZ292" s="24">
        <f t="shared" si="292"/>
        <v>221</v>
      </c>
      <c r="DA292" s="24">
        <f t="shared" si="292"/>
        <v>240.5</v>
      </c>
      <c r="DB292" s="24">
        <f t="shared" si="292"/>
        <v>240.5</v>
      </c>
      <c r="DC292" s="24">
        <f t="shared" si="292"/>
        <v>240.5</v>
      </c>
      <c r="DD292" s="24">
        <f t="shared" si="292"/>
        <v>240.5</v>
      </c>
      <c r="DE292" s="24">
        <f t="shared" si="292"/>
        <v>221</v>
      </c>
      <c r="DF292" s="24">
        <f t="shared" si="292"/>
        <v>240.5</v>
      </c>
      <c r="DG292" s="24">
        <f t="shared" si="292"/>
        <v>240.5</v>
      </c>
      <c r="DH292" s="24">
        <f t="shared" si="292"/>
        <v>240.5</v>
      </c>
      <c r="DI292" s="24">
        <f t="shared" si="292"/>
        <v>221</v>
      </c>
      <c r="DJ292" s="24">
        <f t="shared" si="292"/>
        <v>240.5</v>
      </c>
      <c r="DK292" s="24">
        <f t="shared" si="292"/>
        <v>240.5</v>
      </c>
      <c r="DL292" s="24">
        <f t="shared" si="292"/>
        <v>240.5</v>
      </c>
      <c r="DM292" s="24">
        <f t="shared" si="292"/>
        <v>240.5</v>
      </c>
      <c r="DN292" s="24">
        <f t="shared" si="292"/>
        <v>221</v>
      </c>
      <c r="DO292" s="24">
        <f t="shared" ref="DO292:DO299" si="293">DO350*DO409</f>
        <v>240.5</v>
      </c>
      <c r="DP292" s="24">
        <f t="shared" si="287"/>
        <v>240.5</v>
      </c>
      <c r="DQ292" s="24">
        <f t="shared" si="287"/>
        <v>240.5</v>
      </c>
      <c r="DR292" s="24">
        <f t="shared" si="287"/>
        <v>240.5</v>
      </c>
      <c r="DS292" s="24">
        <f t="shared" si="287"/>
        <v>221</v>
      </c>
    </row>
    <row r="293" spans="1:123" ht="14.1" customHeight="1" x14ac:dyDescent="0.2">
      <c r="A293" s="112" t="s">
        <v>50</v>
      </c>
      <c r="B293" s="44"/>
      <c r="C293" s="1"/>
      <c r="D293" s="1"/>
      <c r="E293" s="1" t="s">
        <v>14</v>
      </c>
      <c r="F293" s="1"/>
      <c r="G293" s="1"/>
      <c r="H293" s="1"/>
      <c r="I293" s="1"/>
      <c r="J293" s="159">
        <f t="shared" si="281"/>
        <v>111</v>
      </c>
      <c r="K293" s="160">
        <f t="shared" si="281"/>
        <v>111</v>
      </c>
      <c r="L293" s="160">
        <f t="shared" si="281"/>
        <v>111</v>
      </c>
      <c r="M293" s="160">
        <f t="shared" si="288"/>
        <v>111</v>
      </c>
      <c r="N293" s="160">
        <f t="shared" si="288"/>
        <v>102</v>
      </c>
      <c r="O293" s="160">
        <f t="shared" si="288"/>
        <v>111</v>
      </c>
      <c r="P293" s="160">
        <f>P351*P410</f>
        <v>111</v>
      </c>
      <c r="Q293" s="160">
        <f t="shared" si="289"/>
        <v>111</v>
      </c>
      <c r="R293" s="160">
        <f t="shared" si="289"/>
        <v>102</v>
      </c>
      <c r="S293" s="160">
        <f t="shared" si="289"/>
        <v>0</v>
      </c>
      <c r="T293" s="160">
        <f t="shared" si="289"/>
        <v>111</v>
      </c>
      <c r="U293" s="160">
        <f t="shared" si="289"/>
        <v>111</v>
      </c>
      <c r="V293" s="160">
        <f t="shared" si="289"/>
        <v>111</v>
      </c>
      <c r="W293" s="160">
        <f t="shared" si="289"/>
        <v>102</v>
      </c>
      <c r="X293" s="160">
        <f t="shared" si="251"/>
        <v>111</v>
      </c>
      <c r="Y293" s="160">
        <f t="shared" si="289"/>
        <v>111</v>
      </c>
      <c r="Z293" s="160">
        <f t="shared" si="289"/>
        <v>111</v>
      </c>
      <c r="AA293" s="160">
        <f t="shared" si="289"/>
        <v>111</v>
      </c>
      <c r="AB293" s="160">
        <f t="shared" si="289"/>
        <v>111</v>
      </c>
      <c r="AC293" s="160">
        <f t="shared" si="289"/>
        <v>102</v>
      </c>
      <c r="AD293" s="159">
        <f t="shared" si="289"/>
        <v>111</v>
      </c>
      <c r="AE293" s="160">
        <f t="shared" si="283"/>
        <v>111</v>
      </c>
      <c r="AF293" s="160">
        <f t="shared" si="283"/>
        <v>111</v>
      </c>
      <c r="AG293" s="160">
        <f t="shared" si="283"/>
        <v>111</v>
      </c>
      <c r="AH293" s="160">
        <f t="shared" si="283"/>
        <v>102</v>
      </c>
      <c r="AI293" s="160">
        <f t="shared" si="283"/>
        <v>111</v>
      </c>
      <c r="AJ293" s="160">
        <f t="shared" si="283"/>
        <v>111</v>
      </c>
      <c r="AK293" s="160">
        <f t="shared" si="283"/>
        <v>111</v>
      </c>
      <c r="AL293" s="160">
        <f t="shared" si="283"/>
        <v>102</v>
      </c>
      <c r="AM293" s="160">
        <f t="shared" si="271"/>
        <v>72</v>
      </c>
      <c r="AN293" s="160">
        <f t="shared" si="283"/>
        <v>111</v>
      </c>
      <c r="AO293" s="160">
        <f t="shared" si="283"/>
        <v>129</v>
      </c>
      <c r="AP293" s="160">
        <f t="shared" si="283"/>
        <v>129</v>
      </c>
      <c r="AQ293" s="160">
        <f t="shared" si="283"/>
        <v>129</v>
      </c>
      <c r="AR293" s="160">
        <f t="shared" si="283"/>
        <v>102</v>
      </c>
      <c r="AS293" s="160">
        <f>AS351*AS410</f>
        <v>72</v>
      </c>
      <c r="AT293" s="160">
        <f t="shared" si="283"/>
        <v>111</v>
      </c>
      <c r="AU293" s="160">
        <f t="shared" si="283"/>
        <v>129</v>
      </c>
      <c r="AV293" s="160">
        <f t="shared" si="290"/>
        <v>129</v>
      </c>
      <c r="AW293" s="160">
        <f t="shared" si="290"/>
        <v>129</v>
      </c>
      <c r="AX293" s="160">
        <f t="shared" si="290"/>
        <v>102</v>
      </c>
      <c r="AY293" s="160">
        <f>AY351*AY410</f>
        <v>72</v>
      </c>
      <c r="AZ293" s="160">
        <f t="shared" si="290"/>
        <v>111</v>
      </c>
      <c r="BA293" s="160">
        <f t="shared" si="290"/>
        <v>129</v>
      </c>
      <c r="BB293" s="160">
        <f t="shared" si="290"/>
        <v>129</v>
      </c>
      <c r="BC293" s="160">
        <f t="shared" si="290"/>
        <v>129</v>
      </c>
      <c r="BD293" s="160">
        <f t="shared" si="290"/>
        <v>102</v>
      </c>
      <c r="BE293" s="159">
        <f t="shared" si="290"/>
        <v>72</v>
      </c>
      <c r="BF293" s="160">
        <f t="shared" si="290"/>
        <v>111</v>
      </c>
      <c r="BG293" s="160">
        <f t="shared" si="290"/>
        <v>129</v>
      </c>
      <c r="BH293" s="160">
        <f t="shared" si="290"/>
        <v>129</v>
      </c>
      <c r="BI293" s="160">
        <f t="shared" si="255"/>
        <v>0</v>
      </c>
      <c r="BJ293" s="160">
        <f t="shared" si="290"/>
        <v>102</v>
      </c>
      <c r="BK293" s="160">
        <f t="shared" si="256"/>
        <v>72</v>
      </c>
      <c r="BL293" s="160">
        <f t="shared" si="290"/>
        <v>111</v>
      </c>
      <c r="BM293" s="160">
        <f t="shared" si="290"/>
        <v>129</v>
      </c>
      <c r="BN293" s="160">
        <f t="shared" si="285"/>
        <v>129</v>
      </c>
      <c r="BO293" s="160">
        <f t="shared" si="285"/>
        <v>129</v>
      </c>
      <c r="BP293" s="160">
        <f t="shared" si="285"/>
        <v>102</v>
      </c>
      <c r="BQ293" s="160">
        <f t="shared" si="285"/>
        <v>111</v>
      </c>
      <c r="BR293" s="160">
        <f t="shared" si="285"/>
        <v>129</v>
      </c>
      <c r="BS293" s="160">
        <f t="shared" si="285"/>
        <v>129</v>
      </c>
      <c r="BT293" s="160">
        <f t="shared" si="285"/>
        <v>111</v>
      </c>
      <c r="BU293" s="160">
        <f t="shared" si="285"/>
        <v>102</v>
      </c>
      <c r="BV293" s="160">
        <f t="shared" si="285"/>
        <v>111</v>
      </c>
      <c r="BW293" s="160">
        <f t="shared" si="285"/>
        <v>129</v>
      </c>
      <c r="BX293" s="160">
        <f t="shared" si="285"/>
        <v>129</v>
      </c>
      <c r="BY293" s="160">
        <f t="shared" si="285"/>
        <v>129</v>
      </c>
      <c r="BZ293" s="160">
        <f t="shared" si="285"/>
        <v>111</v>
      </c>
      <c r="CA293" s="159">
        <f t="shared" si="285"/>
        <v>102</v>
      </c>
      <c r="CB293" s="160">
        <f t="shared" si="285"/>
        <v>111</v>
      </c>
      <c r="CC293" s="160">
        <f t="shared" si="285"/>
        <v>111</v>
      </c>
      <c r="CD293" s="160">
        <f t="shared" si="285"/>
        <v>111</v>
      </c>
      <c r="CE293" s="160">
        <f t="shared" si="285"/>
        <v>111</v>
      </c>
      <c r="CF293" s="160">
        <f t="shared" si="285"/>
        <v>102</v>
      </c>
      <c r="CG293" s="160">
        <f t="shared" si="285"/>
        <v>111</v>
      </c>
      <c r="CH293" s="160">
        <f t="shared" si="285"/>
        <v>111</v>
      </c>
      <c r="CI293" s="160">
        <f t="shared" si="285"/>
        <v>111</v>
      </c>
      <c r="CJ293" s="160">
        <f t="shared" si="285"/>
        <v>111</v>
      </c>
      <c r="CK293" s="160">
        <f t="shared" si="285"/>
        <v>102</v>
      </c>
      <c r="CL293" s="160">
        <f t="shared" si="285"/>
        <v>111</v>
      </c>
      <c r="CM293" s="160">
        <f t="shared" si="285"/>
        <v>111</v>
      </c>
      <c r="CN293" s="160">
        <f t="shared" si="285"/>
        <v>111</v>
      </c>
      <c r="CO293" s="160">
        <f t="shared" si="285"/>
        <v>111</v>
      </c>
      <c r="CP293" s="160">
        <f t="shared" si="285"/>
        <v>102</v>
      </c>
      <c r="CQ293" s="160">
        <f t="shared" si="285"/>
        <v>102</v>
      </c>
      <c r="CR293" s="160">
        <f t="shared" si="285"/>
        <v>111</v>
      </c>
      <c r="CS293" s="160">
        <f t="shared" si="285"/>
        <v>111</v>
      </c>
      <c r="CT293" s="160">
        <f t="shared" si="285"/>
        <v>0</v>
      </c>
      <c r="CU293" s="160">
        <f t="shared" si="285"/>
        <v>0</v>
      </c>
      <c r="CV293" s="266">
        <f t="shared" ref="CV293:DN293" si="294">CV351*CV410</f>
        <v>111</v>
      </c>
      <c r="CW293" s="160">
        <f t="shared" si="294"/>
        <v>111</v>
      </c>
      <c r="CX293" s="160">
        <f t="shared" si="294"/>
        <v>111</v>
      </c>
      <c r="CY293" s="160">
        <f t="shared" si="294"/>
        <v>0</v>
      </c>
      <c r="CZ293" s="160">
        <f t="shared" si="294"/>
        <v>102</v>
      </c>
      <c r="DA293" s="160">
        <f t="shared" si="294"/>
        <v>111</v>
      </c>
      <c r="DB293" s="160">
        <f t="shared" si="294"/>
        <v>111</v>
      </c>
      <c r="DC293" s="160">
        <f t="shared" si="294"/>
        <v>111</v>
      </c>
      <c r="DD293" s="160">
        <f t="shared" si="294"/>
        <v>111</v>
      </c>
      <c r="DE293" s="160">
        <f t="shared" si="294"/>
        <v>102</v>
      </c>
      <c r="DF293" s="160">
        <f t="shared" si="294"/>
        <v>111</v>
      </c>
      <c r="DG293" s="160">
        <f t="shared" si="294"/>
        <v>111</v>
      </c>
      <c r="DH293" s="160">
        <f t="shared" si="294"/>
        <v>111</v>
      </c>
      <c r="DI293" s="160">
        <f t="shared" si="294"/>
        <v>102</v>
      </c>
      <c r="DJ293" s="160">
        <f t="shared" si="294"/>
        <v>111</v>
      </c>
      <c r="DK293" s="160">
        <f t="shared" si="294"/>
        <v>111</v>
      </c>
      <c r="DL293" s="160">
        <f t="shared" si="294"/>
        <v>111</v>
      </c>
      <c r="DM293" s="160">
        <f t="shared" si="294"/>
        <v>111</v>
      </c>
      <c r="DN293" s="160">
        <f t="shared" si="294"/>
        <v>102</v>
      </c>
      <c r="DO293" s="160">
        <f t="shared" si="293"/>
        <v>111</v>
      </c>
      <c r="DP293" s="160">
        <f t="shared" si="287"/>
        <v>111</v>
      </c>
      <c r="DQ293" s="160">
        <f t="shared" si="287"/>
        <v>111</v>
      </c>
      <c r="DR293" s="160">
        <f t="shared" si="287"/>
        <v>111</v>
      </c>
      <c r="DS293" s="160">
        <f t="shared" si="287"/>
        <v>102</v>
      </c>
    </row>
    <row r="294" spans="1:123" ht="14.1" customHeight="1" x14ac:dyDescent="0.2">
      <c r="A294" s="94">
        <v>1107</v>
      </c>
      <c r="B294" s="44"/>
      <c r="C294" s="1"/>
      <c r="D294" s="1"/>
      <c r="E294" s="1" t="s">
        <v>14</v>
      </c>
      <c r="F294" s="1"/>
      <c r="G294" s="1"/>
      <c r="H294" s="1"/>
      <c r="I294" s="1"/>
      <c r="J294" s="34">
        <f t="shared" ref="J294:N296" si="295">J352*J411</f>
        <v>259</v>
      </c>
      <c r="K294" s="24">
        <f t="shared" si="295"/>
        <v>259</v>
      </c>
      <c r="L294" s="24">
        <f t="shared" si="295"/>
        <v>259</v>
      </c>
      <c r="M294" s="24">
        <f t="shared" si="295"/>
        <v>259</v>
      </c>
      <c r="N294" s="24">
        <f t="shared" si="295"/>
        <v>238</v>
      </c>
      <c r="O294" s="24">
        <f t="shared" si="289"/>
        <v>259</v>
      </c>
      <c r="P294" s="24">
        <f t="shared" si="289"/>
        <v>259</v>
      </c>
      <c r="Q294" s="24">
        <f t="shared" si="289"/>
        <v>259</v>
      </c>
      <c r="R294" s="24">
        <f t="shared" si="289"/>
        <v>238</v>
      </c>
      <c r="S294" s="24">
        <f t="shared" si="289"/>
        <v>0</v>
      </c>
      <c r="T294" s="24">
        <f t="shared" ref="O294:AD296" si="296">T352*T411</f>
        <v>259</v>
      </c>
      <c r="U294" s="24">
        <f t="shared" si="296"/>
        <v>259</v>
      </c>
      <c r="V294" s="24">
        <f t="shared" si="296"/>
        <v>259</v>
      </c>
      <c r="W294" s="24">
        <f t="shared" si="296"/>
        <v>238</v>
      </c>
      <c r="X294" s="24">
        <f t="shared" si="251"/>
        <v>259</v>
      </c>
      <c r="Y294" s="24">
        <f t="shared" si="289"/>
        <v>259</v>
      </c>
      <c r="Z294" s="24">
        <f t="shared" si="289"/>
        <v>259</v>
      </c>
      <c r="AA294" s="24">
        <f t="shared" si="289"/>
        <v>259</v>
      </c>
      <c r="AB294" s="24">
        <f t="shared" si="289"/>
        <v>259</v>
      </c>
      <c r="AC294" s="24">
        <f t="shared" ref="AC294:AR296" si="297">AC352*AC411</f>
        <v>238</v>
      </c>
      <c r="AD294" s="34">
        <f t="shared" si="297"/>
        <v>259</v>
      </c>
      <c r="AE294" s="24">
        <f t="shared" si="297"/>
        <v>259</v>
      </c>
      <c r="AF294" s="24">
        <f t="shared" si="297"/>
        <v>259</v>
      </c>
      <c r="AG294" s="24">
        <f t="shared" si="297"/>
        <v>259</v>
      </c>
      <c r="AH294" s="24">
        <f t="shared" si="297"/>
        <v>238</v>
      </c>
      <c r="AI294" s="24">
        <f t="shared" si="297"/>
        <v>259</v>
      </c>
      <c r="AJ294" s="24">
        <f t="shared" si="297"/>
        <v>259</v>
      </c>
      <c r="AK294" s="24">
        <f t="shared" si="297"/>
        <v>259</v>
      </c>
      <c r="AL294" s="24">
        <f t="shared" si="297"/>
        <v>238</v>
      </c>
      <c r="AM294" s="24">
        <f t="shared" si="271"/>
        <v>168</v>
      </c>
      <c r="AN294" s="24">
        <f t="shared" si="297"/>
        <v>277.5</v>
      </c>
      <c r="AO294" s="24">
        <f t="shared" si="297"/>
        <v>322.5</v>
      </c>
      <c r="AP294" s="24">
        <f t="shared" si="297"/>
        <v>322.5</v>
      </c>
      <c r="AQ294" s="24">
        <f t="shared" si="297"/>
        <v>322.5</v>
      </c>
      <c r="AR294" s="24">
        <f t="shared" si="297"/>
        <v>255</v>
      </c>
      <c r="AS294" s="24">
        <f>AS352*AS411</f>
        <v>180</v>
      </c>
      <c r="AT294" s="24">
        <f t="shared" ref="AT294:BH294" si="298">AT352*AT411</f>
        <v>277.5</v>
      </c>
      <c r="AU294" s="24">
        <f t="shared" si="298"/>
        <v>322.5</v>
      </c>
      <c r="AV294" s="24">
        <f t="shared" si="298"/>
        <v>322.5</v>
      </c>
      <c r="AW294" s="24">
        <f t="shared" si="298"/>
        <v>322.5</v>
      </c>
      <c r="AX294" s="24">
        <f t="shared" si="298"/>
        <v>255</v>
      </c>
      <c r="AY294" s="24">
        <f>AY352*AY411</f>
        <v>180</v>
      </c>
      <c r="AZ294" s="24">
        <f t="shared" si="298"/>
        <v>277.5</v>
      </c>
      <c r="BA294" s="24">
        <f t="shared" si="298"/>
        <v>322.5</v>
      </c>
      <c r="BB294" s="24">
        <f t="shared" si="298"/>
        <v>322.5</v>
      </c>
      <c r="BC294" s="24">
        <f t="shared" si="298"/>
        <v>322.5</v>
      </c>
      <c r="BD294" s="24">
        <f t="shared" si="298"/>
        <v>255</v>
      </c>
      <c r="BE294" s="34">
        <f>BE352*BE411</f>
        <v>180</v>
      </c>
      <c r="BF294" s="24">
        <f t="shared" si="298"/>
        <v>277.5</v>
      </c>
      <c r="BG294" s="24">
        <f t="shared" si="298"/>
        <v>322.5</v>
      </c>
      <c r="BH294" s="24">
        <f t="shared" si="298"/>
        <v>322.5</v>
      </c>
      <c r="BI294" s="24">
        <f t="shared" si="255"/>
        <v>0</v>
      </c>
      <c r="BJ294" s="24">
        <f t="shared" ref="BJ294:CU294" si="299">BJ352*BJ411</f>
        <v>255</v>
      </c>
      <c r="BK294" s="24">
        <f t="shared" si="256"/>
        <v>180</v>
      </c>
      <c r="BL294" s="24">
        <f t="shared" si="299"/>
        <v>277.5</v>
      </c>
      <c r="BM294" s="24">
        <f t="shared" si="299"/>
        <v>322.5</v>
      </c>
      <c r="BN294" s="24">
        <f t="shared" si="299"/>
        <v>322.5</v>
      </c>
      <c r="BO294" s="24">
        <f>BO352*BO411</f>
        <v>236.5</v>
      </c>
      <c r="BP294" s="24">
        <f t="shared" si="299"/>
        <v>187</v>
      </c>
      <c r="BQ294" s="24">
        <f t="shared" si="299"/>
        <v>203.5</v>
      </c>
      <c r="BR294" s="24">
        <f t="shared" si="299"/>
        <v>236.5</v>
      </c>
      <c r="BS294" s="24">
        <f t="shared" si="299"/>
        <v>236.5</v>
      </c>
      <c r="BT294" s="24">
        <f t="shared" si="299"/>
        <v>203.5</v>
      </c>
      <c r="BU294" s="24">
        <f t="shared" si="299"/>
        <v>187</v>
      </c>
      <c r="BV294" s="24">
        <f t="shared" si="299"/>
        <v>203.5</v>
      </c>
      <c r="BW294" s="24">
        <f t="shared" si="299"/>
        <v>236.5</v>
      </c>
      <c r="BX294" s="24">
        <f t="shared" si="299"/>
        <v>236.5</v>
      </c>
      <c r="BY294" s="24">
        <f t="shared" si="299"/>
        <v>236.5</v>
      </c>
      <c r="BZ294" s="24">
        <f t="shared" si="299"/>
        <v>203.5</v>
      </c>
      <c r="CA294" s="34">
        <f t="shared" si="299"/>
        <v>187</v>
      </c>
      <c r="CB294" s="24">
        <f t="shared" si="299"/>
        <v>203.5</v>
      </c>
      <c r="CC294" s="24">
        <f t="shared" si="299"/>
        <v>259</v>
      </c>
      <c r="CD294" s="24">
        <f t="shared" si="299"/>
        <v>259</v>
      </c>
      <c r="CE294" s="24">
        <f t="shared" si="299"/>
        <v>259</v>
      </c>
      <c r="CF294" s="24">
        <f t="shared" si="299"/>
        <v>238</v>
      </c>
      <c r="CG294" s="24">
        <f t="shared" si="299"/>
        <v>259</v>
      </c>
      <c r="CH294" s="24">
        <f t="shared" si="299"/>
        <v>259</v>
      </c>
      <c r="CI294" s="24">
        <f t="shared" si="299"/>
        <v>259</v>
      </c>
      <c r="CJ294" s="24">
        <f t="shared" si="299"/>
        <v>259</v>
      </c>
      <c r="CK294" s="24">
        <f t="shared" si="299"/>
        <v>238</v>
      </c>
      <c r="CL294" s="24">
        <f t="shared" si="299"/>
        <v>259</v>
      </c>
      <c r="CM294" s="24">
        <f t="shared" si="299"/>
        <v>259</v>
      </c>
      <c r="CN294" s="24">
        <f t="shared" si="299"/>
        <v>259</v>
      </c>
      <c r="CO294" s="24">
        <f t="shared" si="299"/>
        <v>259</v>
      </c>
      <c r="CP294" s="24">
        <f t="shared" si="299"/>
        <v>238</v>
      </c>
      <c r="CQ294" s="24">
        <f t="shared" ref="CQ294:CQ299" si="300">CQ352*CQ411</f>
        <v>238</v>
      </c>
      <c r="CR294" s="24">
        <f t="shared" si="299"/>
        <v>259</v>
      </c>
      <c r="CS294" s="24">
        <f t="shared" si="299"/>
        <v>259</v>
      </c>
      <c r="CT294" s="24">
        <f t="shared" si="299"/>
        <v>0</v>
      </c>
      <c r="CU294" s="24">
        <f t="shared" si="299"/>
        <v>0</v>
      </c>
      <c r="CV294" s="261">
        <f t="shared" ref="CV294:DN294" si="301">CV352*CV411</f>
        <v>259</v>
      </c>
      <c r="CW294" s="24">
        <f t="shared" si="301"/>
        <v>259</v>
      </c>
      <c r="CX294" s="24">
        <f t="shared" si="301"/>
        <v>259</v>
      </c>
      <c r="CY294" s="24">
        <f t="shared" si="301"/>
        <v>0</v>
      </c>
      <c r="CZ294" s="24">
        <f t="shared" si="301"/>
        <v>238</v>
      </c>
      <c r="DA294" s="24">
        <f t="shared" si="301"/>
        <v>259</v>
      </c>
      <c r="DB294" s="24">
        <f t="shared" si="301"/>
        <v>259</v>
      </c>
      <c r="DC294" s="24">
        <f t="shared" si="301"/>
        <v>259</v>
      </c>
      <c r="DD294" s="24">
        <f t="shared" si="301"/>
        <v>259</v>
      </c>
      <c r="DE294" s="24">
        <f t="shared" si="301"/>
        <v>238</v>
      </c>
      <c r="DF294" s="24">
        <f t="shared" si="301"/>
        <v>259</v>
      </c>
      <c r="DG294" s="24">
        <f t="shared" si="301"/>
        <v>259</v>
      </c>
      <c r="DH294" s="24">
        <f t="shared" si="301"/>
        <v>259</v>
      </c>
      <c r="DI294" s="24">
        <f t="shared" si="301"/>
        <v>238</v>
      </c>
      <c r="DJ294" s="24">
        <f t="shared" si="301"/>
        <v>259</v>
      </c>
      <c r="DK294" s="24">
        <f t="shared" si="301"/>
        <v>259</v>
      </c>
      <c r="DL294" s="24">
        <f t="shared" si="301"/>
        <v>259</v>
      </c>
      <c r="DM294" s="24">
        <f t="shared" si="301"/>
        <v>259</v>
      </c>
      <c r="DN294" s="24">
        <f t="shared" si="301"/>
        <v>238</v>
      </c>
      <c r="DO294" s="24">
        <f t="shared" si="293"/>
        <v>259</v>
      </c>
      <c r="DP294" s="24">
        <f t="shared" si="287"/>
        <v>259</v>
      </c>
      <c r="DQ294" s="24">
        <f t="shared" si="287"/>
        <v>259</v>
      </c>
      <c r="DR294" s="24">
        <f t="shared" si="287"/>
        <v>259</v>
      </c>
      <c r="DS294" s="24">
        <f t="shared" si="287"/>
        <v>238</v>
      </c>
    </row>
    <row r="295" spans="1:123" ht="14.1" customHeight="1" x14ac:dyDescent="0.2">
      <c r="A295" s="94">
        <v>1142</v>
      </c>
      <c r="B295" s="44"/>
      <c r="C295" s="1"/>
      <c r="D295" s="1"/>
      <c r="E295" s="1" t="s">
        <v>14</v>
      </c>
      <c r="F295" s="1"/>
      <c r="G295" s="1"/>
      <c r="H295" s="1"/>
      <c r="I295" s="1"/>
      <c r="J295" s="34">
        <f t="shared" si="295"/>
        <v>296</v>
      </c>
      <c r="K295" s="24">
        <f t="shared" si="295"/>
        <v>296</v>
      </c>
      <c r="L295" s="24">
        <f t="shared" si="295"/>
        <v>296</v>
      </c>
      <c r="M295" s="24">
        <f t="shared" si="295"/>
        <v>296</v>
      </c>
      <c r="N295" s="24">
        <f t="shared" si="295"/>
        <v>272</v>
      </c>
      <c r="O295" s="24">
        <f t="shared" si="296"/>
        <v>259</v>
      </c>
      <c r="P295" s="24">
        <f t="shared" si="296"/>
        <v>259</v>
      </c>
      <c r="Q295" s="24">
        <f t="shared" si="296"/>
        <v>259</v>
      </c>
      <c r="R295" s="24">
        <f t="shared" si="296"/>
        <v>238</v>
      </c>
      <c r="S295" s="24">
        <f t="shared" si="296"/>
        <v>0</v>
      </c>
      <c r="T295" s="24">
        <f t="shared" si="296"/>
        <v>259</v>
      </c>
      <c r="U295" s="24">
        <f t="shared" si="296"/>
        <v>259</v>
      </c>
      <c r="V295" s="24">
        <f t="shared" si="296"/>
        <v>259</v>
      </c>
      <c r="W295" s="24">
        <f t="shared" si="296"/>
        <v>238</v>
      </c>
      <c r="X295" s="24">
        <f t="shared" si="251"/>
        <v>259</v>
      </c>
      <c r="Y295" s="24">
        <f t="shared" si="296"/>
        <v>259</v>
      </c>
      <c r="Z295" s="24">
        <f t="shared" si="296"/>
        <v>259</v>
      </c>
      <c r="AA295" s="24">
        <f t="shared" si="296"/>
        <v>259</v>
      </c>
      <c r="AB295" s="24">
        <f t="shared" si="296"/>
        <v>259</v>
      </c>
      <c r="AC295" s="24">
        <f t="shared" si="296"/>
        <v>238</v>
      </c>
      <c r="AD295" s="34">
        <f t="shared" si="297"/>
        <v>259</v>
      </c>
      <c r="AE295" s="24">
        <f t="shared" si="297"/>
        <v>259</v>
      </c>
      <c r="AF295" s="24">
        <f t="shared" si="297"/>
        <v>259</v>
      </c>
      <c r="AG295" s="24">
        <f t="shared" si="297"/>
        <v>259</v>
      </c>
      <c r="AH295" s="24">
        <f t="shared" si="297"/>
        <v>238</v>
      </c>
      <c r="AI295" s="24">
        <f t="shared" ref="AI295:AP295" si="302">AI353*AI412</f>
        <v>259</v>
      </c>
      <c r="AJ295" s="24">
        <f t="shared" si="302"/>
        <v>259</v>
      </c>
      <c r="AK295" s="24">
        <f t="shared" si="302"/>
        <v>259</v>
      </c>
      <c r="AL295" s="24">
        <f t="shared" si="302"/>
        <v>238</v>
      </c>
      <c r="AM295" s="24">
        <f t="shared" si="271"/>
        <v>168</v>
      </c>
      <c r="AN295" s="24">
        <f t="shared" si="302"/>
        <v>259</v>
      </c>
      <c r="AO295" s="24">
        <f t="shared" si="302"/>
        <v>301</v>
      </c>
      <c r="AP295" s="24">
        <f t="shared" si="302"/>
        <v>301</v>
      </c>
      <c r="AQ295" s="24">
        <f t="shared" ref="AQ295:AX295" si="303">AQ353*AQ412</f>
        <v>301</v>
      </c>
      <c r="AR295" s="24">
        <f t="shared" si="303"/>
        <v>238</v>
      </c>
      <c r="AS295" s="24">
        <f t="shared" si="303"/>
        <v>168</v>
      </c>
      <c r="AT295" s="24">
        <f t="shared" si="303"/>
        <v>259</v>
      </c>
      <c r="AU295" s="24">
        <f t="shared" si="303"/>
        <v>301</v>
      </c>
      <c r="AV295" s="24">
        <f t="shared" si="303"/>
        <v>301</v>
      </c>
      <c r="AW295" s="24">
        <f t="shared" si="303"/>
        <v>301</v>
      </c>
      <c r="AX295" s="24">
        <f t="shared" si="303"/>
        <v>238</v>
      </c>
      <c r="AY295" s="24">
        <f>AY353*AY412</f>
        <v>168</v>
      </c>
      <c r="AZ295" s="24">
        <f>AZ353*AZ412</f>
        <v>259</v>
      </c>
      <c r="BA295" s="24">
        <f>BA353*BA412</f>
        <v>301</v>
      </c>
      <c r="BB295" s="24">
        <f>BB353*BB412</f>
        <v>301</v>
      </c>
      <c r="BC295" s="24">
        <f>BC353*BC412</f>
        <v>301</v>
      </c>
      <c r="BD295" s="24">
        <f>BD353*BD412</f>
        <v>238</v>
      </c>
      <c r="BE295" s="34">
        <f>BE353*BE412</f>
        <v>168</v>
      </c>
      <c r="BF295" s="24">
        <f t="shared" ref="BF295:CU295" si="304">BF353*BF412</f>
        <v>259</v>
      </c>
      <c r="BG295" s="24">
        <f t="shared" si="304"/>
        <v>301</v>
      </c>
      <c r="BH295" s="24">
        <f t="shared" si="304"/>
        <v>301</v>
      </c>
      <c r="BI295" s="24">
        <f t="shared" si="255"/>
        <v>0</v>
      </c>
      <c r="BJ295" s="24">
        <f t="shared" si="304"/>
        <v>238</v>
      </c>
      <c r="BK295" s="24">
        <f t="shared" si="256"/>
        <v>168</v>
      </c>
      <c r="BL295" s="24">
        <f t="shared" si="304"/>
        <v>259</v>
      </c>
      <c r="BM295" s="24">
        <f t="shared" si="304"/>
        <v>301</v>
      </c>
      <c r="BN295" s="24">
        <f t="shared" si="304"/>
        <v>301</v>
      </c>
      <c r="BO295" s="24">
        <f t="shared" si="304"/>
        <v>301</v>
      </c>
      <c r="BP295" s="24">
        <f t="shared" si="304"/>
        <v>212.5</v>
      </c>
      <c r="BQ295" s="24">
        <f t="shared" si="304"/>
        <v>231.25</v>
      </c>
      <c r="BR295" s="24">
        <f t="shared" si="304"/>
        <v>268.75</v>
      </c>
      <c r="BS295" s="24">
        <f t="shared" si="304"/>
        <v>268.75</v>
      </c>
      <c r="BT295" s="24">
        <f t="shared" si="304"/>
        <v>231.25</v>
      </c>
      <c r="BU295" s="24">
        <f t="shared" si="304"/>
        <v>212.5</v>
      </c>
      <c r="BV295" s="24">
        <f t="shared" si="304"/>
        <v>231.25</v>
      </c>
      <c r="BW295" s="24">
        <f t="shared" si="304"/>
        <v>268.75</v>
      </c>
      <c r="BX295" s="24">
        <f t="shared" si="304"/>
        <v>268.75</v>
      </c>
      <c r="BY295" s="24">
        <f t="shared" si="304"/>
        <v>268.75</v>
      </c>
      <c r="BZ295" s="24">
        <f t="shared" si="304"/>
        <v>231.25</v>
      </c>
      <c r="CA295" s="34">
        <f t="shared" si="304"/>
        <v>212.5</v>
      </c>
      <c r="CB295" s="24">
        <f t="shared" si="304"/>
        <v>231.25</v>
      </c>
      <c r="CC295" s="24">
        <f t="shared" si="304"/>
        <v>166.5</v>
      </c>
      <c r="CD295" s="24">
        <f t="shared" si="304"/>
        <v>166.5</v>
      </c>
      <c r="CE295" s="24">
        <f t="shared" si="304"/>
        <v>166.5</v>
      </c>
      <c r="CF295" s="24">
        <f t="shared" si="304"/>
        <v>153</v>
      </c>
      <c r="CG295" s="24">
        <f t="shared" si="304"/>
        <v>166.5</v>
      </c>
      <c r="CH295" s="24">
        <f t="shared" si="304"/>
        <v>166.5</v>
      </c>
      <c r="CI295" s="24">
        <f t="shared" si="304"/>
        <v>166.5</v>
      </c>
      <c r="CJ295" s="24">
        <f t="shared" si="304"/>
        <v>166.5</v>
      </c>
      <c r="CK295" s="24">
        <f t="shared" si="304"/>
        <v>153</v>
      </c>
      <c r="CL295" s="24">
        <f t="shared" si="304"/>
        <v>166.5</v>
      </c>
      <c r="CM295" s="24">
        <f t="shared" si="304"/>
        <v>166.5</v>
      </c>
      <c r="CN295" s="24">
        <f t="shared" si="304"/>
        <v>166.5</v>
      </c>
      <c r="CO295" s="24">
        <f t="shared" si="304"/>
        <v>166.5</v>
      </c>
      <c r="CP295" s="24">
        <f t="shared" si="304"/>
        <v>153</v>
      </c>
      <c r="CQ295" s="24">
        <f t="shared" si="300"/>
        <v>153</v>
      </c>
      <c r="CR295" s="24">
        <f t="shared" si="304"/>
        <v>166.5</v>
      </c>
      <c r="CS295" s="24">
        <f t="shared" si="304"/>
        <v>166.5</v>
      </c>
      <c r="CT295" s="24">
        <f t="shared" si="304"/>
        <v>0</v>
      </c>
      <c r="CU295" s="24">
        <f t="shared" si="304"/>
        <v>0</v>
      </c>
      <c r="CV295" s="261">
        <f t="shared" ref="CV295:DN295" si="305">CV353*CV412</f>
        <v>166.5</v>
      </c>
      <c r="CW295" s="24">
        <f t="shared" si="305"/>
        <v>166.5</v>
      </c>
      <c r="CX295" s="24">
        <f t="shared" si="305"/>
        <v>166.5</v>
      </c>
      <c r="CY295" s="24">
        <f t="shared" si="305"/>
        <v>0</v>
      </c>
      <c r="CZ295" s="24">
        <f t="shared" si="305"/>
        <v>153</v>
      </c>
      <c r="DA295" s="24">
        <f t="shared" si="305"/>
        <v>166.5</v>
      </c>
      <c r="DB295" s="24">
        <f t="shared" si="305"/>
        <v>166.5</v>
      </c>
      <c r="DC295" s="24">
        <f t="shared" si="305"/>
        <v>166.5</v>
      </c>
      <c r="DD295" s="24">
        <f t="shared" si="305"/>
        <v>166.5</v>
      </c>
      <c r="DE295" s="24">
        <f t="shared" si="305"/>
        <v>153</v>
      </c>
      <c r="DF295" s="24">
        <f t="shared" si="305"/>
        <v>166.5</v>
      </c>
      <c r="DG295" s="24">
        <f t="shared" si="305"/>
        <v>166.5</v>
      </c>
      <c r="DH295" s="24">
        <f t="shared" si="305"/>
        <v>166.5</v>
      </c>
      <c r="DI295" s="24">
        <f t="shared" si="305"/>
        <v>153</v>
      </c>
      <c r="DJ295" s="24">
        <f t="shared" si="305"/>
        <v>166.5</v>
      </c>
      <c r="DK295" s="24">
        <f t="shared" si="305"/>
        <v>166.5</v>
      </c>
      <c r="DL295" s="24">
        <f t="shared" si="305"/>
        <v>166.5</v>
      </c>
      <c r="DM295" s="24">
        <f t="shared" si="305"/>
        <v>166.5</v>
      </c>
      <c r="DN295" s="24">
        <f t="shared" si="305"/>
        <v>153</v>
      </c>
      <c r="DO295" s="24">
        <f t="shared" si="293"/>
        <v>166.5</v>
      </c>
      <c r="DP295" s="24">
        <f t="shared" si="287"/>
        <v>166.5</v>
      </c>
      <c r="DQ295" s="24">
        <f t="shared" si="287"/>
        <v>166.5</v>
      </c>
      <c r="DR295" s="24">
        <f t="shared" si="287"/>
        <v>166.5</v>
      </c>
      <c r="DS295" s="24">
        <f t="shared" si="287"/>
        <v>153</v>
      </c>
    </row>
    <row r="296" spans="1:123" ht="14.1" customHeight="1" x14ac:dyDescent="0.2">
      <c r="A296" s="94">
        <v>1140</v>
      </c>
      <c r="B296" s="44"/>
      <c r="C296" s="1"/>
      <c r="D296" s="1"/>
      <c r="E296" s="1" t="s">
        <v>14</v>
      </c>
      <c r="F296" s="1"/>
      <c r="G296" s="1"/>
      <c r="H296" s="1"/>
      <c r="I296" s="1"/>
      <c r="J296" s="34">
        <f t="shared" si="295"/>
        <v>277.5</v>
      </c>
      <c r="K296" s="24">
        <f t="shared" si="295"/>
        <v>277.5</v>
      </c>
      <c r="L296" s="24">
        <f t="shared" si="295"/>
        <v>277.5</v>
      </c>
      <c r="M296" s="24">
        <f t="shared" si="295"/>
        <v>277.5</v>
      </c>
      <c r="N296" s="24">
        <f t="shared" si="295"/>
        <v>255</v>
      </c>
      <c r="O296" s="24">
        <f t="shared" si="296"/>
        <v>277.5</v>
      </c>
      <c r="P296" s="24">
        <f t="shared" si="296"/>
        <v>277.5</v>
      </c>
      <c r="Q296" s="24">
        <f t="shared" si="296"/>
        <v>277.5</v>
      </c>
      <c r="R296" s="24">
        <f t="shared" si="296"/>
        <v>255</v>
      </c>
      <c r="S296" s="24">
        <f t="shared" si="296"/>
        <v>0</v>
      </c>
      <c r="T296" s="24">
        <f t="shared" si="296"/>
        <v>277.5</v>
      </c>
      <c r="U296" s="24">
        <f t="shared" si="296"/>
        <v>277.5</v>
      </c>
      <c r="V296" s="24">
        <f t="shared" si="296"/>
        <v>277.5</v>
      </c>
      <c r="W296" s="24">
        <f t="shared" si="296"/>
        <v>255</v>
      </c>
      <c r="X296" s="24">
        <f t="shared" si="251"/>
        <v>277.5</v>
      </c>
      <c r="Y296" s="24">
        <f t="shared" si="296"/>
        <v>277.5</v>
      </c>
      <c r="Z296" s="24">
        <f t="shared" si="296"/>
        <v>277.5</v>
      </c>
      <c r="AA296" s="24">
        <f t="shared" si="296"/>
        <v>277.5</v>
      </c>
      <c r="AB296" s="24">
        <f t="shared" si="296"/>
        <v>277.5</v>
      </c>
      <c r="AC296" s="24">
        <f t="shared" si="296"/>
        <v>255</v>
      </c>
      <c r="AD296" s="34">
        <f t="shared" si="296"/>
        <v>277.5</v>
      </c>
      <c r="AE296" s="24">
        <f t="shared" si="297"/>
        <v>277.5</v>
      </c>
      <c r="AF296" s="24">
        <f t="shared" si="297"/>
        <v>277.5</v>
      </c>
      <c r="AG296" s="24">
        <f t="shared" si="297"/>
        <v>277.5</v>
      </c>
      <c r="AH296" s="24">
        <f t="shared" si="297"/>
        <v>255</v>
      </c>
      <c r="AI296" s="24">
        <f t="shared" ref="AI296:AX296" si="306">AI354*AI413</f>
        <v>277.5</v>
      </c>
      <c r="AJ296" s="24">
        <f t="shared" si="306"/>
        <v>277.5</v>
      </c>
      <c r="AK296" s="24">
        <f t="shared" si="306"/>
        <v>277.5</v>
      </c>
      <c r="AL296" s="24">
        <f t="shared" si="306"/>
        <v>255</v>
      </c>
      <c r="AM296" s="24">
        <f t="shared" si="271"/>
        <v>180</v>
      </c>
      <c r="AN296" s="24">
        <f t="shared" si="306"/>
        <v>222</v>
      </c>
      <c r="AO296" s="24">
        <f t="shared" si="306"/>
        <v>258</v>
      </c>
      <c r="AP296" s="24">
        <f t="shared" si="306"/>
        <v>258</v>
      </c>
      <c r="AQ296" s="24">
        <f t="shared" si="306"/>
        <v>258</v>
      </c>
      <c r="AR296" s="24">
        <f t="shared" si="306"/>
        <v>204</v>
      </c>
      <c r="AS296" s="24">
        <f>AS354*AS413</f>
        <v>144</v>
      </c>
      <c r="AT296" s="24">
        <f t="shared" si="306"/>
        <v>222</v>
      </c>
      <c r="AU296" s="24">
        <f t="shared" si="306"/>
        <v>258</v>
      </c>
      <c r="AV296" s="24">
        <f t="shared" si="306"/>
        <v>258</v>
      </c>
      <c r="AW296" s="24">
        <f t="shared" si="306"/>
        <v>258</v>
      </c>
      <c r="AX296" s="24">
        <f t="shared" si="306"/>
        <v>204</v>
      </c>
      <c r="AY296" s="24">
        <f t="shared" ref="AY296:BK296" si="307">AY354*AY413</f>
        <v>144</v>
      </c>
      <c r="AZ296" s="24">
        <f t="shared" si="307"/>
        <v>222</v>
      </c>
      <c r="BA296" s="24">
        <f t="shared" si="307"/>
        <v>258</v>
      </c>
      <c r="BB296" s="24">
        <f t="shared" si="307"/>
        <v>258</v>
      </c>
      <c r="BC296" s="24">
        <f t="shared" si="307"/>
        <v>258</v>
      </c>
      <c r="BD296" s="24">
        <f t="shared" si="307"/>
        <v>204</v>
      </c>
      <c r="BE296" s="34">
        <f t="shared" si="307"/>
        <v>144</v>
      </c>
      <c r="BF296" s="24">
        <f t="shared" si="307"/>
        <v>222</v>
      </c>
      <c r="BG296" s="24">
        <f t="shared" si="307"/>
        <v>258</v>
      </c>
      <c r="BH296" s="24">
        <f t="shared" si="307"/>
        <v>258</v>
      </c>
      <c r="BI296" s="24">
        <f t="shared" si="255"/>
        <v>0</v>
      </c>
      <c r="BJ296" s="24">
        <f t="shared" si="307"/>
        <v>204</v>
      </c>
      <c r="BK296" s="24">
        <f t="shared" si="307"/>
        <v>144</v>
      </c>
      <c r="BL296" s="24">
        <f>BL354*BL413</f>
        <v>222</v>
      </c>
      <c r="BM296" s="24">
        <f t="shared" ref="BM296:CU297" si="308">BM354*BM413</f>
        <v>258</v>
      </c>
      <c r="BN296" s="24">
        <f t="shared" si="308"/>
        <v>258</v>
      </c>
      <c r="BO296" s="24">
        <f t="shared" si="308"/>
        <v>258</v>
      </c>
      <c r="BP296" s="24">
        <f t="shared" si="308"/>
        <v>204</v>
      </c>
      <c r="BQ296" s="24">
        <f t="shared" si="308"/>
        <v>222</v>
      </c>
      <c r="BR296" s="24">
        <f t="shared" si="308"/>
        <v>258</v>
      </c>
      <c r="BS296" s="24">
        <f t="shared" si="308"/>
        <v>258</v>
      </c>
      <c r="BT296" s="24">
        <f t="shared" si="308"/>
        <v>222</v>
      </c>
      <c r="BU296" s="24">
        <f t="shared" si="308"/>
        <v>204</v>
      </c>
      <c r="BV296" s="24">
        <f t="shared" si="308"/>
        <v>222</v>
      </c>
      <c r="BW296" s="24">
        <f t="shared" si="308"/>
        <v>258</v>
      </c>
      <c r="BX296" s="24">
        <f t="shared" si="308"/>
        <v>258</v>
      </c>
      <c r="BY296" s="24">
        <f t="shared" si="308"/>
        <v>258</v>
      </c>
      <c r="BZ296" s="24">
        <f t="shared" si="308"/>
        <v>222</v>
      </c>
      <c r="CA296" s="34">
        <f t="shared" si="308"/>
        <v>204</v>
      </c>
      <c r="CB296" s="24">
        <f t="shared" si="308"/>
        <v>222</v>
      </c>
      <c r="CC296" s="24">
        <f t="shared" si="308"/>
        <v>222</v>
      </c>
      <c r="CD296" s="24">
        <f t="shared" si="308"/>
        <v>222</v>
      </c>
      <c r="CE296" s="24">
        <f t="shared" si="308"/>
        <v>222</v>
      </c>
      <c r="CF296" s="24">
        <f t="shared" si="308"/>
        <v>204</v>
      </c>
      <c r="CG296" s="24">
        <f t="shared" si="308"/>
        <v>222</v>
      </c>
      <c r="CH296" s="24">
        <f t="shared" si="308"/>
        <v>222</v>
      </c>
      <c r="CI296" s="24">
        <f t="shared" si="308"/>
        <v>222</v>
      </c>
      <c r="CJ296" s="24">
        <f t="shared" si="308"/>
        <v>222</v>
      </c>
      <c r="CK296" s="24">
        <f t="shared" si="308"/>
        <v>204</v>
      </c>
      <c r="CL296" s="24">
        <f t="shared" si="308"/>
        <v>222</v>
      </c>
      <c r="CM296" s="24">
        <f t="shared" si="308"/>
        <v>222</v>
      </c>
      <c r="CN296" s="24">
        <f t="shared" si="308"/>
        <v>222</v>
      </c>
      <c r="CO296" s="24">
        <f t="shared" si="308"/>
        <v>222</v>
      </c>
      <c r="CP296" s="24">
        <f t="shared" si="308"/>
        <v>204</v>
      </c>
      <c r="CQ296" s="24">
        <f t="shared" si="300"/>
        <v>204</v>
      </c>
      <c r="CR296" s="24">
        <f t="shared" si="308"/>
        <v>222</v>
      </c>
      <c r="CS296" s="24">
        <f t="shared" si="308"/>
        <v>222</v>
      </c>
      <c r="CT296" s="24">
        <f t="shared" si="308"/>
        <v>0</v>
      </c>
      <c r="CU296" s="24">
        <f t="shared" si="308"/>
        <v>0</v>
      </c>
      <c r="CV296" s="261">
        <f t="shared" ref="CV296:DN296" si="309">CV354*CV413</f>
        <v>222</v>
      </c>
      <c r="CW296" s="24">
        <f t="shared" si="309"/>
        <v>222</v>
      </c>
      <c r="CX296" s="24">
        <f t="shared" si="309"/>
        <v>222</v>
      </c>
      <c r="CY296" s="24">
        <f t="shared" si="309"/>
        <v>0</v>
      </c>
      <c r="CZ296" s="24">
        <f t="shared" si="309"/>
        <v>204</v>
      </c>
      <c r="DA296" s="24">
        <f t="shared" si="309"/>
        <v>222</v>
      </c>
      <c r="DB296" s="24">
        <f t="shared" si="309"/>
        <v>222</v>
      </c>
      <c r="DC296" s="24">
        <f t="shared" si="309"/>
        <v>222</v>
      </c>
      <c r="DD296" s="24">
        <f t="shared" si="309"/>
        <v>222</v>
      </c>
      <c r="DE296" s="24">
        <f t="shared" si="309"/>
        <v>204</v>
      </c>
      <c r="DF296" s="24">
        <f t="shared" si="309"/>
        <v>222</v>
      </c>
      <c r="DG296" s="24">
        <f t="shared" si="309"/>
        <v>222</v>
      </c>
      <c r="DH296" s="24">
        <f t="shared" si="309"/>
        <v>222</v>
      </c>
      <c r="DI296" s="24">
        <f t="shared" si="309"/>
        <v>204</v>
      </c>
      <c r="DJ296" s="24">
        <f t="shared" si="309"/>
        <v>222</v>
      </c>
      <c r="DK296" s="24">
        <f t="shared" si="309"/>
        <v>222</v>
      </c>
      <c r="DL296" s="24">
        <f t="shared" si="309"/>
        <v>222</v>
      </c>
      <c r="DM296" s="24">
        <f t="shared" si="309"/>
        <v>222</v>
      </c>
      <c r="DN296" s="24">
        <f t="shared" si="309"/>
        <v>204</v>
      </c>
      <c r="DO296" s="24">
        <f t="shared" si="293"/>
        <v>222</v>
      </c>
      <c r="DP296" s="24">
        <f t="shared" si="287"/>
        <v>222</v>
      </c>
      <c r="DQ296" s="24">
        <f t="shared" si="287"/>
        <v>222</v>
      </c>
      <c r="DR296" s="24">
        <f t="shared" si="287"/>
        <v>222</v>
      </c>
      <c r="DS296" s="24">
        <f t="shared" si="287"/>
        <v>204</v>
      </c>
    </row>
    <row r="297" spans="1:123" ht="14.1" customHeight="1" x14ac:dyDescent="0.2">
      <c r="A297" s="95">
        <v>1115</v>
      </c>
      <c r="B297" s="44"/>
      <c r="C297" s="1"/>
      <c r="D297" s="1"/>
      <c r="E297" s="1" t="s">
        <v>14</v>
      </c>
      <c r="F297" s="1"/>
      <c r="G297" s="1"/>
      <c r="H297" s="1"/>
      <c r="I297" s="1"/>
      <c r="J297" s="34"/>
      <c r="K297" s="24"/>
      <c r="L297" s="24"/>
      <c r="M297" s="24"/>
      <c r="N297" s="24"/>
      <c r="O297" s="24"/>
      <c r="P297" s="24"/>
      <c r="Q297" s="24"/>
      <c r="R297" s="24"/>
      <c r="S297" s="24">
        <f t="shared" ref="S297:BT298" si="310">S355*S414</f>
        <v>0</v>
      </c>
      <c r="T297" s="24">
        <f t="shared" si="310"/>
        <v>277.5</v>
      </c>
      <c r="U297" s="24">
        <f t="shared" si="310"/>
        <v>277.5</v>
      </c>
      <c r="V297" s="24">
        <f t="shared" si="310"/>
        <v>277.5</v>
      </c>
      <c r="W297" s="24">
        <f t="shared" si="310"/>
        <v>255</v>
      </c>
      <c r="X297" s="24">
        <f t="shared" si="251"/>
        <v>277.5</v>
      </c>
      <c r="Y297" s="24">
        <f t="shared" si="310"/>
        <v>277.5</v>
      </c>
      <c r="Z297" s="24">
        <f t="shared" si="310"/>
        <v>277.5</v>
      </c>
      <c r="AA297" s="24">
        <f t="shared" si="310"/>
        <v>277.5</v>
      </c>
      <c r="AB297" s="24">
        <f t="shared" si="310"/>
        <v>277.5</v>
      </c>
      <c r="AC297" s="24">
        <f t="shared" si="310"/>
        <v>255</v>
      </c>
      <c r="AD297" s="34">
        <f t="shared" si="310"/>
        <v>277.5</v>
      </c>
      <c r="AE297" s="24">
        <f t="shared" si="310"/>
        <v>277.5</v>
      </c>
      <c r="AF297" s="24">
        <f t="shared" si="310"/>
        <v>277.5</v>
      </c>
      <c r="AG297" s="24">
        <f t="shared" si="310"/>
        <v>277.5</v>
      </c>
      <c r="AH297" s="24">
        <f t="shared" si="310"/>
        <v>255</v>
      </c>
      <c r="AI297" s="24">
        <f t="shared" si="310"/>
        <v>277.5</v>
      </c>
      <c r="AJ297" s="24">
        <f t="shared" si="310"/>
        <v>277.5</v>
      </c>
      <c r="AK297" s="24">
        <f t="shared" si="310"/>
        <v>277.5</v>
      </c>
      <c r="AL297" s="24">
        <f t="shared" si="310"/>
        <v>255</v>
      </c>
      <c r="AM297" s="24">
        <f t="shared" si="271"/>
        <v>180</v>
      </c>
      <c r="AN297" s="24">
        <f t="shared" si="310"/>
        <v>277.5</v>
      </c>
      <c r="AO297" s="24">
        <f t="shared" si="310"/>
        <v>322.5</v>
      </c>
      <c r="AP297" s="24">
        <f t="shared" si="310"/>
        <v>322.5</v>
      </c>
      <c r="AQ297" s="24">
        <f t="shared" si="310"/>
        <v>322.5</v>
      </c>
      <c r="AR297" s="24">
        <f t="shared" si="310"/>
        <v>255</v>
      </c>
      <c r="AS297" s="24">
        <f>AS355*AS414</f>
        <v>180</v>
      </c>
      <c r="AT297" s="24">
        <f t="shared" si="310"/>
        <v>277.5</v>
      </c>
      <c r="AU297" s="24">
        <f t="shared" si="310"/>
        <v>322.5</v>
      </c>
      <c r="AV297" s="24">
        <f t="shared" si="310"/>
        <v>322.5</v>
      </c>
      <c r="AW297" s="24">
        <f t="shared" si="310"/>
        <v>322.5</v>
      </c>
      <c r="AX297" s="24">
        <f t="shared" si="310"/>
        <v>255</v>
      </c>
      <c r="AY297" s="24">
        <f>AY355*AY414</f>
        <v>180</v>
      </c>
      <c r="AZ297" s="24">
        <f t="shared" si="310"/>
        <v>277.5</v>
      </c>
      <c r="BA297" s="24">
        <f t="shared" si="310"/>
        <v>322.5</v>
      </c>
      <c r="BB297" s="24">
        <f t="shared" si="310"/>
        <v>322.5</v>
      </c>
      <c r="BC297" s="24">
        <f t="shared" si="310"/>
        <v>322.5</v>
      </c>
      <c r="BD297" s="24">
        <f t="shared" si="310"/>
        <v>255</v>
      </c>
      <c r="BE297" s="34">
        <f t="shared" si="310"/>
        <v>180</v>
      </c>
      <c r="BF297" s="24">
        <f t="shared" si="310"/>
        <v>277.5</v>
      </c>
      <c r="BG297" s="24">
        <f t="shared" si="310"/>
        <v>322.5</v>
      </c>
      <c r="BH297" s="24">
        <f t="shared" si="310"/>
        <v>322.5</v>
      </c>
      <c r="BI297" s="24">
        <f t="shared" si="255"/>
        <v>180</v>
      </c>
      <c r="BJ297" s="24">
        <f t="shared" si="310"/>
        <v>255</v>
      </c>
      <c r="BK297" s="24">
        <f>BK355*BK414</f>
        <v>180</v>
      </c>
      <c r="BL297" s="24">
        <f t="shared" si="310"/>
        <v>277.5</v>
      </c>
      <c r="BM297" s="24">
        <f t="shared" si="310"/>
        <v>322.5</v>
      </c>
      <c r="BN297" s="24">
        <f t="shared" si="310"/>
        <v>301</v>
      </c>
      <c r="BO297" s="24">
        <f t="shared" si="310"/>
        <v>301</v>
      </c>
      <c r="BP297" s="24">
        <f t="shared" si="310"/>
        <v>238</v>
      </c>
      <c r="BQ297" s="24">
        <f t="shared" si="310"/>
        <v>259</v>
      </c>
      <c r="BR297" s="24">
        <f t="shared" si="310"/>
        <v>301</v>
      </c>
      <c r="BS297" s="24">
        <f t="shared" si="310"/>
        <v>301</v>
      </c>
      <c r="BT297" s="24">
        <f t="shared" si="310"/>
        <v>259</v>
      </c>
      <c r="BU297" s="24">
        <f t="shared" si="308"/>
        <v>238</v>
      </c>
      <c r="BV297" s="24">
        <f t="shared" si="308"/>
        <v>259</v>
      </c>
      <c r="BW297" s="24">
        <f t="shared" si="308"/>
        <v>301</v>
      </c>
      <c r="BX297" s="24">
        <f t="shared" si="308"/>
        <v>301</v>
      </c>
      <c r="BY297" s="24">
        <f t="shared" si="308"/>
        <v>301</v>
      </c>
      <c r="BZ297" s="24">
        <f t="shared" si="308"/>
        <v>259</v>
      </c>
      <c r="CA297" s="34">
        <f t="shared" si="308"/>
        <v>238</v>
      </c>
      <c r="CB297" s="24">
        <f t="shared" si="308"/>
        <v>259</v>
      </c>
      <c r="CC297" s="24">
        <f t="shared" si="308"/>
        <v>259</v>
      </c>
      <c r="CD297" s="24">
        <f t="shared" si="308"/>
        <v>259</v>
      </c>
      <c r="CE297" s="24">
        <f t="shared" si="308"/>
        <v>259</v>
      </c>
      <c r="CF297" s="24">
        <f t="shared" si="308"/>
        <v>238</v>
      </c>
      <c r="CG297" s="24">
        <f t="shared" si="308"/>
        <v>259</v>
      </c>
      <c r="CH297" s="24">
        <f t="shared" ref="CH297:CU297" si="311">CH355*CH414</f>
        <v>259</v>
      </c>
      <c r="CI297" s="24">
        <f t="shared" si="311"/>
        <v>259</v>
      </c>
      <c r="CJ297" s="24">
        <f t="shared" si="311"/>
        <v>259</v>
      </c>
      <c r="CK297" s="24">
        <f t="shared" si="311"/>
        <v>238</v>
      </c>
      <c r="CL297" s="24">
        <f t="shared" si="311"/>
        <v>259</v>
      </c>
      <c r="CM297" s="24">
        <f t="shared" si="311"/>
        <v>259</v>
      </c>
      <c r="CN297" s="24">
        <f t="shared" si="311"/>
        <v>259</v>
      </c>
      <c r="CO297" s="24">
        <f t="shared" si="311"/>
        <v>259</v>
      </c>
      <c r="CP297" s="24">
        <f t="shared" si="311"/>
        <v>238</v>
      </c>
      <c r="CQ297" s="24">
        <f t="shared" si="300"/>
        <v>238</v>
      </c>
      <c r="CR297" s="24">
        <f t="shared" si="311"/>
        <v>259</v>
      </c>
      <c r="CS297" s="24">
        <f t="shared" si="311"/>
        <v>259</v>
      </c>
      <c r="CT297" s="24">
        <f t="shared" si="311"/>
        <v>0</v>
      </c>
      <c r="CU297" s="24">
        <f t="shared" si="311"/>
        <v>0</v>
      </c>
      <c r="CV297" s="261">
        <f t="shared" ref="CV297:DN297" si="312">CV355*CV414</f>
        <v>259</v>
      </c>
      <c r="CW297" s="24">
        <f t="shared" si="312"/>
        <v>259</v>
      </c>
      <c r="CX297" s="24">
        <f t="shared" si="312"/>
        <v>259</v>
      </c>
      <c r="CY297" s="24">
        <f t="shared" si="312"/>
        <v>0</v>
      </c>
      <c r="CZ297" s="24">
        <f t="shared" si="312"/>
        <v>238</v>
      </c>
      <c r="DA297" s="24">
        <f t="shared" si="312"/>
        <v>259</v>
      </c>
      <c r="DB297" s="24">
        <f t="shared" si="312"/>
        <v>259</v>
      </c>
      <c r="DC297" s="24">
        <f t="shared" si="312"/>
        <v>259</v>
      </c>
      <c r="DD297" s="24">
        <f t="shared" si="312"/>
        <v>259</v>
      </c>
      <c r="DE297" s="24">
        <f t="shared" si="312"/>
        <v>238</v>
      </c>
      <c r="DF297" s="24">
        <f t="shared" si="312"/>
        <v>259</v>
      </c>
      <c r="DG297" s="24">
        <f t="shared" si="312"/>
        <v>259</v>
      </c>
      <c r="DH297" s="24">
        <f t="shared" si="312"/>
        <v>259</v>
      </c>
      <c r="DI297" s="24">
        <f t="shared" si="312"/>
        <v>238</v>
      </c>
      <c r="DJ297" s="24">
        <f t="shared" si="312"/>
        <v>259</v>
      </c>
      <c r="DK297" s="24">
        <f t="shared" si="312"/>
        <v>259</v>
      </c>
      <c r="DL297" s="24">
        <f t="shared" si="312"/>
        <v>259</v>
      </c>
      <c r="DM297" s="24">
        <f t="shared" si="312"/>
        <v>259</v>
      </c>
      <c r="DN297" s="24">
        <f t="shared" si="312"/>
        <v>238</v>
      </c>
      <c r="DO297" s="24">
        <f t="shared" si="293"/>
        <v>259</v>
      </c>
      <c r="DP297" s="24">
        <f t="shared" si="287"/>
        <v>259</v>
      </c>
      <c r="DQ297" s="24">
        <f t="shared" si="287"/>
        <v>259</v>
      </c>
      <c r="DR297" s="24">
        <f t="shared" si="287"/>
        <v>259</v>
      </c>
      <c r="DS297" s="24">
        <f t="shared" si="287"/>
        <v>238</v>
      </c>
    </row>
    <row r="298" spans="1:123" ht="14.1" customHeight="1" x14ac:dyDescent="0.2">
      <c r="A298" s="94">
        <v>1119</v>
      </c>
      <c r="B298" s="44"/>
      <c r="C298" s="1"/>
      <c r="D298" s="1"/>
      <c r="E298" s="1" t="s">
        <v>14</v>
      </c>
      <c r="F298" s="1"/>
      <c r="G298" s="1"/>
      <c r="H298" s="1"/>
      <c r="I298" s="1"/>
      <c r="J298" s="34">
        <f t="shared" ref="J298:R298" si="313">J356*J415</f>
        <v>0</v>
      </c>
      <c r="K298" s="24">
        <f t="shared" si="313"/>
        <v>0</v>
      </c>
      <c r="L298" s="24">
        <f t="shared" si="313"/>
        <v>0</v>
      </c>
      <c r="M298" s="24">
        <f t="shared" si="313"/>
        <v>0</v>
      </c>
      <c r="N298" s="24">
        <f t="shared" si="313"/>
        <v>0</v>
      </c>
      <c r="O298" s="24">
        <f t="shared" si="313"/>
        <v>0</v>
      </c>
      <c r="P298" s="24">
        <f t="shared" si="313"/>
        <v>0</v>
      </c>
      <c r="Q298" s="24">
        <f t="shared" si="313"/>
        <v>0</v>
      </c>
      <c r="R298" s="24">
        <f t="shared" si="313"/>
        <v>0</v>
      </c>
      <c r="S298" s="24">
        <f t="shared" si="310"/>
        <v>0</v>
      </c>
      <c r="T298" s="24">
        <f t="shared" si="310"/>
        <v>277.5</v>
      </c>
      <c r="U298" s="24">
        <f t="shared" si="310"/>
        <v>277.5</v>
      </c>
      <c r="V298" s="24">
        <f t="shared" si="310"/>
        <v>277.5</v>
      </c>
      <c r="W298" s="24">
        <f t="shared" si="310"/>
        <v>255</v>
      </c>
      <c r="X298" s="24">
        <f t="shared" si="251"/>
        <v>277.5</v>
      </c>
      <c r="Y298" s="24">
        <f t="shared" ref="Y298:AH298" si="314">Y356*Y415</f>
        <v>277.5</v>
      </c>
      <c r="Z298" s="24">
        <f t="shared" si="314"/>
        <v>277.5</v>
      </c>
      <c r="AA298" s="24">
        <f t="shared" si="314"/>
        <v>277.5</v>
      </c>
      <c r="AB298" s="24">
        <f t="shared" si="314"/>
        <v>277.5</v>
      </c>
      <c r="AC298" s="24">
        <f t="shared" si="314"/>
        <v>255</v>
      </c>
      <c r="AD298" s="34">
        <f t="shared" si="314"/>
        <v>277.5</v>
      </c>
      <c r="AE298" s="24">
        <f t="shared" si="314"/>
        <v>277.5</v>
      </c>
      <c r="AF298" s="24">
        <f t="shared" si="314"/>
        <v>277.5</v>
      </c>
      <c r="AG298" s="24">
        <f t="shared" si="314"/>
        <v>277.5</v>
      </c>
      <c r="AH298" s="24">
        <f t="shared" si="314"/>
        <v>255</v>
      </c>
      <c r="AI298" s="24">
        <f t="shared" ref="AI298:AU299" si="315">AI356*AI415</f>
        <v>277.5</v>
      </c>
      <c r="AJ298" s="24">
        <f t="shared" si="315"/>
        <v>277.5</v>
      </c>
      <c r="AK298" s="24">
        <f t="shared" si="315"/>
        <v>277.5</v>
      </c>
      <c r="AL298" s="24">
        <f t="shared" si="315"/>
        <v>255</v>
      </c>
      <c r="AM298" s="24">
        <f t="shared" si="271"/>
        <v>180</v>
      </c>
      <c r="AN298" s="24">
        <f t="shared" si="315"/>
        <v>277.5</v>
      </c>
      <c r="AO298" s="24">
        <f t="shared" si="315"/>
        <v>322.5</v>
      </c>
      <c r="AP298" s="24">
        <f t="shared" si="315"/>
        <v>322.5</v>
      </c>
      <c r="AQ298" s="24">
        <f t="shared" si="315"/>
        <v>322.5</v>
      </c>
      <c r="AR298" s="24">
        <f t="shared" si="315"/>
        <v>255</v>
      </c>
      <c r="AS298" s="24">
        <f>AS356*AS415</f>
        <v>180</v>
      </c>
      <c r="AT298" s="24">
        <f t="shared" ref="AT298:BD298" si="316">AT356*AT415</f>
        <v>277.5</v>
      </c>
      <c r="AU298" s="24">
        <f t="shared" si="316"/>
        <v>322.5</v>
      </c>
      <c r="AV298" s="24">
        <f t="shared" si="316"/>
        <v>322.5</v>
      </c>
      <c r="AW298" s="24">
        <f t="shared" si="316"/>
        <v>322.5</v>
      </c>
      <c r="AX298" s="24">
        <f t="shared" si="316"/>
        <v>255</v>
      </c>
      <c r="AY298" s="24">
        <f>AY356*AY415</f>
        <v>180</v>
      </c>
      <c r="AZ298" s="24">
        <f t="shared" si="316"/>
        <v>277.5</v>
      </c>
      <c r="BA298" s="24">
        <f t="shared" si="316"/>
        <v>322.5</v>
      </c>
      <c r="BB298" s="24">
        <f t="shared" si="316"/>
        <v>322.5</v>
      </c>
      <c r="BC298" s="24">
        <f t="shared" si="316"/>
        <v>322.5</v>
      </c>
      <c r="BD298" s="24">
        <f t="shared" si="316"/>
        <v>255</v>
      </c>
      <c r="BE298" s="34">
        <f t="shared" si="310"/>
        <v>180</v>
      </c>
      <c r="BF298" s="24">
        <f t="shared" ref="BF298:CU298" si="317">BF356*BF415</f>
        <v>277.5</v>
      </c>
      <c r="BG298" s="24">
        <f t="shared" si="317"/>
        <v>322.5</v>
      </c>
      <c r="BH298" s="24">
        <f t="shared" si="317"/>
        <v>322.5</v>
      </c>
      <c r="BI298" s="24">
        <f t="shared" si="255"/>
        <v>180</v>
      </c>
      <c r="BJ298" s="24">
        <f>BJ356*BJ415</f>
        <v>255</v>
      </c>
      <c r="BK298" s="24">
        <f>BK356*BK415</f>
        <v>180</v>
      </c>
      <c r="BL298" s="24">
        <f>BL356*BL415</f>
        <v>277.5</v>
      </c>
      <c r="BM298" s="24">
        <f>BM356*BM415</f>
        <v>322.5</v>
      </c>
      <c r="BN298" s="24">
        <f t="shared" si="317"/>
        <v>301</v>
      </c>
      <c r="BO298" s="24">
        <f>BO356*BO415</f>
        <v>301</v>
      </c>
      <c r="BP298" s="24">
        <f t="shared" si="317"/>
        <v>238</v>
      </c>
      <c r="BQ298" s="24">
        <f t="shared" si="317"/>
        <v>259</v>
      </c>
      <c r="BR298" s="24">
        <f t="shared" si="317"/>
        <v>301</v>
      </c>
      <c r="BS298" s="24">
        <f t="shared" si="317"/>
        <v>301</v>
      </c>
      <c r="BT298" s="24">
        <f t="shared" si="317"/>
        <v>259</v>
      </c>
      <c r="BU298" s="24">
        <f t="shared" si="317"/>
        <v>238</v>
      </c>
      <c r="BV298" s="24">
        <f t="shared" si="317"/>
        <v>259</v>
      </c>
      <c r="BW298" s="24">
        <f t="shared" si="317"/>
        <v>301</v>
      </c>
      <c r="BX298" s="24">
        <f t="shared" si="317"/>
        <v>301</v>
      </c>
      <c r="BY298" s="24">
        <f t="shared" si="317"/>
        <v>301</v>
      </c>
      <c r="BZ298" s="24">
        <f t="shared" si="317"/>
        <v>259</v>
      </c>
      <c r="CA298" s="34">
        <f t="shared" si="317"/>
        <v>238</v>
      </c>
      <c r="CB298" s="24">
        <f t="shared" si="317"/>
        <v>259</v>
      </c>
      <c r="CC298" s="24">
        <f t="shared" si="317"/>
        <v>0</v>
      </c>
      <c r="CD298" s="24">
        <f t="shared" si="317"/>
        <v>0</v>
      </c>
      <c r="CE298" s="24">
        <f t="shared" si="317"/>
        <v>0</v>
      </c>
      <c r="CF298" s="24">
        <f t="shared" si="317"/>
        <v>0</v>
      </c>
      <c r="CG298" s="24">
        <f t="shared" si="317"/>
        <v>0</v>
      </c>
      <c r="CH298" s="24">
        <f t="shared" si="317"/>
        <v>0</v>
      </c>
      <c r="CI298" s="24">
        <f t="shared" si="317"/>
        <v>0</v>
      </c>
      <c r="CJ298" s="24">
        <f t="shared" si="317"/>
        <v>0</v>
      </c>
      <c r="CK298" s="24">
        <f t="shared" si="317"/>
        <v>0</v>
      </c>
      <c r="CL298" s="24">
        <f t="shared" si="317"/>
        <v>0</v>
      </c>
      <c r="CM298" s="24">
        <f t="shared" si="317"/>
        <v>0</v>
      </c>
      <c r="CN298" s="24">
        <f t="shared" si="317"/>
        <v>0</v>
      </c>
      <c r="CO298" s="24">
        <f t="shared" si="317"/>
        <v>0</v>
      </c>
      <c r="CP298" s="24">
        <f t="shared" si="317"/>
        <v>0</v>
      </c>
      <c r="CQ298" s="24">
        <f t="shared" si="300"/>
        <v>0</v>
      </c>
      <c r="CR298" s="24">
        <f t="shared" si="317"/>
        <v>0</v>
      </c>
      <c r="CS298" s="24">
        <f t="shared" si="317"/>
        <v>0</v>
      </c>
      <c r="CT298" s="24">
        <f t="shared" si="317"/>
        <v>0</v>
      </c>
      <c r="CU298" s="24">
        <f t="shared" si="317"/>
        <v>0</v>
      </c>
      <c r="CV298" s="261">
        <f t="shared" ref="CV298:DN298" si="318">CV356*CV415</f>
        <v>0</v>
      </c>
      <c r="CW298" s="24">
        <f t="shared" si="318"/>
        <v>0</v>
      </c>
      <c r="CX298" s="24">
        <f t="shared" si="318"/>
        <v>0</v>
      </c>
      <c r="CY298" s="24">
        <f t="shared" si="318"/>
        <v>0</v>
      </c>
      <c r="CZ298" s="24">
        <f t="shared" si="318"/>
        <v>0</v>
      </c>
      <c r="DA298" s="24">
        <f t="shared" si="318"/>
        <v>0</v>
      </c>
      <c r="DB298" s="24">
        <f t="shared" si="318"/>
        <v>0</v>
      </c>
      <c r="DC298" s="24">
        <f t="shared" si="318"/>
        <v>0</v>
      </c>
      <c r="DD298" s="24">
        <f t="shared" si="318"/>
        <v>0</v>
      </c>
      <c r="DE298" s="24">
        <f t="shared" si="318"/>
        <v>0</v>
      </c>
      <c r="DF298" s="24">
        <f t="shared" si="318"/>
        <v>0</v>
      </c>
      <c r="DG298" s="24">
        <f t="shared" si="318"/>
        <v>0</v>
      </c>
      <c r="DH298" s="24">
        <f t="shared" si="318"/>
        <v>0</v>
      </c>
      <c r="DI298" s="24">
        <f t="shared" si="318"/>
        <v>0</v>
      </c>
      <c r="DJ298" s="24">
        <f t="shared" si="318"/>
        <v>0</v>
      </c>
      <c r="DK298" s="24">
        <f t="shared" si="318"/>
        <v>0</v>
      </c>
      <c r="DL298" s="24">
        <f t="shared" si="318"/>
        <v>0</v>
      </c>
      <c r="DM298" s="24">
        <f t="shared" si="318"/>
        <v>0</v>
      </c>
      <c r="DN298" s="24">
        <f t="shared" si="318"/>
        <v>0</v>
      </c>
      <c r="DO298" s="24">
        <f t="shared" si="293"/>
        <v>0</v>
      </c>
      <c r="DP298" s="24">
        <f t="shared" si="287"/>
        <v>0</v>
      </c>
      <c r="DQ298" s="24">
        <f t="shared" si="287"/>
        <v>0</v>
      </c>
      <c r="DR298" s="24">
        <f t="shared" si="287"/>
        <v>0</v>
      </c>
      <c r="DS298" s="24">
        <f t="shared" si="287"/>
        <v>0</v>
      </c>
    </row>
    <row r="299" spans="1:123" ht="14.1" customHeight="1" x14ac:dyDescent="0.2">
      <c r="A299" s="94">
        <v>1156</v>
      </c>
      <c r="B299" s="44"/>
      <c r="C299" s="1"/>
      <c r="D299" s="1"/>
      <c r="E299" s="1" t="s">
        <v>14</v>
      </c>
      <c r="F299" s="1"/>
      <c r="G299" s="1"/>
      <c r="H299" s="1"/>
      <c r="I299" s="1"/>
      <c r="J299" s="34">
        <f t="shared" ref="J299:P299" si="319">J357*J416</f>
        <v>185</v>
      </c>
      <c r="K299" s="24">
        <f t="shared" si="319"/>
        <v>185</v>
      </c>
      <c r="L299" s="24">
        <f t="shared" si="319"/>
        <v>185</v>
      </c>
      <c r="M299" s="24">
        <f t="shared" si="319"/>
        <v>185</v>
      </c>
      <c r="N299" s="24">
        <f t="shared" si="319"/>
        <v>170</v>
      </c>
      <c r="O299" s="24">
        <f t="shared" si="319"/>
        <v>175.75</v>
      </c>
      <c r="P299" s="24">
        <f t="shared" si="319"/>
        <v>175.75</v>
      </c>
      <c r="Q299" s="24">
        <f t="shared" ref="Q299:AC299" si="320">Q357*Q416</f>
        <v>175.75</v>
      </c>
      <c r="R299" s="24">
        <f t="shared" si="320"/>
        <v>161.5</v>
      </c>
      <c r="S299" s="24">
        <f t="shared" si="320"/>
        <v>0</v>
      </c>
      <c r="T299" s="24">
        <f t="shared" si="320"/>
        <v>194.25</v>
      </c>
      <c r="U299" s="24">
        <f t="shared" si="320"/>
        <v>194.25</v>
      </c>
      <c r="V299" s="24">
        <f t="shared" si="320"/>
        <v>194.25</v>
      </c>
      <c r="W299" s="24">
        <f t="shared" si="320"/>
        <v>178.5</v>
      </c>
      <c r="X299" s="24">
        <f t="shared" si="251"/>
        <v>194.25</v>
      </c>
      <c r="Y299" s="24">
        <f t="shared" si="320"/>
        <v>194.25</v>
      </c>
      <c r="Z299" s="24">
        <f t="shared" si="320"/>
        <v>194.25</v>
      </c>
      <c r="AA299" s="24">
        <f t="shared" si="320"/>
        <v>194.25</v>
      </c>
      <c r="AB299" s="24">
        <f t="shared" si="320"/>
        <v>194.25</v>
      </c>
      <c r="AC299" s="24">
        <f t="shared" si="320"/>
        <v>178.5</v>
      </c>
      <c r="AD299" s="34">
        <f>AD357*AD416</f>
        <v>194.25</v>
      </c>
      <c r="AE299" s="24">
        <f>AE357*AE416</f>
        <v>194.25</v>
      </c>
      <c r="AF299" s="24">
        <f>AF357*AF416</f>
        <v>194.25</v>
      </c>
      <c r="AG299" s="24">
        <f>AG357*AG416</f>
        <v>194.25</v>
      </c>
      <c r="AH299" s="24">
        <f>AH357*AH416</f>
        <v>178.5</v>
      </c>
      <c r="AI299" s="24">
        <f t="shared" ref="AI299:AO299" si="321">AI357*AI416</f>
        <v>194.25</v>
      </c>
      <c r="AJ299" s="24">
        <f t="shared" si="321"/>
        <v>194.25</v>
      </c>
      <c r="AK299" s="24">
        <f t="shared" si="321"/>
        <v>194.25</v>
      </c>
      <c r="AL299" s="24">
        <f t="shared" si="321"/>
        <v>178.5</v>
      </c>
      <c r="AM299" s="24">
        <f t="shared" si="321"/>
        <v>126</v>
      </c>
      <c r="AN299" s="24">
        <f t="shared" si="321"/>
        <v>194.25</v>
      </c>
      <c r="AO299" s="24">
        <f t="shared" si="321"/>
        <v>225.75</v>
      </c>
      <c r="AP299" s="24">
        <f t="shared" si="315"/>
        <v>247.25</v>
      </c>
      <c r="AQ299" s="24">
        <f t="shared" si="315"/>
        <v>247.25</v>
      </c>
      <c r="AR299" s="24">
        <f t="shared" si="315"/>
        <v>195.5</v>
      </c>
      <c r="AS299" s="24">
        <f>AS357*AS416</f>
        <v>138</v>
      </c>
      <c r="AT299" s="24">
        <f t="shared" si="315"/>
        <v>212.75</v>
      </c>
      <c r="AU299" s="24">
        <f t="shared" si="315"/>
        <v>247.25</v>
      </c>
      <c r="AV299" s="24">
        <f>AV357*AV416</f>
        <v>247.25</v>
      </c>
      <c r="AW299" s="24">
        <f>AW357*AW416</f>
        <v>247.25</v>
      </c>
      <c r="AX299" s="24">
        <f>AX357*AX416</f>
        <v>195.5</v>
      </c>
      <c r="AY299" s="24">
        <f>AY357*AY416</f>
        <v>138</v>
      </c>
      <c r="AZ299" s="24">
        <f t="shared" ref="AZ299:BJ299" si="322">AZ357*AZ416</f>
        <v>212.75</v>
      </c>
      <c r="BA299" s="24">
        <f t="shared" si="322"/>
        <v>247.25</v>
      </c>
      <c r="BB299" s="24">
        <f t="shared" si="322"/>
        <v>247.25</v>
      </c>
      <c r="BC299" s="24">
        <f t="shared" si="322"/>
        <v>247.25</v>
      </c>
      <c r="BD299" s="24">
        <f t="shared" si="322"/>
        <v>195.5</v>
      </c>
      <c r="BE299" s="34">
        <f t="shared" si="322"/>
        <v>138</v>
      </c>
      <c r="BF299" s="24">
        <f t="shared" si="322"/>
        <v>212.75</v>
      </c>
      <c r="BG299" s="24">
        <f t="shared" si="322"/>
        <v>247.25</v>
      </c>
      <c r="BH299" s="24">
        <f t="shared" si="322"/>
        <v>247.25</v>
      </c>
      <c r="BI299" s="24">
        <f t="shared" si="255"/>
        <v>0</v>
      </c>
      <c r="BJ299" s="24">
        <f t="shared" si="322"/>
        <v>195.5</v>
      </c>
      <c r="BK299" s="24">
        <f>BK357*BK416</f>
        <v>138</v>
      </c>
      <c r="BL299" s="24">
        <f t="shared" ref="BL299:CU299" si="323">BL357*BL416</f>
        <v>175.75</v>
      </c>
      <c r="BM299" s="24">
        <f t="shared" si="323"/>
        <v>204.25</v>
      </c>
      <c r="BN299" s="24">
        <f t="shared" si="323"/>
        <v>204.25</v>
      </c>
      <c r="BO299" s="24">
        <f t="shared" si="323"/>
        <v>204.25</v>
      </c>
      <c r="BP299" s="24">
        <f t="shared" si="323"/>
        <v>161.5</v>
      </c>
      <c r="BQ299" s="24">
        <f t="shared" si="323"/>
        <v>175.75</v>
      </c>
      <c r="BR299" s="24">
        <f t="shared" si="323"/>
        <v>204.25</v>
      </c>
      <c r="BS299" s="24">
        <f t="shared" si="323"/>
        <v>204.25</v>
      </c>
      <c r="BT299" s="24">
        <f t="shared" si="323"/>
        <v>175.75</v>
      </c>
      <c r="BU299" s="24">
        <f t="shared" si="323"/>
        <v>161.5</v>
      </c>
      <c r="BV299" s="24">
        <f t="shared" si="323"/>
        <v>194.25</v>
      </c>
      <c r="BW299" s="24">
        <f t="shared" si="323"/>
        <v>225.75</v>
      </c>
      <c r="BX299" s="24">
        <f t="shared" si="323"/>
        <v>225.75</v>
      </c>
      <c r="BY299" s="24">
        <f t="shared" si="323"/>
        <v>225.75</v>
      </c>
      <c r="BZ299" s="24">
        <f t="shared" si="323"/>
        <v>194.25</v>
      </c>
      <c r="CA299" s="34">
        <f>CA357*CA416</f>
        <v>178.5</v>
      </c>
      <c r="CB299" s="24">
        <f t="shared" si="323"/>
        <v>194.25</v>
      </c>
      <c r="CC299" s="24">
        <f t="shared" si="323"/>
        <v>194.25</v>
      </c>
      <c r="CD299" s="24">
        <f t="shared" si="323"/>
        <v>194.25</v>
      </c>
      <c r="CE299" s="24">
        <f t="shared" si="323"/>
        <v>194.25</v>
      </c>
      <c r="CF299" s="24">
        <f t="shared" si="323"/>
        <v>178.5</v>
      </c>
      <c r="CG299" s="24">
        <f t="shared" si="323"/>
        <v>194.25</v>
      </c>
      <c r="CH299" s="24">
        <f t="shared" si="323"/>
        <v>194.25</v>
      </c>
      <c r="CI299" s="24">
        <f t="shared" si="323"/>
        <v>194.25</v>
      </c>
      <c r="CJ299" s="24">
        <f t="shared" si="323"/>
        <v>194.25</v>
      </c>
      <c r="CK299" s="24">
        <f t="shared" si="323"/>
        <v>178.5</v>
      </c>
      <c r="CL299" s="24">
        <f t="shared" si="323"/>
        <v>194.25</v>
      </c>
      <c r="CM299" s="24">
        <f t="shared" si="323"/>
        <v>194.25</v>
      </c>
      <c r="CN299" s="24">
        <f t="shared" si="323"/>
        <v>194.25</v>
      </c>
      <c r="CO299" s="24">
        <f t="shared" si="323"/>
        <v>194.25</v>
      </c>
      <c r="CP299" s="24">
        <f t="shared" si="323"/>
        <v>178.5</v>
      </c>
      <c r="CQ299" s="24">
        <f t="shared" si="300"/>
        <v>178.5</v>
      </c>
      <c r="CR299" s="24">
        <f t="shared" si="323"/>
        <v>194.25</v>
      </c>
      <c r="CS299" s="24">
        <f t="shared" si="323"/>
        <v>194.25</v>
      </c>
      <c r="CT299" s="24">
        <f t="shared" si="323"/>
        <v>0</v>
      </c>
      <c r="CU299" s="24">
        <f t="shared" si="323"/>
        <v>0</v>
      </c>
      <c r="CV299" s="261">
        <f t="shared" ref="CV299:DN299" si="324">CV357*CV416</f>
        <v>194.25</v>
      </c>
      <c r="CW299" s="24">
        <f t="shared" si="324"/>
        <v>194.25</v>
      </c>
      <c r="CX299" s="24">
        <f t="shared" si="324"/>
        <v>194.25</v>
      </c>
      <c r="CY299" s="24">
        <f t="shared" si="324"/>
        <v>0</v>
      </c>
      <c r="CZ299" s="24">
        <f t="shared" si="324"/>
        <v>178.5</v>
      </c>
      <c r="DA299" s="24">
        <f t="shared" si="324"/>
        <v>194.25</v>
      </c>
      <c r="DB299" s="24">
        <f t="shared" si="324"/>
        <v>194.25</v>
      </c>
      <c r="DC299" s="24">
        <f t="shared" si="324"/>
        <v>194.25</v>
      </c>
      <c r="DD299" s="24">
        <f t="shared" si="324"/>
        <v>194.25</v>
      </c>
      <c r="DE299" s="24">
        <f t="shared" si="324"/>
        <v>178.5</v>
      </c>
      <c r="DF299" s="24">
        <f t="shared" si="324"/>
        <v>194.25</v>
      </c>
      <c r="DG299" s="24">
        <f t="shared" si="324"/>
        <v>194.25</v>
      </c>
      <c r="DH299" s="24">
        <f t="shared" si="324"/>
        <v>194.25</v>
      </c>
      <c r="DI299" s="24">
        <f t="shared" si="324"/>
        <v>178.5</v>
      </c>
      <c r="DJ299" s="24">
        <f t="shared" si="324"/>
        <v>194.25</v>
      </c>
      <c r="DK299" s="24">
        <f t="shared" si="324"/>
        <v>194.25</v>
      </c>
      <c r="DL299" s="24">
        <f t="shared" si="324"/>
        <v>194.25</v>
      </c>
      <c r="DM299" s="24">
        <f t="shared" si="324"/>
        <v>194.25</v>
      </c>
      <c r="DN299" s="24">
        <f t="shared" si="324"/>
        <v>178.5</v>
      </c>
      <c r="DO299" s="24">
        <f t="shared" si="293"/>
        <v>194.25</v>
      </c>
      <c r="DP299" s="24">
        <f t="shared" si="287"/>
        <v>194.25</v>
      </c>
      <c r="DQ299" s="24">
        <f t="shared" si="287"/>
        <v>194.25</v>
      </c>
      <c r="DR299" s="24">
        <f t="shared" si="287"/>
        <v>194.25</v>
      </c>
      <c r="DS299" s="24">
        <f t="shared" si="287"/>
        <v>178.5</v>
      </c>
    </row>
    <row r="300" spans="1:123" s="32" customFormat="1" ht="14.1" customHeight="1" x14ac:dyDescent="0.2">
      <c r="A300" s="43" t="s">
        <v>21</v>
      </c>
      <c r="B300" s="43"/>
      <c r="C300" s="18"/>
      <c r="D300" s="18"/>
      <c r="E300" s="18"/>
      <c r="F300" s="18"/>
      <c r="G300" s="18"/>
      <c r="H300" s="18"/>
      <c r="I300" s="18"/>
      <c r="J300" s="33"/>
      <c r="AD300" s="33"/>
      <c r="BE300" s="33"/>
      <c r="CA300" s="33"/>
      <c r="CV300" s="276"/>
    </row>
    <row r="301" spans="1:123" s="126" customFormat="1" ht="14.1" customHeight="1" x14ac:dyDescent="0.2">
      <c r="A301" s="123" t="s">
        <v>0</v>
      </c>
      <c r="B301" s="123"/>
      <c r="C301" s="124" t="s">
        <v>1</v>
      </c>
      <c r="D301" s="124" t="s">
        <v>2</v>
      </c>
      <c r="E301" s="124" t="s">
        <v>17</v>
      </c>
      <c r="F301" s="124"/>
      <c r="G301" s="124" t="s">
        <v>3</v>
      </c>
      <c r="H301" s="124" t="s">
        <v>10</v>
      </c>
      <c r="I301" s="124" t="s">
        <v>11</v>
      </c>
      <c r="J301" s="125"/>
      <c r="AD301" s="125"/>
      <c r="BE301" s="125"/>
      <c r="CA301" s="125"/>
      <c r="CV301" s="277"/>
    </row>
    <row r="302" spans="1:123" s="126" customFormat="1" ht="14.1" customHeight="1" x14ac:dyDescent="0.2">
      <c r="A302" s="94">
        <v>1169</v>
      </c>
      <c r="B302" s="136"/>
      <c r="C302" s="127"/>
      <c r="D302" s="127"/>
      <c r="E302" s="127" t="s">
        <v>19</v>
      </c>
      <c r="F302" s="127"/>
      <c r="G302" s="127"/>
      <c r="H302" s="127"/>
      <c r="I302" s="127"/>
      <c r="J302" s="128">
        <f t="shared" ref="J302:AC302" si="325">J274*J360</f>
        <v>83.25</v>
      </c>
      <c r="K302" s="129">
        <f t="shared" si="325"/>
        <v>99.899999999999991</v>
      </c>
      <c r="L302" s="129">
        <f t="shared" si="325"/>
        <v>108.22500000000001</v>
      </c>
      <c r="M302" s="129">
        <f t="shared" si="325"/>
        <v>116.55</v>
      </c>
      <c r="N302" s="129">
        <f t="shared" si="325"/>
        <v>114.75</v>
      </c>
      <c r="O302" s="129">
        <f t="shared" si="325"/>
        <v>133.20000000000002</v>
      </c>
      <c r="P302" s="129">
        <f t="shared" si="325"/>
        <v>133.20000000000002</v>
      </c>
      <c r="Q302" s="129">
        <f t="shared" si="325"/>
        <v>133.20000000000002</v>
      </c>
      <c r="R302" s="129">
        <f t="shared" si="325"/>
        <v>122.4</v>
      </c>
      <c r="S302" s="129">
        <f t="shared" si="325"/>
        <v>0</v>
      </c>
      <c r="T302" s="129">
        <f t="shared" si="325"/>
        <v>133.20000000000002</v>
      </c>
      <c r="U302" s="129">
        <f t="shared" si="325"/>
        <v>133.20000000000002</v>
      </c>
      <c r="V302" s="129">
        <f t="shared" si="325"/>
        <v>133.20000000000002</v>
      </c>
      <c r="W302" s="129">
        <f t="shared" si="325"/>
        <v>122.4</v>
      </c>
      <c r="X302" s="129">
        <f>X274*X360</f>
        <v>0</v>
      </c>
      <c r="Y302" s="129">
        <f t="shared" si="325"/>
        <v>0</v>
      </c>
      <c r="Z302" s="129">
        <f t="shared" si="325"/>
        <v>0</v>
      </c>
      <c r="AA302" s="129">
        <f t="shared" si="325"/>
        <v>0</v>
      </c>
      <c r="AB302" s="129">
        <f t="shared" si="325"/>
        <v>0</v>
      </c>
      <c r="AC302" s="129">
        <f t="shared" si="325"/>
        <v>0</v>
      </c>
      <c r="AD302" s="128">
        <f>AD274*AD360</f>
        <v>0</v>
      </c>
      <c r="AE302" s="129">
        <f>AE274*AE360</f>
        <v>0</v>
      </c>
      <c r="AF302" s="129">
        <f>AF274*AF360</f>
        <v>0</v>
      </c>
      <c r="AG302" s="129">
        <f>AG274*AG360</f>
        <v>0</v>
      </c>
      <c r="AH302" s="129">
        <f>AH274*AH360</f>
        <v>0</v>
      </c>
      <c r="AI302" s="129">
        <f t="shared" ref="AI302:AR302" si="326">AI274*AI360</f>
        <v>0</v>
      </c>
      <c r="AJ302" s="129">
        <f t="shared" si="326"/>
        <v>0</v>
      </c>
      <c r="AK302" s="129">
        <f t="shared" si="326"/>
        <v>0</v>
      </c>
      <c r="AL302" s="129">
        <f t="shared" si="326"/>
        <v>0</v>
      </c>
      <c r="AM302" s="129">
        <f>AM274*AM360</f>
        <v>0</v>
      </c>
      <c r="AN302" s="129">
        <f t="shared" si="326"/>
        <v>0</v>
      </c>
      <c r="AO302" s="129">
        <f t="shared" si="326"/>
        <v>0</v>
      </c>
      <c r="AP302" s="129">
        <f t="shared" si="326"/>
        <v>0</v>
      </c>
      <c r="AQ302" s="129">
        <f t="shared" si="326"/>
        <v>0</v>
      </c>
      <c r="AR302" s="129">
        <f t="shared" si="326"/>
        <v>0</v>
      </c>
      <c r="AS302" s="129">
        <f t="shared" ref="AS302:BE302" si="327">AS274*AS360</f>
        <v>0</v>
      </c>
      <c r="AT302" s="129">
        <f t="shared" si="327"/>
        <v>0</v>
      </c>
      <c r="AU302" s="129">
        <f t="shared" si="327"/>
        <v>0</v>
      </c>
      <c r="AV302" s="129">
        <f t="shared" si="327"/>
        <v>0</v>
      </c>
      <c r="AW302" s="129">
        <f t="shared" si="327"/>
        <v>0</v>
      </c>
      <c r="AX302" s="129">
        <f t="shared" si="327"/>
        <v>0</v>
      </c>
      <c r="AY302" s="129">
        <f t="shared" si="327"/>
        <v>0</v>
      </c>
      <c r="AZ302" s="129">
        <f t="shared" si="327"/>
        <v>0</v>
      </c>
      <c r="BA302" s="129">
        <f t="shared" si="327"/>
        <v>0</v>
      </c>
      <c r="BB302" s="129">
        <f t="shared" si="327"/>
        <v>0</v>
      </c>
      <c r="BC302" s="129">
        <f t="shared" si="327"/>
        <v>0</v>
      </c>
      <c r="BD302" s="129">
        <f t="shared" si="327"/>
        <v>0</v>
      </c>
      <c r="BE302" s="128">
        <f t="shared" si="327"/>
        <v>7.1999999999999993</v>
      </c>
      <c r="BF302" s="129">
        <f t="shared" ref="BF302:CU302" si="328">BF274*BF360</f>
        <v>33.300000000000004</v>
      </c>
      <c r="BG302" s="129">
        <f t="shared" si="328"/>
        <v>70.95</v>
      </c>
      <c r="BH302" s="129">
        <f t="shared" si="328"/>
        <v>82.774999999999991</v>
      </c>
      <c r="BI302" s="129">
        <f>BI274*BI360</f>
        <v>0</v>
      </c>
      <c r="BJ302" s="129">
        <f t="shared" si="328"/>
        <v>79.474999999999994</v>
      </c>
      <c r="BK302" s="129">
        <f>BK274*BK360</f>
        <v>56.1</v>
      </c>
      <c r="BL302" s="129">
        <f t="shared" si="328"/>
        <v>86.487499999999997</v>
      </c>
      <c r="BM302" s="129">
        <f t="shared" si="328"/>
        <v>100.5125</v>
      </c>
      <c r="BN302" s="129">
        <f t="shared" si="328"/>
        <v>43</v>
      </c>
      <c r="BO302" s="129">
        <f t="shared" si="328"/>
        <v>172</v>
      </c>
      <c r="BP302" s="129">
        <f t="shared" si="328"/>
        <v>187.00000000000003</v>
      </c>
      <c r="BQ302" s="129">
        <f t="shared" ref="BQ302:CC302" si="329">BQ274*BQ360</f>
        <v>222</v>
      </c>
      <c r="BR302" s="129">
        <f t="shared" si="329"/>
        <v>279.5</v>
      </c>
      <c r="BS302" s="129">
        <f t="shared" si="329"/>
        <v>301</v>
      </c>
      <c r="BT302" s="129">
        <f t="shared" si="329"/>
        <v>277.5</v>
      </c>
      <c r="BU302" s="129">
        <f t="shared" si="329"/>
        <v>272</v>
      </c>
      <c r="BV302" s="129">
        <f t="shared" si="329"/>
        <v>296</v>
      </c>
      <c r="BW302" s="129">
        <f t="shared" si="329"/>
        <v>344</v>
      </c>
      <c r="BX302" s="129">
        <f t="shared" si="329"/>
        <v>344</v>
      </c>
      <c r="BY302" s="129">
        <f t="shared" si="329"/>
        <v>344</v>
      </c>
      <c r="BZ302" s="129">
        <f t="shared" si="329"/>
        <v>296</v>
      </c>
      <c r="CA302" s="128">
        <f t="shared" si="329"/>
        <v>272</v>
      </c>
      <c r="CB302" s="129">
        <f t="shared" si="329"/>
        <v>296</v>
      </c>
      <c r="CC302" s="129">
        <f t="shared" si="329"/>
        <v>296</v>
      </c>
      <c r="CD302" s="129">
        <f t="shared" si="328"/>
        <v>16.650000000000002</v>
      </c>
      <c r="CE302" s="129">
        <f t="shared" si="328"/>
        <v>41.625</v>
      </c>
      <c r="CF302" s="129">
        <f t="shared" si="328"/>
        <v>53.55</v>
      </c>
      <c r="CG302" s="129">
        <f t="shared" si="328"/>
        <v>74.924999999999997</v>
      </c>
      <c r="CH302" s="129">
        <f t="shared" si="328"/>
        <v>91.575000000000003</v>
      </c>
      <c r="CI302" s="129">
        <f t="shared" si="328"/>
        <v>99.899999999999991</v>
      </c>
      <c r="CJ302" s="129">
        <f t="shared" si="328"/>
        <v>108.22500000000001</v>
      </c>
      <c r="CK302" s="129">
        <f t="shared" si="328"/>
        <v>107.1</v>
      </c>
      <c r="CL302" s="129">
        <f t="shared" si="328"/>
        <v>116.55</v>
      </c>
      <c r="CM302" s="129">
        <f t="shared" si="328"/>
        <v>116.55</v>
      </c>
      <c r="CN302" s="129">
        <f t="shared" si="328"/>
        <v>116.55</v>
      </c>
      <c r="CO302" s="129">
        <f t="shared" si="328"/>
        <v>116.55</v>
      </c>
      <c r="CP302" s="129">
        <f t="shared" si="328"/>
        <v>107.1</v>
      </c>
      <c r="CQ302" s="129">
        <f>CQ274*CQ360</f>
        <v>107.1</v>
      </c>
      <c r="CR302" s="129">
        <f t="shared" si="328"/>
        <v>116.55</v>
      </c>
      <c r="CS302" s="129">
        <f t="shared" si="328"/>
        <v>116.55</v>
      </c>
      <c r="CT302" s="129">
        <f t="shared" si="328"/>
        <v>0</v>
      </c>
      <c r="CU302" s="129">
        <f t="shared" si="328"/>
        <v>0</v>
      </c>
      <c r="CV302" s="278">
        <f t="shared" ref="CV302:DN302" si="330">CV274*CV360</f>
        <v>0</v>
      </c>
      <c r="CW302" s="129">
        <f t="shared" si="330"/>
        <v>0</v>
      </c>
      <c r="CX302" s="129">
        <f t="shared" si="330"/>
        <v>0</v>
      </c>
      <c r="CY302" s="129">
        <f t="shared" si="330"/>
        <v>0</v>
      </c>
      <c r="CZ302" s="129">
        <f t="shared" si="330"/>
        <v>0</v>
      </c>
      <c r="DA302" s="129">
        <f t="shared" si="330"/>
        <v>0</v>
      </c>
      <c r="DB302" s="129">
        <f t="shared" si="330"/>
        <v>0</v>
      </c>
      <c r="DC302" s="129">
        <f t="shared" si="330"/>
        <v>0</v>
      </c>
      <c r="DD302" s="129">
        <f t="shared" si="330"/>
        <v>0</v>
      </c>
      <c r="DE302" s="129">
        <f t="shared" si="330"/>
        <v>0</v>
      </c>
      <c r="DF302" s="129">
        <f t="shared" si="330"/>
        <v>0</v>
      </c>
      <c r="DG302" s="129">
        <f t="shared" si="330"/>
        <v>0</v>
      </c>
      <c r="DH302" s="129">
        <f t="shared" si="330"/>
        <v>0</v>
      </c>
      <c r="DI302" s="129">
        <f t="shared" si="330"/>
        <v>0</v>
      </c>
      <c r="DJ302" s="129">
        <f t="shared" si="330"/>
        <v>0</v>
      </c>
      <c r="DK302" s="129">
        <f t="shared" si="330"/>
        <v>0</v>
      </c>
      <c r="DL302" s="129">
        <f t="shared" si="330"/>
        <v>0</v>
      </c>
      <c r="DM302" s="129">
        <f t="shared" si="330"/>
        <v>0</v>
      </c>
      <c r="DN302" s="129">
        <f t="shared" si="330"/>
        <v>0</v>
      </c>
      <c r="DO302" s="129">
        <f>DO274*DO360</f>
        <v>0</v>
      </c>
      <c r="DP302" s="129">
        <f>DP274*DP360</f>
        <v>0</v>
      </c>
      <c r="DQ302" s="129">
        <f>DQ274*DQ360</f>
        <v>0</v>
      </c>
      <c r="DR302" s="129">
        <f>DR274*DR360</f>
        <v>0</v>
      </c>
      <c r="DS302" s="129">
        <f>DS274*DS360</f>
        <v>0</v>
      </c>
    </row>
    <row r="303" spans="1:123" s="126" customFormat="1" ht="14.1" customHeight="1" thickBot="1" x14ac:dyDescent="0.25">
      <c r="A303" s="94">
        <v>1170</v>
      </c>
      <c r="B303" s="136"/>
      <c r="C303" s="127"/>
      <c r="D303" s="127"/>
      <c r="E303" s="127" t="s">
        <v>19</v>
      </c>
      <c r="F303" s="127"/>
      <c r="G303" s="127"/>
      <c r="H303" s="127"/>
      <c r="I303" s="127"/>
      <c r="J303" s="116"/>
      <c r="K303" s="117"/>
      <c r="L303" s="117"/>
      <c r="M303" s="117"/>
      <c r="N303" s="117"/>
      <c r="O303" s="117"/>
      <c r="P303" s="117"/>
      <c r="Q303" s="117"/>
      <c r="R303" s="117"/>
      <c r="S303" s="107">
        <f t="shared" ref="S303:AR303" si="331">S361*S275</f>
        <v>0</v>
      </c>
      <c r="T303" s="107">
        <f t="shared" si="331"/>
        <v>20.350000000000001</v>
      </c>
      <c r="U303" s="107">
        <f t="shared" si="331"/>
        <v>61.05</v>
      </c>
      <c r="V303" s="107">
        <f t="shared" si="331"/>
        <v>101.75</v>
      </c>
      <c r="W303" s="107">
        <f t="shared" si="331"/>
        <v>102.85000000000001</v>
      </c>
      <c r="X303" s="107">
        <f>X361*X275</f>
        <v>122.1</v>
      </c>
      <c r="Y303" s="107">
        <f t="shared" si="331"/>
        <v>132.27500000000001</v>
      </c>
      <c r="Z303" s="107">
        <f t="shared" si="331"/>
        <v>132.27500000000001</v>
      </c>
      <c r="AA303" s="107">
        <f t="shared" si="331"/>
        <v>77.33</v>
      </c>
      <c r="AB303" s="107">
        <f t="shared" si="331"/>
        <v>30.524999999999999</v>
      </c>
      <c r="AC303" s="107">
        <f t="shared" si="331"/>
        <v>46.75</v>
      </c>
      <c r="AD303" s="106">
        <f t="shared" si="331"/>
        <v>71.224999999999994</v>
      </c>
      <c r="AE303" s="107">
        <f t="shared" si="331"/>
        <v>91.575000000000003</v>
      </c>
      <c r="AF303" s="107">
        <f t="shared" si="331"/>
        <v>111.92500000000001</v>
      </c>
      <c r="AG303" s="107">
        <f t="shared" si="331"/>
        <v>12.487500000000001</v>
      </c>
      <c r="AH303" s="107">
        <f t="shared" si="331"/>
        <v>22.950000000000003</v>
      </c>
      <c r="AI303" s="107">
        <f t="shared" si="331"/>
        <v>49.95</v>
      </c>
      <c r="AJ303" s="107">
        <f t="shared" si="331"/>
        <v>74.924999999999997</v>
      </c>
      <c r="AK303" s="107">
        <f t="shared" si="331"/>
        <v>99.9</v>
      </c>
      <c r="AL303" s="107">
        <f t="shared" si="331"/>
        <v>103.27500000000001</v>
      </c>
      <c r="AM303" s="107">
        <f>AM361*AM275</f>
        <v>72.900000000000006</v>
      </c>
      <c r="AN303" s="107">
        <f t="shared" si="331"/>
        <v>112.3875</v>
      </c>
      <c r="AO303" s="107">
        <f t="shared" si="331"/>
        <v>130.61250000000001</v>
      </c>
      <c r="AP303" s="107">
        <f t="shared" si="331"/>
        <v>130.61250000000001</v>
      </c>
      <c r="AQ303" s="107">
        <f t="shared" si="331"/>
        <v>130.61250000000001</v>
      </c>
      <c r="AR303" s="107">
        <f t="shared" si="331"/>
        <v>12.325000000000001</v>
      </c>
      <c r="AS303" s="107">
        <f>AS361*AS275</f>
        <v>17.400000000000002</v>
      </c>
      <c r="AT303" s="107">
        <f t="shared" ref="AT303:BG303" si="332">AT361*AT275</f>
        <v>53.650000000000006</v>
      </c>
      <c r="AU303" s="107">
        <f t="shared" si="332"/>
        <v>93.524999999999991</v>
      </c>
      <c r="AV303" s="107">
        <f t="shared" si="332"/>
        <v>124.7</v>
      </c>
      <c r="AW303" s="107">
        <f t="shared" si="332"/>
        <v>140.28749999999999</v>
      </c>
      <c r="AX303" s="107">
        <f t="shared" si="332"/>
        <v>123.25</v>
      </c>
      <c r="AY303" s="107">
        <f>AY361*AY275</f>
        <v>95.7</v>
      </c>
      <c r="AZ303" s="107">
        <f t="shared" si="332"/>
        <v>160.94999999999999</v>
      </c>
      <c r="BA303" s="107">
        <f t="shared" si="332"/>
        <v>202.63750000000002</v>
      </c>
      <c r="BB303" s="107">
        <f t="shared" si="332"/>
        <v>202.63750000000002</v>
      </c>
      <c r="BC303" s="107">
        <f t="shared" si="332"/>
        <v>202.63750000000002</v>
      </c>
      <c r="BD303" s="107">
        <f t="shared" si="332"/>
        <v>160.22499999999999</v>
      </c>
      <c r="BE303" s="106">
        <f t="shared" si="332"/>
        <v>16.2</v>
      </c>
      <c r="BF303" s="107">
        <f t="shared" si="332"/>
        <v>62.4375</v>
      </c>
      <c r="BG303" s="107">
        <f t="shared" si="332"/>
        <v>101.58749999999999</v>
      </c>
      <c r="BH303" s="107">
        <f t="shared" ref="BH303:CU303" si="333">BH361*BH275</f>
        <v>10.2125</v>
      </c>
      <c r="BI303" s="107">
        <f>BI361*BI275</f>
        <v>0</v>
      </c>
      <c r="BJ303" s="107">
        <f t="shared" si="333"/>
        <v>16.150000000000002</v>
      </c>
      <c r="BK303" s="107">
        <f>BK361*BK275</f>
        <v>22.8</v>
      </c>
      <c r="BL303" s="107">
        <f t="shared" si="333"/>
        <v>52.725000000000001</v>
      </c>
      <c r="BM303" s="107">
        <f t="shared" si="333"/>
        <v>81.7</v>
      </c>
      <c r="BN303" s="107">
        <f t="shared" si="333"/>
        <v>102.125</v>
      </c>
      <c r="BO303" s="107">
        <f t="shared" si="333"/>
        <v>122.55</v>
      </c>
      <c r="BP303" s="107">
        <f t="shared" si="333"/>
        <v>104.97500000000001</v>
      </c>
      <c r="BQ303" s="107">
        <f t="shared" si="333"/>
        <v>114.2375</v>
      </c>
      <c r="BR303" s="107">
        <f t="shared" si="333"/>
        <v>132.76250000000002</v>
      </c>
      <c r="BS303" s="107">
        <f t="shared" si="333"/>
        <v>132.76250000000002</v>
      </c>
      <c r="BT303" s="107">
        <f t="shared" si="333"/>
        <v>114.2375</v>
      </c>
      <c r="BU303" s="107">
        <f t="shared" si="333"/>
        <v>104.97500000000001</v>
      </c>
      <c r="BV303" s="107">
        <f t="shared" si="333"/>
        <v>114.2375</v>
      </c>
      <c r="BW303" s="107">
        <f t="shared" si="333"/>
        <v>132.76250000000002</v>
      </c>
      <c r="BX303" s="107">
        <f t="shared" si="333"/>
        <v>132.76250000000002</v>
      </c>
      <c r="BY303" s="107">
        <f t="shared" si="333"/>
        <v>132.76250000000002</v>
      </c>
      <c r="BZ303" s="107">
        <f t="shared" si="333"/>
        <v>114.2375</v>
      </c>
      <c r="CA303" s="106">
        <f t="shared" si="333"/>
        <v>0</v>
      </c>
      <c r="CB303" s="107">
        <f t="shared" si="333"/>
        <v>24.05</v>
      </c>
      <c r="CC303" s="107">
        <f t="shared" si="333"/>
        <v>60.125</v>
      </c>
      <c r="CD303" s="107">
        <f t="shared" si="333"/>
        <v>84.174999999999997</v>
      </c>
      <c r="CE303" s="107">
        <f t="shared" si="333"/>
        <v>108.22500000000001</v>
      </c>
      <c r="CF303" s="107">
        <f t="shared" si="333"/>
        <v>121.55000000000001</v>
      </c>
      <c r="CG303" s="107">
        <f t="shared" si="333"/>
        <v>144.29999999999998</v>
      </c>
      <c r="CH303" s="107">
        <f t="shared" si="333"/>
        <v>156.32500000000002</v>
      </c>
      <c r="CI303" s="107">
        <f t="shared" si="333"/>
        <v>168.35</v>
      </c>
      <c r="CJ303" s="107">
        <f t="shared" si="333"/>
        <v>168.35</v>
      </c>
      <c r="CK303" s="107">
        <f t="shared" si="333"/>
        <v>154.69999999999999</v>
      </c>
      <c r="CL303" s="107">
        <f t="shared" si="333"/>
        <v>168.35</v>
      </c>
      <c r="CM303" s="107">
        <f t="shared" si="333"/>
        <v>168.35</v>
      </c>
      <c r="CN303" s="107">
        <f t="shared" si="333"/>
        <v>168.35</v>
      </c>
      <c r="CO303" s="107">
        <f t="shared" si="333"/>
        <v>168.35</v>
      </c>
      <c r="CP303" s="107">
        <f t="shared" si="333"/>
        <v>154.69999999999999</v>
      </c>
      <c r="CQ303" s="107">
        <f>CQ361*CQ275</f>
        <v>154.69999999999999</v>
      </c>
      <c r="CR303" s="107">
        <f t="shared" si="333"/>
        <v>168.35</v>
      </c>
      <c r="CS303" s="107">
        <f t="shared" si="333"/>
        <v>168.35</v>
      </c>
      <c r="CT303" s="107">
        <f t="shared" si="333"/>
        <v>0</v>
      </c>
      <c r="CU303" s="107">
        <f t="shared" si="333"/>
        <v>0</v>
      </c>
      <c r="CV303" s="279">
        <f t="shared" ref="CV303:DN303" si="334">CV361*CV275</f>
        <v>168.35</v>
      </c>
      <c r="CW303" s="107">
        <f t="shared" si="334"/>
        <v>168.35</v>
      </c>
      <c r="CX303" s="107">
        <f t="shared" si="334"/>
        <v>168.35</v>
      </c>
      <c r="CY303" s="107">
        <f t="shared" si="334"/>
        <v>0</v>
      </c>
      <c r="CZ303" s="107">
        <f t="shared" si="334"/>
        <v>154.69999999999999</v>
      </c>
      <c r="DA303" s="107">
        <f t="shared" si="334"/>
        <v>168.35</v>
      </c>
      <c r="DB303" s="107">
        <f t="shared" si="334"/>
        <v>168.35</v>
      </c>
      <c r="DC303" s="107">
        <f t="shared" si="334"/>
        <v>168.35</v>
      </c>
      <c r="DD303" s="107">
        <f t="shared" si="334"/>
        <v>168.35</v>
      </c>
      <c r="DE303" s="107">
        <f t="shared" si="334"/>
        <v>154.69999999999999</v>
      </c>
      <c r="DF303" s="107">
        <f t="shared" si="334"/>
        <v>168.35</v>
      </c>
      <c r="DG303" s="107">
        <f t="shared" si="334"/>
        <v>168.35</v>
      </c>
      <c r="DH303" s="107">
        <f t="shared" si="334"/>
        <v>168.35</v>
      </c>
      <c r="DI303" s="107">
        <f t="shared" si="334"/>
        <v>154.69999999999999</v>
      </c>
      <c r="DJ303" s="107">
        <f t="shared" si="334"/>
        <v>168.35</v>
      </c>
      <c r="DK303" s="107">
        <f t="shared" si="334"/>
        <v>168.35</v>
      </c>
      <c r="DL303" s="107">
        <f t="shared" si="334"/>
        <v>168.35</v>
      </c>
      <c r="DM303" s="107">
        <f t="shared" si="334"/>
        <v>168.35</v>
      </c>
      <c r="DN303" s="107">
        <f t="shared" si="334"/>
        <v>154.69999999999999</v>
      </c>
      <c r="DO303" s="107">
        <f>DO361*DO275</f>
        <v>168.35</v>
      </c>
      <c r="DP303" s="107">
        <f>DP361*DP275</f>
        <v>168.35</v>
      </c>
      <c r="DQ303" s="107">
        <f>DQ361*DQ275</f>
        <v>168.35</v>
      </c>
      <c r="DR303" s="107">
        <f>DR361*DR275</f>
        <v>168.35</v>
      </c>
      <c r="DS303" s="107">
        <f>DS361*DS275</f>
        <v>154.69999999999999</v>
      </c>
    </row>
    <row r="304" spans="1:123" s="126" customFormat="1" ht="14.1" customHeight="1" x14ac:dyDescent="0.2">
      <c r="A304" s="112">
        <v>1116</v>
      </c>
      <c r="B304" s="136"/>
      <c r="C304" s="127"/>
      <c r="D304" s="127"/>
      <c r="E304" s="127" t="s">
        <v>19</v>
      </c>
      <c r="F304" s="127"/>
      <c r="G304" s="127"/>
      <c r="H304" s="127"/>
      <c r="I304" s="127"/>
      <c r="J304" s="106">
        <f t="shared" ref="J304:AC304" si="335">J276*J362</f>
        <v>0</v>
      </c>
      <c r="K304" s="107">
        <f t="shared" si="335"/>
        <v>0</v>
      </c>
      <c r="L304" s="107">
        <f t="shared" si="335"/>
        <v>0</v>
      </c>
      <c r="M304" s="107">
        <f t="shared" si="335"/>
        <v>0</v>
      </c>
      <c r="N304" s="107">
        <f t="shared" si="335"/>
        <v>0</v>
      </c>
      <c r="O304" s="107">
        <f t="shared" si="335"/>
        <v>0</v>
      </c>
      <c r="P304" s="107">
        <f t="shared" si="335"/>
        <v>0</v>
      </c>
      <c r="Q304" s="107">
        <f t="shared" si="335"/>
        <v>0</v>
      </c>
      <c r="R304" s="107">
        <f t="shared" si="335"/>
        <v>0</v>
      </c>
      <c r="S304" s="107">
        <f t="shared" si="335"/>
        <v>0</v>
      </c>
      <c r="T304" s="107">
        <f t="shared" si="335"/>
        <v>0</v>
      </c>
      <c r="U304" s="107">
        <f t="shared" si="335"/>
        <v>0</v>
      </c>
      <c r="V304" s="107">
        <f t="shared" si="335"/>
        <v>0</v>
      </c>
      <c r="W304" s="107">
        <f t="shared" si="335"/>
        <v>0</v>
      </c>
      <c r="X304" s="107">
        <f>X276*X362</f>
        <v>0</v>
      </c>
      <c r="Y304" s="107">
        <f t="shared" si="335"/>
        <v>0</v>
      </c>
      <c r="Z304" s="107">
        <f t="shared" si="335"/>
        <v>0</v>
      </c>
      <c r="AA304" s="107">
        <f t="shared" si="335"/>
        <v>0</v>
      </c>
      <c r="AB304" s="107">
        <f t="shared" si="335"/>
        <v>0</v>
      </c>
      <c r="AC304" s="107">
        <f t="shared" si="335"/>
        <v>0</v>
      </c>
      <c r="AD304" s="106">
        <f t="shared" ref="AD304:AH305" si="336">AD276*AD362</f>
        <v>0</v>
      </c>
      <c r="AE304" s="107">
        <f t="shared" si="336"/>
        <v>0</v>
      </c>
      <c r="AF304" s="107">
        <f t="shared" si="336"/>
        <v>0</v>
      </c>
      <c r="AG304" s="107">
        <f t="shared" si="336"/>
        <v>0</v>
      </c>
      <c r="AH304" s="107">
        <f t="shared" si="336"/>
        <v>0</v>
      </c>
      <c r="AI304" s="107">
        <f t="shared" ref="AI304:AR304" si="337">AI276*AI362</f>
        <v>0</v>
      </c>
      <c r="AJ304" s="107">
        <f t="shared" si="337"/>
        <v>0</v>
      </c>
      <c r="AK304" s="107">
        <f t="shared" si="337"/>
        <v>0</v>
      </c>
      <c r="AL304" s="107">
        <f t="shared" si="337"/>
        <v>0</v>
      </c>
      <c r="AM304" s="107">
        <f>AM276*AM362</f>
        <v>0</v>
      </c>
      <c r="AN304" s="107">
        <f t="shared" si="337"/>
        <v>0</v>
      </c>
      <c r="AO304" s="107">
        <f t="shared" si="337"/>
        <v>0</v>
      </c>
      <c r="AP304" s="107">
        <f t="shared" si="337"/>
        <v>0</v>
      </c>
      <c r="AQ304" s="107">
        <f t="shared" si="337"/>
        <v>0</v>
      </c>
      <c r="AR304" s="107">
        <f t="shared" si="337"/>
        <v>0</v>
      </c>
      <c r="AS304" s="107">
        <f t="shared" ref="AS304:AY304" si="338">AS276*AS362</f>
        <v>0</v>
      </c>
      <c r="AT304" s="107">
        <f t="shared" si="338"/>
        <v>0</v>
      </c>
      <c r="AU304" s="107">
        <f t="shared" si="338"/>
        <v>0</v>
      </c>
      <c r="AV304" s="107">
        <f t="shared" si="338"/>
        <v>0</v>
      </c>
      <c r="AW304" s="107">
        <f t="shared" si="338"/>
        <v>0</v>
      </c>
      <c r="AX304" s="107">
        <f t="shared" si="338"/>
        <v>0</v>
      </c>
      <c r="AY304" s="107">
        <f t="shared" si="338"/>
        <v>0</v>
      </c>
      <c r="AZ304" s="107">
        <f t="shared" ref="AZ304:BE305" si="339">AZ276*AZ362</f>
        <v>0</v>
      </c>
      <c r="BA304" s="107">
        <f t="shared" si="339"/>
        <v>0</v>
      </c>
      <c r="BB304" s="107">
        <f t="shared" si="339"/>
        <v>0</v>
      </c>
      <c r="BC304" s="107">
        <f t="shared" si="339"/>
        <v>0</v>
      </c>
      <c r="BD304" s="107">
        <f t="shared" si="339"/>
        <v>0</v>
      </c>
      <c r="BE304" s="106">
        <f>BE276*BE362</f>
        <v>0</v>
      </c>
      <c r="BF304" s="107">
        <f t="shared" ref="BF304:CU304" si="340">BF276*BF362</f>
        <v>0</v>
      </c>
      <c r="BG304" s="107">
        <f t="shared" si="340"/>
        <v>0</v>
      </c>
      <c r="BH304" s="107">
        <f t="shared" si="340"/>
        <v>0</v>
      </c>
      <c r="BI304" s="107">
        <f>BI276*BI362</f>
        <v>0</v>
      </c>
      <c r="BJ304" s="107">
        <f t="shared" si="340"/>
        <v>0</v>
      </c>
      <c r="BK304" s="107">
        <f>BK276*BK362</f>
        <v>0</v>
      </c>
      <c r="BL304" s="107">
        <f t="shared" si="340"/>
        <v>0</v>
      </c>
      <c r="BM304" s="107">
        <f t="shared" si="340"/>
        <v>0</v>
      </c>
      <c r="BN304" s="107">
        <f t="shared" si="340"/>
        <v>0</v>
      </c>
      <c r="BO304" s="107">
        <f>BO276*BO362</f>
        <v>0</v>
      </c>
      <c r="BP304" s="107">
        <f t="shared" si="340"/>
        <v>0</v>
      </c>
      <c r="BQ304" s="107">
        <f t="shared" si="340"/>
        <v>0</v>
      </c>
      <c r="BR304" s="107">
        <f t="shared" si="340"/>
        <v>0</v>
      </c>
      <c r="BS304" s="107">
        <f t="shared" si="340"/>
        <v>0</v>
      </c>
      <c r="BT304" s="107">
        <f t="shared" si="340"/>
        <v>0</v>
      </c>
      <c r="BU304" s="107">
        <f t="shared" si="340"/>
        <v>0</v>
      </c>
      <c r="BV304" s="107">
        <f t="shared" si="340"/>
        <v>0</v>
      </c>
      <c r="BW304" s="107">
        <f t="shared" si="340"/>
        <v>0</v>
      </c>
      <c r="BX304" s="107">
        <f t="shared" si="340"/>
        <v>0</v>
      </c>
      <c r="BY304" s="107">
        <f t="shared" si="340"/>
        <v>0</v>
      </c>
      <c r="BZ304" s="107">
        <f t="shared" si="340"/>
        <v>0</v>
      </c>
      <c r="CA304" s="106">
        <f>CA276*CA362</f>
        <v>0</v>
      </c>
      <c r="CB304" s="107">
        <f t="shared" si="340"/>
        <v>0</v>
      </c>
      <c r="CC304" s="107">
        <f t="shared" si="340"/>
        <v>0</v>
      </c>
      <c r="CD304" s="107">
        <f t="shared" si="340"/>
        <v>0</v>
      </c>
      <c r="CE304" s="107">
        <f t="shared" si="340"/>
        <v>0</v>
      </c>
      <c r="CF304" s="107">
        <f t="shared" si="340"/>
        <v>0</v>
      </c>
      <c r="CG304" s="107">
        <f t="shared" si="340"/>
        <v>0</v>
      </c>
      <c r="CH304" s="107">
        <f t="shared" si="340"/>
        <v>0</v>
      </c>
      <c r="CI304" s="107">
        <f t="shared" si="340"/>
        <v>0</v>
      </c>
      <c r="CJ304" s="107">
        <f t="shared" si="340"/>
        <v>0</v>
      </c>
      <c r="CK304" s="107">
        <f t="shared" si="340"/>
        <v>0</v>
      </c>
      <c r="CL304" s="107">
        <f t="shared" si="340"/>
        <v>0</v>
      </c>
      <c r="CM304" s="107">
        <f t="shared" si="340"/>
        <v>0</v>
      </c>
      <c r="CN304" s="107">
        <f t="shared" si="340"/>
        <v>0</v>
      </c>
      <c r="CO304" s="107">
        <f t="shared" si="340"/>
        <v>0</v>
      </c>
      <c r="CP304" s="107">
        <f t="shared" si="340"/>
        <v>0</v>
      </c>
      <c r="CQ304" s="107">
        <f>CQ276*CQ362</f>
        <v>0</v>
      </c>
      <c r="CR304" s="107">
        <f t="shared" si="340"/>
        <v>0</v>
      </c>
      <c r="CS304" s="107">
        <f t="shared" si="340"/>
        <v>0</v>
      </c>
      <c r="CT304" s="107">
        <f t="shared" si="340"/>
        <v>0</v>
      </c>
      <c r="CU304" s="107">
        <f t="shared" si="340"/>
        <v>0</v>
      </c>
      <c r="CV304" s="279">
        <f t="shared" ref="CV304:DN304" si="341">CV276*CV362</f>
        <v>0</v>
      </c>
      <c r="CW304" s="107">
        <f t="shared" si="341"/>
        <v>0</v>
      </c>
      <c r="CX304" s="107">
        <f t="shared" si="341"/>
        <v>0</v>
      </c>
      <c r="CY304" s="107">
        <f t="shared" si="341"/>
        <v>0</v>
      </c>
      <c r="CZ304" s="107">
        <f t="shared" si="341"/>
        <v>0</v>
      </c>
      <c r="DA304" s="107">
        <f t="shared" si="341"/>
        <v>0</v>
      </c>
      <c r="DB304" s="107">
        <f t="shared" si="341"/>
        <v>0</v>
      </c>
      <c r="DC304" s="107">
        <f t="shared" si="341"/>
        <v>0</v>
      </c>
      <c r="DD304" s="107">
        <f t="shared" si="341"/>
        <v>0</v>
      </c>
      <c r="DE304" s="107">
        <f t="shared" si="341"/>
        <v>0</v>
      </c>
      <c r="DF304" s="107">
        <f t="shared" si="341"/>
        <v>0</v>
      </c>
      <c r="DG304" s="107">
        <f t="shared" si="341"/>
        <v>0</v>
      </c>
      <c r="DH304" s="107">
        <f t="shared" si="341"/>
        <v>0</v>
      </c>
      <c r="DI304" s="107">
        <f t="shared" si="341"/>
        <v>0</v>
      </c>
      <c r="DJ304" s="107">
        <f t="shared" si="341"/>
        <v>0</v>
      </c>
      <c r="DK304" s="107">
        <f t="shared" si="341"/>
        <v>0</v>
      </c>
      <c r="DL304" s="107">
        <f t="shared" si="341"/>
        <v>0</v>
      </c>
      <c r="DM304" s="107">
        <f t="shared" si="341"/>
        <v>0</v>
      </c>
      <c r="DN304" s="107">
        <f t="shared" si="341"/>
        <v>0</v>
      </c>
      <c r="DO304" s="107">
        <f t="shared" ref="DO304:DS305" si="342">DO276*DO362</f>
        <v>0</v>
      </c>
      <c r="DP304" s="107">
        <f t="shared" si="342"/>
        <v>0</v>
      </c>
      <c r="DQ304" s="107">
        <f t="shared" si="342"/>
        <v>0</v>
      </c>
      <c r="DR304" s="107">
        <f t="shared" si="342"/>
        <v>0</v>
      </c>
      <c r="DS304" s="107">
        <f t="shared" si="342"/>
        <v>0</v>
      </c>
    </row>
    <row r="305" spans="1:123" s="126" customFormat="1" ht="14.1" customHeight="1" x14ac:dyDescent="0.2">
      <c r="A305" s="136">
        <v>1163</v>
      </c>
      <c r="B305" s="136"/>
      <c r="C305" s="51"/>
      <c r="D305" s="51"/>
      <c r="E305" s="51" t="s">
        <v>19</v>
      </c>
      <c r="F305" s="51"/>
      <c r="G305" s="51"/>
      <c r="H305" s="51"/>
      <c r="I305" s="51"/>
      <c r="J305" s="128">
        <f t="shared" ref="J305:AC305" si="343">J277*J363</f>
        <v>72.149999999999991</v>
      </c>
      <c r="K305" s="129"/>
      <c r="L305" s="129"/>
      <c r="M305" s="129"/>
      <c r="N305" s="129"/>
      <c r="O305" s="129"/>
      <c r="P305" s="129"/>
      <c r="Q305" s="129"/>
      <c r="R305" s="129"/>
      <c r="S305" s="129">
        <f t="shared" si="343"/>
        <v>0</v>
      </c>
      <c r="T305" s="129">
        <f t="shared" si="343"/>
        <v>27.75</v>
      </c>
      <c r="U305" s="129">
        <f t="shared" si="343"/>
        <v>69.375</v>
      </c>
      <c r="V305" s="129">
        <f t="shared" si="343"/>
        <v>97.125</v>
      </c>
      <c r="W305" s="129">
        <f t="shared" si="343"/>
        <v>114.75</v>
      </c>
      <c r="X305" s="129">
        <f>X277*X363</f>
        <v>152.625</v>
      </c>
      <c r="Y305" s="129">
        <f t="shared" si="343"/>
        <v>166.5</v>
      </c>
      <c r="Z305" s="129">
        <f t="shared" si="343"/>
        <v>180.375</v>
      </c>
      <c r="AA305" s="129">
        <f t="shared" si="343"/>
        <v>180.375</v>
      </c>
      <c r="AB305" s="129">
        <f t="shared" si="343"/>
        <v>194.25</v>
      </c>
      <c r="AC305" s="129">
        <f t="shared" si="343"/>
        <v>178.5</v>
      </c>
      <c r="AD305" s="128">
        <f t="shared" si="336"/>
        <v>194.25</v>
      </c>
      <c r="AE305" s="129">
        <f t="shared" si="336"/>
        <v>194.25</v>
      </c>
      <c r="AF305" s="129">
        <f t="shared" si="336"/>
        <v>194.25</v>
      </c>
      <c r="AG305" s="129">
        <f t="shared" si="336"/>
        <v>194.25</v>
      </c>
      <c r="AH305" s="129">
        <f t="shared" si="336"/>
        <v>178.5</v>
      </c>
      <c r="AI305" s="129">
        <f t="shared" ref="AI305:AR305" si="344">AI277*AI363</f>
        <v>194.25</v>
      </c>
      <c r="AJ305" s="129">
        <f t="shared" si="344"/>
        <v>194.25</v>
      </c>
      <c r="AK305" s="129">
        <f t="shared" si="344"/>
        <v>194.25</v>
      </c>
      <c r="AL305" s="129">
        <f t="shared" si="344"/>
        <v>178.5</v>
      </c>
      <c r="AM305" s="129">
        <f>AM277*AM363</f>
        <v>125.99999999999999</v>
      </c>
      <c r="AN305" s="129">
        <f t="shared" si="344"/>
        <v>194.25</v>
      </c>
      <c r="AO305" s="129">
        <f t="shared" si="344"/>
        <v>225.74999999999997</v>
      </c>
      <c r="AP305" s="129">
        <f t="shared" si="344"/>
        <v>225.74999999999997</v>
      </c>
      <c r="AQ305" s="129">
        <f t="shared" si="344"/>
        <v>225.74999999999997</v>
      </c>
      <c r="AR305" s="129">
        <f t="shared" si="344"/>
        <v>178.5</v>
      </c>
      <c r="AS305" s="129">
        <f>AS277*AS363</f>
        <v>125.99999999999999</v>
      </c>
      <c r="AT305" s="129">
        <f t="shared" ref="AT305:BB305" si="345">AT277*AT363</f>
        <v>194.25</v>
      </c>
      <c r="AU305" s="129">
        <f t="shared" si="345"/>
        <v>225.74999999999997</v>
      </c>
      <c r="AV305" s="129">
        <f t="shared" si="345"/>
        <v>225.74999999999997</v>
      </c>
      <c r="AW305" s="129">
        <f t="shared" si="345"/>
        <v>225.74999999999997</v>
      </c>
      <c r="AX305" s="129">
        <f t="shared" si="345"/>
        <v>178.5</v>
      </c>
      <c r="AY305" s="129">
        <f>AY277*AY363</f>
        <v>125.99999999999999</v>
      </c>
      <c r="AZ305" s="129">
        <f t="shared" si="345"/>
        <v>194.25</v>
      </c>
      <c r="BA305" s="129">
        <f t="shared" si="345"/>
        <v>225.74999999999997</v>
      </c>
      <c r="BB305" s="129">
        <f t="shared" si="345"/>
        <v>225.74999999999997</v>
      </c>
      <c r="BC305" s="129">
        <f t="shared" si="339"/>
        <v>32.25</v>
      </c>
      <c r="BD305" s="129">
        <f t="shared" si="339"/>
        <v>102</v>
      </c>
      <c r="BE305" s="128">
        <f t="shared" si="339"/>
        <v>99.000000000000014</v>
      </c>
      <c r="BF305" s="129">
        <f t="shared" ref="BF305:BU305" si="346">BF277*BF363</f>
        <v>180.375</v>
      </c>
      <c r="BG305" s="129">
        <f t="shared" si="346"/>
        <v>209.625</v>
      </c>
      <c r="BH305" s="129">
        <f t="shared" si="346"/>
        <v>209.625</v>
      </c>
      <c r="BI305" s="129">
        <f>BI277*BI363</f>
        <v>117</v>
      </c>
      <c r="BJ305" s="129">
        <f>BJ277*BJ363</f>
        <v>165.75</v>
      </c>
      <c r="BK305" s="129">
        <f>BK277*BK363</f>
        <v>117</v>
      </c>
      <c r="BL305" s="129">
        <f>BL277*BL363</f>
        <v>180.375</v>
      </c>
      <c r="BM305" s="129">
        <f t="shared" si="346"/>
        <v>15.05</v>
      </c>
      <c r="BN305" s="129">
        <f t="shared" si="346"/>
        <v>30.1</v>
      </c>
      <c r="BO305" s="129">
        <f t="shared" si="346"/>
        <v>60.2</v>
      </c>
      <c r="BP305" s="129">
        <f t="shared" si="346"/>
        <v>83.3</v>
      </c>
      <c r="BQ305" s="129">
        <f t="shared" si="346"/>
        <v>116.55</v>
      </c>
      <c r="BR305" s="129">
        <f t="shared" si="346"/>
        <v>165.55</v>
      </c>
      <c r="BS305" s="129">
        <f t="shared" si="346"/>
        <v>180.6</v>
      </c>
      <c r="BT305" s="129">
        <f t="shared" si="346"/>
        <v>168.35</v>
      </c>
      <c r="BU305" s="129">
        <f t="shared" si="346"/>
        <v>154.70000000000002</v>
      </c>
      <c r="BV305" s="129">
        <f t="shared" ref="BV305:CU305" si="347">BV277*BV363</f>
        <v>181.29999999999998</v>
      </c>
      <c r="BW305" s="129">
        <f t="shared" si="347"/>
        <v>210.7</v>
      </c>
      <c r="BX305" s="129">
        <f t="shared" si="347"/>
        <v>210.7</v>
      </c>
      <c r="BY305" s="129">
        <f t="shared" si="347"/>
        <v>225.75</v>
      </c>
      <c r="BZ305" s="129">
        <f t="shared" si="347"/>
        <v>194.25</v>
      </c>
      <c r="CA305" s="128">
        <f t="shared" si="347"/>
        <v>178.5</v>
      </c>
      <c r="CB305" s="129">
        <f t="shared" si="347"/>
        <v>194.25</v>
      </c>
      <c r="CC305" s="129">
        <f t="shared" si="347"/>
        <v>24.05</v>
      </c>
      <c r="CD305" s="129">
        <f t="shared" si="347"/>
        <v>60.125</v>
      </c>
      <c r="CE305" s="129">
        <f t="shared" si="347"/>
        <v>84.174999999999997</v>
      </c>
      <c r="CF305" s="129">
        <f t="shared" si="347"/>
        <v>99.45</v>
      </c>
      <c r="CG305" s="129">
        <f t="shared" si="347"/>
        <v>132.27500000000001</v>
      </c>
      <c r="CH305" s="129">
        <f t="shared" si="347"/>
        <v>132.27500000000001</v>
      </c>
      <c r="CI305" s="129">
        <f t="shared" si="347"/>
        <v>144.29999999999998</v>
      </c>
      <c r="CJ305" s="129">
        <f t="shared" si="347"/>
        <v>168.35</v>
      </c>
      <c r="CK305" s="129">
        <f t="shared" si="347"/>
        <v>154.69999999999999</v>
      </c>
      <c r="CL305" s="129">
        <f t="shared" si="347"/>
        <v>168.35</v>
      </c>
      <c r="CM305" s="129">
        <f t="shared" si="347"/>
        <v>168.35</v>
      </c>
      <c r="CN305" s="129">
        <f t="shared" si="347"/>
        <v>168.35</v>
      </c>
      <c r="CO305" s="129">
        <f t="shared" si="347"/>
        <v>168.35</v>
      </c>
      <c r="CP305" s="129">
        <f t="shared" si="347"/>
        <v>154.69999999999999</v>
      </c>
      <c r="CQ305" s="129">
        <f>CQ277*CQ363</f>
        <v>154.69999999999999</v>
      </c>
      <c r="CR305" s="129">
        <f t="shared" si="347"/>
        <v>168.35</v>
      </c>
      <c r="CS305" s="129">
        <f t="shared" si="347"/>
        <v>168.35</v>
      </c>
      <c r="CT305" s="129">
        <f t="shared" si="347"/>
        <v>0</v>
      </c>
      <c r="CU305" s="129">
        <f t="shared" si="347"/>
        <v>0</v>
      </c>
      <c r="CV305" s="278">
        <f t="shared" ref="CV305:DN305" si="348">CV277*CV363</f>
        <v>0</v>
      </c>
      <c r="CW305" s="129">
        <f t="shared" si="348"/>
        <v>0</v>
      </c>
      <c r="CX305" s="129">
        <f t="shared" si="348"/>
        <v>0</v>
      </c>
      <c r="CY305" s="129">
        <f t="shared" si="348"/>
        <v>0</v>
      </c>
      <c r="CZ305" s="129">
        <f t="shared" si="348"/>
        <v>0</v>
      </c>
      <c r="DA305" s="129">
        <f t="shared" si="348"/>
        <v>0</v>
      </c>
      <c r="DB305" s="129">
        <f t="shared" si="348"/>
        <v>0</v>
      </c>
      <c r="DC305" s="129">
        <f t="shared" si="348"/>
        <v>0</v>
      </c>
      <c r="DD305" s="129">
        <f t="shared" si="348"/>
        <v>0</v>
      </c>
      <c r="DE305" s="129">
        <f t="shared" si="348"/>
        <v>0</v>
      </c>
      <c r="DF305" s="129">
        <f t="shared" si="348"/>
        <v>0</v>
      </c>
      <c r="DG305" s="129">
        <f t="shared" si="348"/>
        <v>0</v>
      </c>
      <c r="DH305" s="129">
        <f t="shared" si="348"/>
        <v>0</v>
      </c>
      <c r="DI305" s="129">
        <f t="shared" si="348"/>
        <v>0</v>
      </c>
      <c r="DJ305" s="129">
        <f t="shared" si="348"/>
        <v>0</v>
      </c>
      <c r="DK305" s="129">
        <f t="shared" si="348"/>
        <v>0</v>
      </c>
      <c r="DL305" s="129">
        <f t="shared" si="348"/>
        <v>0</v>
      </c>
      <c r="DM305" s="129">
        <f t="shared" si="348"/>
        <v>0</v>
      </c>
      <c r="DN305" s="129">
        <f t="shared" si="348"/>
        <v>0</v>
      </c>
      <c r="DO305" s="129">
        <f t="shared" si="342"/>
        <v>0</v>
      </c>
      <c r="DP305" s="129">
        <f t="shared" si="342"/>
        <v>0</v>
      </c>
      <c r="DQ305" s="129">
        <f t="shared" si="342"/>
        <v>0</v>
      </c>
      <c r="DR305" s="129">
        <f t="shared" si="342"/>
        <v>0</v>
      </c>
      <c r="DS305" s="129">
        <f t="shared" si="342"/>
        <v>0</v>
      </c>
    </row>
    <row r="306" spans="1:123" s="126" customFormat="1" ht="14.1" customHeight="1" x14ac:dyDescent="0.2">
      <c r="A306" s="136"/>
      <c r="B306" s="136"/>
      <c r="C306" s="51"/>
      <c r="D306" s="51"/>
      <c r="E306" s="51"/>
      <c r="F306" s="51"/>
      <c r="G306" s="51"/>
      <c r="H306" s="51"/>
      <c r="I306" s="51"/>
      <c r="J306" s="128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  <c r="AA306" s="129"/>
      <c r="AB306" s="129"/>
      <c r="AC306" s="129"/>
      <c r="AD306" s="128"/>
      <c r="AE306" s="129"/>
      <c r="AF306" s="129"/>
      <c r="AG306" s="129"/>
      <c r="AH306" s="129"/>
      <c r="AI306" s="129"/>
      <c r="AJ306" s="129"/>
      <c r="AK306" s="129"/>
      <c r="AL306" s="129"/>
      <c r="AM306" s="129"/>
      <c r="AN306" s="129"/>
      <c r="AO306" s="129"/>
      <c r="AP306" s="129"/>
      <c r="AQ306" s="129"/>
      <c r="AR306" s="129"/>
      <c r="AS306" s="129"/>
      <c r="AT306" s="129"/>
      <c r="AU306" s="129"/>
      <c r="AV306" s="129"/>
      <c r="AW306" s="129"/>
      <c r="AX306" s="129"/>
      <c r="AY306" s="129"/>
      <c r="AZ306" s="129"/>
      <c r="BA306" s="129"/>
      <c r="BB306" s="129"/>
      <c r="BC306" s="129"/>
      <c r="BD306" s="129"/>
      <c r="BE306" s="128"/>
      <c r="BF306" s="129"/>
      <c r="BG306" s="129"/>
      <c r="BH306" s="129"/>
      <c r="BI306" s="129"/>
      <c r="BJ306" s="129"/>
      <c r="BK306" s="129"/>
      <c r="BL306" s="129"/>
      <c r="BM306" s="129"/>
      <c r="BN306" s="129"/>
      <c r="BO306" s="129"/>
      <c r="BP306" s="129"/>
      <c r="BQ306" s="129"/>
      <c r="BR306" s="129"/>
      <c r="BS306" s="129"/>
      <c r="BT306" s="129"/>
      <c r="BU306" s="129"/>
      <c r="BV306" s="129"/>
      <c r="BW306" s="129"/>
      <c r="BX306" s="129"/>
      <c r="BY306" s="129"/>
      <c r="BZ306" s="129"/>
      <c r="CA306" s="128"/>
      <c r="CB306" s="129"/>
      <c r="CC306" s="129"/>
      <c r="CD306" s="129"/>
      <c r="CE306" s="129"/>
      <c r="CF306" s="129"/>
      <c r="CG306" s="129"/>
      <c r="CH306" s="129"/>
      <c r="CI306" s="129"/>
      <c r="CJ306" s="129"/>
      <c r="CK306" s="129"/>
      <c r="CL306" s="129"/>
      <c r="CM306" s="129"/>
      <c r="CN306" s="129"/>
      <c r="CO306" s="129"/>
      <c r="CP306" s="129"/>
      <c r="CQ306" s="129"/>
      <c r="CR306" s="129"/>
      <c r="CS306" s="129"/>
      <c r="CT306" s="129"/>
      <c r="CU306" s="129"/>
      <c r="CV306" s="278"/>
      <c r="CW306" s="129"/>
      <c r="CX306" s="129"/>
      <c r="CY306" s="129"/>
      <c r="CZ306" s="129"/>
      <c r="DA306" s="129"/>
      <c r="DB306" s="129"/>
      <c r="DC306" s="129"/>
      <c r="DD306" s="129"/>
      <c r="DE306" s="129"/>
      <c r="DF306" s="129"/>
      <c r="DG306" s="129"/>
      <c r="DH306" s="129"/>
      <c r="DI306" s="129"/>
      <c r="DJ306" s="129"/>
      <c r="DK306" s="129"/>
      <c r="DL306" s="129"/>
      <c r="DM306" s="129"/>
      <c r="DN306" s="129"/>
      <c r="DO306" s="129"/>
      <c r="DP306" s="129"/>
      <c r="DQ306" s="129"/>
      <c r="DR306" s="129"/>
      <c r="DS306" s="129"/>
    </row>
    <row r="307" spans="1:123" s="126" customFormat="1" ht="14.1" customHeight="1" x14ac:dyDescent="0.2">
      <c r="A307" s="136"/>
      <c r="B307" s="136"/>
      <c r="C307" s="127"/>
      <c r="D307" s="127"/>
      <c r="E307" s="127"/>
      <c r="F307" s="127"/>
      <c r="G307" s="127"/>
      <c r="H307" s="127"/>
      <c r="I307" s="127"/>
      <c r="J307" s="106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6"/>
      <c r="AE307" s="107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  <c r="AQ307" s="107"/>
      <c r="AR307" s="107"/>
      <c r="AS307" s="107"/>
      <c r="AT307" s="107"/>
      <c r="AU307" s="107"/>
      <c r="AV307" s="107"/>
      <c r="AW307" s="107"/>
      <c r="AX307" s="107"/>
      <c r="AY307" s="107"/>
      <c r="AZ307" s="107"/>
      <c r="BA307" s="107"/>
      <c r="BB307" s="107"/>
      <c r="BC307" s="107"/>
      <c r="BD307" s="107"/>
      <c r="BE307" s="106"/>
      <c r="BF307" s="107"/>
      <c r="BG307" s="107"/>
      <c r="BH307" s="107"/>
      <c r="BI307" s="107"/>
      <c r="BJ307" s="107"/>
      <c r="BK307" s="107"/>
      <c r="BL307" s="107"/>
      <c r="BM307" s="107"/>
      <c r="BN307" s="107"/>
      <c r="BO307" s="107"/>
      <c r="BP307" s="107"/>
      <c r="BQ307" s="107"/>
      <c r="BR307" s="107"/>
      <c r="BS307" s="107"/>
      <c r="BT307" s="107"/>
      <c r="BU307" s="107"/>
      <c r="BV307" s="107"/>
      <c r="BW307" s="107"/>
      <c r="BX307" s="107"/>
      <c r="BY307" s="107"/>
      <c r="BZ307" s="107"/>
      <c r="CA307" s="106"/>
      <c r="CB307" s="107"/>
      <c r="CC307" s="107"/>
      <c r="CD307" s="107"/>
      <c r="CE307" s="107"/>
      <c r="CF307" s="107"/>
      <c r="CG307" s="107"/>
      <c r="CH307" s="107"/>
      <c r="CI307" s="107"/>
      <c r="CJ307" s="107"/>
      <c r="CK307" s="107"/>
      <c r="CL307" s="107"/>
      <c r="CM307" s="107"/>
      <c r="CN307" s="107"/>
      <c r="CO307" s="107"/>
      <c r="CP307" s="107"/>
      <c r="CQ307" s="107"/>
      <c r="CR307" s="107"/>
      <c r="CS307" s="107"/>
      <c r="CT307" s="107"/>
      <c r="CU307" s="107"/>
      <c r="CV307" s="279"/>
      <c r="CW307" s="107"/>
      <c r="CX307" s="107"/>
      <c r="CY307" s="107"/>
      <c r="CZ307" s="107"/>
      <c r="DA307" s="107"/>
      <c r="DB307" s="107"/>
      <c r="DC307" s="107"/>
      <c r="DD307" s="107"/>
      <c r="DE307" s="107"/>
      <c r="DF307" s="107"/>
      <c r="DG307" s="107"/>
      <c r="DH307" s="107"/>
      <c r="DI307" s="107"/>
      <c r="DJ307" s="107"/>
      <c r="DK307" s="107"/>
      <c r="DL307" s="107"/>
      <c r="DM307" s="107"/>
      <c r="DN307" s="107"/>
      <c r="DO307" s="107"/>
      <c r="DP307" s="107"/>
      <c r="DQ307" s="107"/>
      <c r="DR307" s="107"/>
      <c r="DS307" s="107"/>
    </row>
    <row r="308" spans="1:123" s="126" customFormat="1" ht="14.1" customHeight="1" x14ac:dyDescent="0.2">
      <c r="A308" s="94">
        <v>1121</v>
      </c>
      <c r="B308" s="136"/>
      <c r="C308" s="127"/>
      <c r="D308" s="127"/>
      <c r="E308" s="127" t="s">
        <v>19</v>
      </c>
      <c r="F308" s="127"/>
      <c r="G308" s="127"/>
      <c r="H308" s="127"/>
      <c r="I308" s="127"/>
      <c r="J308" s="106">
        <f t="shared" ref="J308:R308" si="349">J279*J366</f>
        <v>181.29999999999998</v>
      </c>
      <c r="K308" s="107">
        <f t="shared" si="349"/>
        <v>181.29999999999998</v>
      </c>
      <c r="L308" s="107">
        <f t="shared" si="349"/>
        <v>181.29999999999998</v>
      </c>
      <c r="M308" s="107">
        <f t="shared" si="349"/>
        <v>181.29999999999998</v>
      </c>
      <c r="N308" s="107">
        <f t="shared" si="349"/>
        <v>166.6</v>
      </c>
      <c r="O308" s="107">
        <f t="shared" si="349"/>
        <v>12.950000000000001</v>
      </c>
      <c r="P308" s="107">
        <f t="shared" si="349"/>
        <v>38.85</v>
      </c>
      <c r="Q308" s="107">
        <f t="shared" si="349"/>
        <v>77.7</v>
      </c>
      <c r="R308" s="107">
        <f t="shared" si="349"/>
        <v>95.2</v>
      </c>
      <c r="S308" s="107">
        <f t="shared" ref="S308:AN309" si="350">S279*S366</f>
        <v>0</v>
      </c>
      <c r="T308" s="107">
        <f t="shared" si="350"/>
        <v>129.5</v>
      </c>
      <c r="U308" s="107">
        <f t="shared" si="350"/>
        <v>142.45000000000002</v>
      </c>
      <c r="V308" s="107">
        <f t="shared" si="350"/>
        <v>155.4</v>
      </c>
      <c r="W308" s="107">
        <f t="shared" si="350"/>
        <v>154.70000000000002</v>
      </c>
      <c r="X308" s="107">
        <f t="shared" si="350"/>
        <v>168.35</v>
      </c>
      <c r="Y308" s="107">
        <f t="shared" si="350"/>
        <v>168.35</v>
      </c>
      <c r="Z308" s="107">
        <f t="shared" si="350"/>
        <v>168.35</v>
      </c>
      <c r="AA308" s="107">
        <f t="shared" si="350"/>
        <v>168.35</v>
      </c>
      <c r="AB308" s="107">
        <f t="shared" si="350"/>
        <v>168.35</v>
      </c>
      <c r="AC308" s="107">
        <f t="shared" si="350"/>
        <v>23.8</v>
      </c>
      <c r="AD308" s="106">
        <f t="shared" si="350"/>
        <v>103.60000000000001</v>
      </c>
      <c r="AE308" s="107">
        <f t="shared" si="350"/>
        <v>142.45000000000002</v>
      </c>
      <c r="AF308" s="107">
        <f t="shared" si="350"/>
        <v>168.35</v>
      </c>
      <c r="AG308" s="107">
        <f t="shared" si="350"/>
        <v>181.29999999999998</v>
      </c>
      <c r="AH308" s="107">
        <f t="shared" si="350"/>
        <v>178.5</v>
      </c>
      <c r="AI308" s="107">
        <f t="shared" si="350"/>
        <v>194.25</v>
      </c>
      <c r="AJ308" s="107">
        <f t="shared" si="350"/>
        <v>194.25</v>
      </c>
      <c r="AK308" s="107">
        <f t="shared" si="350"/>
        <v>194.25</v>
      </c>
      <c r="AL308" s="107">
        <f t="shared" si="350"/>
        <v>0</v>
      </c>
      <c r="AM308" s="107">
        <f t="shared" si="350"/>
        <v>16.8</v>
      </c>
      <c r="AN308" s="107">
        <f t="shared" si="350"/>
        <v>51.800000000000004</v>
      </c>
      <c r="AO308" s="107">
        <f t="shared" ref="AO308:AX309" si="351">AO279*AO366</f>
        <v>150.5</v>
      </c>
      <c r="AP308" s="107">
        <f t="shared" si="351"/>
        <v>195.65</v>
      </c>
      <c r="AQ308" s="107">
        <f t="shared" si="351"/>
        <v>210.7</v>
      </c>
      <c r="AR308" s="107">
        <f t="shared" si="351"/>
        <v>166.6</v>
      </c>
      <c r="AS308" s="107">
        <f>AS279*AS366</f>
        <v>117.6</v>
      </c>
      <c r="AT308" s="107">
        <f t="shared" si="351"/>
        <v>181.29999999999998</v>
      </c>
      <c r="AU308" s="107">
        <f t="shared" si="351"/>
        <v>210.7</v>
      </c>
      <c r="AV308" s="107">
        <f t="shared" si="351"/>
        <v>210.7</v>
      </c>
      <c r="AW308" s="107">
        <f t="shared" si="351"/>
        <v>210.7</v>
      </c>
      <c r="AX308" s="107">
        <f t="shared" si="351"/>
        <v>166.6</v>
      </c>
      <c r="AY308" s="107">
        <f t="shared" ref="AY308:BL308" si="352">AY279*AY366</f>
        <v>117.6</v>
      </c>
      <c r="AZ308" s="107">
        <f t="shared" si="352"/>
        <v>181.29999999999998</v>
      </c>
      <c r="BA308" s="107">
        <f t="shared" si="352"/>
        <v>210.7</v>
      </c>
      <c r="BB308" s="107">
        <f t="shared" si="352"/>
        <v>210.7</v>
      </c>
      <c r="BC308" s="107">
        <f t="shared" si="352"/>
        <v>210.7</v>
      </c>
      <c r="BD308" s="107">
        <f t="shared" si="352"/>
        <v>166.6</v>
      </c>
      <c r="BE308" s="106">
        <f t="shared" si="352"/>
        <v>117.6</v>
      </c>
      <c r="BF308" s="107">
        <f t="shared" si="352"/>
        <v>181.29999999999998</v>
      </c>
      <c r="BG308" s="107">
        <f t="shared" si="352"/>
        <v>210.7</v>
      </c>
      <c r="BH308" s="107">
        <f t="shared" si="352"/>
        <v>210.7</v>
      </c>
      <c r="BI308" s="107">
        <f t="shared" si="352"/>
        <v>0</v>
      </c>
      <c r="BJ308" s="107">
        <f t="shared" si="352"/>
        <v>130.9</v>
      </c>
      <c r="BK308" s="107">
        <f t="shared" si="352"/>
        <v>92.4</v>
      </c>
      <c r="BL308" s="107">
        <f t="shared" si="352"/>
        <v>168.35</v>
      </c>
      <c r="BM308" s="107">
        <f t="shared" ref="BM308:CU308" si="353">BM279*BM366</f>
        <v>210.7</v>
      </c>
      <c r="BN308" s="107">
        <f t="shared" si="353"/>
        <v>225.75</v>
      </c>
      <c r="BO308" s="107">
        <f t="shared" si="353"/>
        <v>15.05</v>
      </c>
      <c r="BP308" s="107">
        <f t="shared" si="353"/>
        <v>23.8</v>
      </c>
      <c r="BQ308" s="107">
        <f t="shared" si="353"/>
        <v>51.800000000000004</v>
      </c>
      <c r="BR308" s="107">
        <f t="shared" si="353"/>
        <v>105.35</v>
      </c>
      <c r="BS308" s="107">
        <f t="shared" si="353"/>
        <v>135.45000000000002</v>
      </c>
      <c r="BT308" s="107">
        <f t="shared" si="353"/>
        <v>142.45000000000002</v>
      </c>
      <c r="BU308" s="107">
        <f t="shared" si="353"/>
        <v>142.79999999999998</v>
      </c>
      <c r="BV308" s="107">
        <f t="shared" si="353"/>
        <v>168.35</v>
      </c>
      <c r="BW308" s="107">
        <f t="shared" si="353"/>
        <v>195.65</v>
      </c>
      <c r="BX308" s="107">
        <f t="shared" si="353"/>
        <v>210.7</v>
      </c>
      <c r="BY308" s="107">
        <f t="shared" si="353"/>
        <v>210.7</v>
      </c>
      <c r="BZ308" s="107">
        <f t="shared" si="353"/>
        <v>181.29999999999998</v>
      </c>
      <c r="CA308" s="106">
        <f t="shared" si="353"/>
        <v>166.6</v>
      </c>
      <c r="CB308" s="107">
        <f t="shared" si="353"/>
        <v>181.29999999999998</v>
      </c>
      <c r="CC308" s="107">
        <f t="shared" si="353"/>
        <v>25.900000000000002</v>
      </c>
      <c r="CD308" s="107">
        <f t="shared" si="353"/>
        <v>90.649999999999991</v>
      </c>
      <c r="CE308" s="107">
        <f t="shared" si="353"/>
        <v>129.5</v>
      </c>
      <c r="CF308" s="107">
        <f t="shared" si="353"/>
        <v>142.79999999999998</v>
      </c>
      <c r="CG308" s="107">
        <f t="shared" si="353"/>
        <v>168.35</v>
      </c>
      <c r="CH308" s="107">
        <f t="shared" si="353"/>
        <v>181.29999999999998</v>
      </c>
      <c r="CI308" s="107">
        <f t="shared" si="353"/>
        <v>181.29999999999998</v>
      </c>
      <c r="CJ308" s="107">
        <f t="shared" si="353"/>
        <v>181.29999999999998</v>
      </c>
      <c r="CK308" s="107">
        <f t="shared" si="353"/>
        <v>166.6</v>
      </c>
      <c r="CL308" s="107">
        <f t="shared" si="353"/>
        <v>181.29999999999998</v>
      </c>
      <c r="CM308" s="107">
        <f t="shared" si="353"/>
        <v>181.29999999999998</v>
      </c>
      <c r="CN308" s="107">
        <f t="shared" si="353"/>
        <v>181.29999999999998</v>
      </c>
      <c r="CO308" s="107">
        <f t="shared" si="353"/>
        <v>181.29999999999998</v>
      </c>
      <c r="CP308" s="107">
        <f t="shared" si="353"/>
        <v>166.6</v>
      </c>
      <c r="CQ308" s="107">
        <f t="shared" si="353"/>
        <v>166.6</v>
      </c>
      <c r="CR308" s="107">
        <f t="shared" si="353"/>
        <v>181.29999999999998</v>
      </c>
      <c r="CS308" s="107">
        <f t="shared" si="353"/>
        <v>181.29999999999998</v>
      </c>
      <c r="CT308" s="107">
        <f t="shared" si="353"/>
        <v>0</v>
      </c>
      <c r="CU308" s="107">
        <f t="shared" si="353"/>
        <v>0</v>
      </c>
      <c r="CV308" s="279">
        <f t="shared" ref="CV308:DN308" si="354">CV279*CV366</f>
        <v>0</v>
      </c>
      <c r="CW308" s="107">
        <f t="shared" si="354"/>
        <v>0</v>
      </c>
      <c r="CX308" s="107">
        <f t="shared" si="354"/>
        <v>0</v>
      </c>
      <c r="CY308" s="107">
        <f t="shared" si="354"/>
        <v>0</v>
      </c>
      <c r="CZ308" s="107">
        <f t="shared" si="354"/>
        <v>0</v>
      </c>
      <c r="DA308" s="107">
        <f t="shared" si="354"/>
        <v>0</v>
      </c>
      <c r="DB308" s="107">
        <f t="shared" si="354"/>
        <v>0</v>
      </c>
      <c r="DC308" s="107">
        <f t="shared" si="354"/>
        <v>0</v>
      </c>
      <c r="DD308" s="107">
        <f t="shared" si="354"/>
        <v>0</v>
      </c>
      <c r="DE308" s="107">
        <f t="shared" si="354"/>
        <v>0</v>
      </c>
      <c r="DF308" s="107">
        <f t="shared" si="354"/>
        <v>0</v>
      </c>
      <c r="DG308" s="107">
        <f t="shared" si="354"/>
        <v>0</v>
      </c>
      <c r="DH308" s="107">
        <f t="shared" si="354"/>
        <v>0</v>
      </c>
      <c r="DI308" s="107">
        <f t="shared" si="354"/>
        <v>0</v>
      </c>
      <c r="DJ308" s="107">
        <f t="shared" si="354"/>
        <v>0</v>
      </c>
      <c r="DK308" s="107">
        <f t="shared" si="354"/>
        <v>0</v>
      </c>
      <c r="DL308" s="107">
        <f t="shared" si="354"/>
        <v>0</v>
      </c>
      <c r="DM308" s="107">
        <f t="shared" si="354"/>
        <v>0</v>
      </c>
      <c r="DN308" s="107">
        <f t="shared" si="354"/>
        <v>0</v>
      </c>
      <c r="DO308" s="107">
        <f t="shared" ref="DO308:DS310" si="355">DO279*DO366</f>
        <v>0</v>
      </c>
      <c r="DP308" s="107">
        <f t="shared" si="355"/>
        <v>0</v>
      </c>
      <c r="DQ308" s="107">
        <f t="shared" si="355"/>
        <v>0</v>
      </c>
      <c r="DR308" s="107">
        <f t="shared" si="355"/>
        <v>0</v>
      </c>
      <c r="DS308" s="107">
        <f t="shared" si="355"/>
        <v>0</v>
      </c>
    </row>
    <row r="309" spans="1:123" s="126" customFormat="1" ht="14.1" customHeight="1" x14ac:dyDescent="0.2">
      <c r="A309" s="137">
        <v>1101</v>
      </c>
      <c r="B309" s="136"/>
      <c r="C309" s="127"/>
      <c r="D309" s="127"/>
      <c r="E309" s="127" t="s">
        <v>19</v>
      </c>
      <c r="F309" s="127"/>
      <c r="G309" s="127"/>
      <c r="H309" s="127"/>
      <c r="I309" s="127"/>
      <c r="J309" s="106">
        <f t="shared" ref="J309:U309" si="356">J280*J367</f>
        <v>192.4</v>
      </c>
      <c r="K309" s="107">
        <f t="shared" si="356"/>
        <v>192.4</v>
      </c>
      <c r="L309" s="107">
        <f t="shared" si="356"/>
        <v>207.2</v>
      </c>
      <c r="M309" s="107">
        <f t="shared" si="356"/>
        <v>207.2</v>
      </c>
      <c r="N309" s="107">
        <f t="shared" si="356"/>
        <v>190.39999999999998</v>
      </c>
      <c r="O309" s="107">
        <f t="shared" si="356"/>
        <v>207.2</v>
      </c>
      <c r="P309" s="107">
        <f t="shared" si="356"/>
        <v>207.2</v>
      </c>
      <c r="Q309" s="107">
        <f t="shared" si="356"/>
        <v>207.2</v>
      </c>
      <c r="R309" s="107">
        <f t="shared" si="356"/>
        <v>190.39999999999998</v>
      </c>
      <c r="S309" s="107">
        <f t="shared" si="356"/>
        <v>0</v>
      </c>
      <c r="T309" s="107">
        <f t="shared" si="356"/>
        <v>207.2</v>
      </c>
      <c r="U309" s="107">
        <f t="shared" si="356"/>
        <v>27.75</v>
      </c>
      <c r="V309" s="107">
        <f>V280*V367</f>
        <v>69.375</v>
      </c>
      <c r="W309" s="107">
        <f>W280*W367</f>
        <v>89.25</v>
      </c>
      <c r="X309" s="107">
        <f>X280*X367</f>
        <v>124.875</v>
      </c>
      <c r="Y309" s="107">
        <f t="shared" si="350"/>
        <v>207.2</v>
      </c>
      <c r="Z309" s="107">
        <f t="shared" si="350"/>
        <v>207.2</v>
      </c>
      <c r="AA309" s="107">
        <f t="shared" si="350"/>
        <v>27.75</v>
      </c>
      <c r="AB309" s="107">
        <f t="shared" si="350"/>
        <v>69.375</v>
      </c>
      <c r="AC309" s="107">
        <f t="shared" ref="AC309:AP309" si="357">AC280*AC367</f>
        <v>89.25</v>
      </c>
      <c r="AD309" s="106">
        <f t="shared" si="357"/>
        <v>124.875</v>
      </c>
      <c r="AE309" s="107">
        <f t="shared" si="357"/>
        <v>152.625</v>
      </c>
      <c r="AF309" s="107">
        <f t="shared" si="357"/>
        <v>166.5</v>
      </c>
      <c r="AG309" s="107">
        <f t="shared" si="357"/>
        <v>180.375</v>
      </c>
      <c r="AH309" s="107">
        <f t="shared" si="357"/>
        <v>165.75</v>
      </c>
      <c r="AI309" s="107">
        <f t="shared" si="357"/>
        <v>180.375</v>
      </c>
      <c r="AJ309" s="107">
        <f t="shared" si="357"/>
        <v>180.375</v>
      </c>
      <c r="AK309" s="107">
        <f t="shared" si="357"/>
        <v>180.375</v>
      </c>
      <c r="AL309" s="107">
        <f t="shared" si="357"/>
        <v>165.75</v>
      </c>
      <c r="AM309" s="107">
        <f>AM280*AM367</f>
        <v>117</v>
      </c>
      <c r="AN309" s="107">
        <f t="shared" si="357"/>
        <v>180.375</v>
      </c>
      <c r="AO309" s="107">
        <f t="shared" si="357"/>
        <v>209.625</v>
      </c>
      <c r="AP309" s="107">
        <f t="shared" si="357"/>
        <v>32.25</v>
      </c>
      <c r="AQ309" s="107">
        <f t="shared" si="351"/>
        <v>129</v>
      </c>
      <c r="AR309" s="107">
        <f t="shared" si="351"/>
        <v>140.25</v>
      </c>
      <c r="AS309" s="107">
        <f>AS280*AS367</f>
        <v>117</v>
      </c>
      <c r="AT309" s="107">
        <f t="shared" ref="AT309:BB309" si="358">AT280*AT367</f>
        <v>194.25</v>
      </c>
      <c r="AU309" s="107">
        <f t="shared" si="358"/>
        <v>225.74999999999997</v>
      </c>
      <c r="AV309" s="107">
        <f t="shared" si="358"/>
        <v>225.74999999999997</v>
      </c>
      <c r="AW309" s="107">
        <f t="shared" si="358"/>
        <v>225.74999999999997</v>
      </c>
      <c r="AX309" s="107">
        <f t="shared" si="358"/>
        <v>178.5</v>
      </c>
      <c r="AY309" s="107">
        <f t="shared" si="358"/>
        <v>125.99999999999999</v>
      </c>
      <c r="AZ309" s="107">
        <f t="shared" si="358"/>
        <v>194.25</v>
      </c>
      <c r="BA309" s="107">
        <f t="shared" si="358"/>
        <v>225.74999999999997</v>
      </c>
      <c r="BB309" s="107">
        <f t="shared" si="358"/>
        <v>32.25</v>
      </c>
      <c r="BC309" s="107">
        <f t="shared" ref="BC309:CX309" si="359">BC280*BC367</f>
        <v>129</v>
      </c>
      <c r="BD309" s="107">
        <f t="shared" si="359"/>
        <v>140.25</v>
      </c>
      <c r="BE309" s="106">
        <f t="shared" si="359"/>
        <v>108</v>
      </c>
      <c r="BF309" s="107">
        <f t="shared" si="359"/>
        <v>180.375</v>
      </c>
      <c r="BG309" s="107">
        <f t="shared" si="359"/>
        <v>209.625</v>
      </c>
      <c r="BH309" s="107">
        <f t="shared" si="359"/>
        <v>209.625</v>
      </c>
      <c r="BI309" s="107">
        <f>BI280*BI367</f>
        <v>117</v>
      </c>
      <c r="BJ309" s="107">
        <f t="shared" si="359"/>
        <v>165.75</v>
      </c>
      <c r="BK309" s="107">
        <f>BK280*BK367</f>
        <v>117</v>
      </c>
      <c r="BL309" s="107">
        <f t="shared" si="359"/>
        <v>180.375</v>
      </c>
      <c r="BM309" s="107">
        <f>BM280*BM367</f>
        <v>15.05</v>
      </c>
      <c r="BN309" s="107">
        <f>BN280*BN367</f>
        <v>45.15</v>
      </c>
      <c r="BO309" s="107">
        <f>BO280*BO367</f>
        <v>90.3</v>
      </c>
      <c r="BP309" s="107">
        <f t="shared" si="359"/>
        <v>107.10000000000001</v>
      </c>
      <c r="BQ309" s="107">
        <f t="shared" si="359"/>
        <v>155.4</v>
      </c>
      <c r="BR309" s="107">
        <f t="shared" si="359"/>
        <v>180.6</v>
      </c>
      <c r="BS309" s="107">
        <f t="shared" si="359"/>
        <v>195.65</v>
      </c>
      <c r="BT309" s="107">
        <f t="shared" si="359"/>
        <v>168.35</v>
      </c>
      <c r="BU309" s="107">
        <f t="shared" si="359"/>
        <v>154.70000000000002</v>
      </c>
      <c r="BV309" s="107">
        <f t="shared" si="359"/>
        <v>181.29999999999998</v>
      </c>
      <c r="BW309" s="107">
        <f t="shared" si="359"/>
        <v>210.7</v>
      </c>
      <c r="BX309" s="107">
        <f t="shared" si="359"/>
        <v>210.7</v>
      </c>
      <c r="BY309" s="107">
        <f t="shared" si="359"/>
        <v>225.75</v>
      </c>
      <c r="BZ309" s="107">
        <f t="shared" si="359"/>
        <v>194.25</v>
      </c>
      <c r="CA309" s="106">
        <f t="shared" si="359"/>
        <v>178.5</v>
      </c>
      <c r="CB309" s="107">
        <f t="shared" si="359"/>
        <v>194.25</v>
      </c>
      <c r="CC309" s="107">
        <f t="shared" si="359"/>
        <v>0</v>
      </c>
      <c r="CD309" s="107">
        <f t="shared" si="359"/>
        <v>0</v>
      </c>
      <c r="CE309" s="107">
        <f t="shared" si="359"/>
        <v>0</v>
      </c>
      <c r="CF309" s="107">
        <f t="shared" si="359"/>
        <v>0</v>
      </c>
      <c r="CG309" s="107">
        <f t="shared" si="359"/>
        <v>13.875</v>
      </c>
      <c r="CH309" s="107">
        <f t="shared" si="359"/>
        <v>27.75</v>
      </c>
      <c r="CI309" s="107">
        <f t="shared" si="359"/>
        <v>55.5</v>
      </c>
      <c r="CJ309" s="107">
        <f t="shared" si="359"/>
        <v>83.25</v>
      </c>
      <c r="CK309" s="107">
        <f t="shared" si="359"/>
        <v>102</v>
      </c>
      <c r="CL309" s="107">
        <f t="shared" si="359"/>
        <v>124.875</v>
      </c>
      <c r="CM309" s="107">
        <f t="shared" si="359"/>
        <v>138.75</v>
      </c>
      <c r="CN309" s="107">
        <f t="shared" si="359"/>
        <v>152.625</v>
      </c>
      <c r="CO309" s="107">
        <f t="shared" si="359"/>
        <v>166.5</v>
      </c>
      <c r="CP309" s="107">
        <f t="shared" si="359"/>
        <v>165.75</v>
      </c>
      <c r="CQ309" s="107">
        <f>CQ280*CQ367</f>
        <v>165.75</v>
      </c>
      <c r="CR309" s="107">
        <f t="shared" si="359"/>
        <v>180.375</v>
      </c>
      <c r="CS309" s="107">
        <f t="shared" si="359"/>
        <v>180.375</v>
      </c>
      <c r="CT309" s="107">
        <f t="shared" si="359"/>
        <v>0</v>
      </c>
      <c r="CU309" s="107">
        <f t="shared" si="359"/>
        <v>0</v>
      </c>
      <c r="CV309" s="279">
        <f t="shared" si="359"/>
        <v>180.375</v>
      </c>
      <c r="CW309" s="107">
        <f t="shared" si="359"/>
        <v>180.375</v>
      </c>
      <c r="CX309" s="107">
        <f t="shared" si="359"/>
        <v>180.375</v>
      </c>
      <c r="CY309" s="107">
        <f t="shared" ref="CY309:DN309" si="360">CY280*CY367</f>
        <v>0</v>
      </c>
      <c r="CZ309" s="107">
        <f t="shared" si="360"/>
        <v>0</v>
      </c>
      <c r="DA309" s="107">
        <f t="shared" si="360"/>
        <v>0</v>
      </c>
      <c r="DB309" s="107">
        <f t="shared" si="360"/>
        <v>0</v>
      </c>
      <c r="DC309" s="107">
        <f t="shared" si="360"/>
        <v>0</v>
      </c>
      <c r="DD309" s="107">
        <f t="shared" si="360"/>
        <v>0</v>
      </c>
      <c r="DE309" s="107">
        <f t="shared" si="360"/>
        <v>0</v>
      </c>
      <c r="DF309" s="107">
        <f t="shared" si="360"/>
        <v>0</v>
      </c>
      <c r="DG309" s="107">
        <f t="shared" si="360"/>
        <v>0</v>
      </c>
      <c r="DH309" s="107">
        <f t="shared" si="360"/>
        <v>0</v>
      </c>
      <c r="DI309" s="107">
        <f t="shared" si="360"/>
        <v>0</v>
      </c>
      <c r="DJ309" s="107">
        <f t="shared" si="360"/>
        <v>0</v>
      </c>
      <c r="DK309" s="107">
        <f t="shared" si="360"/>
        <v>0</v>
      </c>
      <c r="DL309" s="107">
        <f t="shared" si="360"/>
        <v>0</v>
      </c>
      <c r="DM309" s="107">
        <f t="shared" si="360"/>
        <v>0</v>
      </c>
      <c r="DN309" s="107">
        <f t="shared" si="360"/>
        <v>0</v>
      </c>
      <c r="DO309" s="107">
        <f t="shared" si="355"/>
        <v>0</v>
      </c>
      <c r="DP309" s="107">
        <f t="shared" si="355"/>
        <v>0</v>
      </c>
      <c r="DQ309" s="107">
        <f t="shared" si="355"/>
        <v>0</v>
      </c>
      <c r="DR309" s="107">
        <f t="shared" si="355"/>
        <v>0</v>
      </c>
      <c r="DS309" s="107">
        <f t="shared" si="355"/>
        <v>0</v>
      </c>
    </row>
    <row r="310" spans="1:123" s="126" customFormat="1" ht="14.1" customHeight="1" x14ac:dyDescent="0.2">
      <c r="A310" s="94" t="s">
        <v>90</v>
      </c>
      <c r="B310" s="136"/>
      <c r="C310" s="127"/>
      <c r="D310" s="127"/>
      <c r="E310" s="127" t="s">
        <v>19</v>
      </c>
      <c r="F310" s="127"/>
      <c r="G310" s="127"/>
      <c r="H310" s="127"/>
      <c r="I310" s="127"/>
      <c r="J310" s="106">
        <f t="shared" ref="J310:AC310" si="361">J281*J368</f>
        <v>73.075000000000003</v>
      </c>
      <c r="K310" s="107">
        <f t="shared" si="361"/>
        <v>146.15</v>
      </c>
      <c r="L310" s="107">
        <f t="shared" si="361"/>
        <v>219.22499999999999</v>
      </c>
      <c r="M310" s="107">
        <f t="shared" si="361"/>
        <v>292.3</v>
      </c>
      <c r="N310" s="107">
        <f t="shared" si="361"/>
        <v>302.17500000000001</v>
      </c>
      <c r="O310" s="107">
        <f t="shared" si="361"/>
        <v>365.375</v>
      </c>
      <c r="P310" s="107">
        <f t="shared" si="361"/>
        <v>401.91250000000002</v>
      </c>
      <c r="Q310" s="107">
        <f t="shared" si="361"/>
        <v>401.91250000000002</v>
      </c>
      <c r="R310" s="107">
        <f t="shared" si="361"/>
        <v>369.32500000000005</v>
      </c>
      <c r="S310" s="107">
        <f t="shared" si="361"/>
        <v>0</v>
      </c>
      <c r="T310" s="107">
        <f t="shared" si="361"/>
        <v>401.91250000000002</v>
      </c>
      <c r="U310" s="107">
        <f t="shared" si="361"/>
        <v>401.91250000000002</v>
      </c>
      <c r="V310" s="107">
        <f t="shared" si="361"/>
        <v>401.91250000000002</v>
      </c>
      <c r="W310" s="107">
        <f t="shared" si="361"/>
        <v>369.32500000000005</v>
      </c>
      <c r="X310" s="107">
        <f>X281*X368</f>
        <v>0</v>
      </c>
      <c r="Y310" s="107">
        <f t="shared" si="361"/>
        <v>0</v>
      </c>
      <c r="Z310" s="107">
        <f t="shared" si="361"/>
        <v>0</v>
      </c>
      <c r="AA310" s="107">
        <f t="shared" si="361"/>
        <v>0</v>
      </c>
      <c r="AB310" s="107">
        <f t="shared" si="361"/>
        <v>0</v>
      </c>
      <c r="AC310" s="107">
        <f t="shared" si="361"/>
        <v>0</v>
      </c>
      <c r="AD310" s="106">
        <f>AD281*AD368</f>
        <v>0</v>
      </c>
      <c r="AE310" s="107">
        <f>AE281*AE368</f>
        <v>0</v>
      </c>
      <c r="AF310" s="107">
        <f>AF281*AF368</f>
        <v>0</v>
      </c>
      <c r="AG310" s="107">
        <f>AG281*AG368</f>
        <v>0</v>
      </c>
      <c r="AH310" s="107">
        <f>AH281*AH368</f>
        <v>0</v>
      </c>
      <c r="AI310" s="107">
        <f t="shared" ref="AI310:AR310" si="362">AI281*AI368</f>
        <v>0</v>
      </c>
      <c r="AJ310" s="107">
        <f t="shared" si="362"/>
        <v>0</v>
      </c>
      <c r="AK310" s="107">
        <f t="shared" si="362"/>
        <v>0</v>
      </c>
      <c r="AL310" s="107">
        <f t="shared" si="362"/>
        <v>0</v>
      </c>
      <c r="AM310" s="107">
        <f>AM281*AM368</f>
        <v>0</v>
      </c>
      <c r="AN310" s="107">
        <f t="shared" si="362"/>
        <v>0</v>
      </c>
      <c r="AO310" s="107">
        <f t="shared" si="362"/>
        <v>0</v>
      </c>
      <c r="AP310" s="107">
        <f t="shared" si="362"/>
        <v>0</v>
      </c>
      <c r="AQ310" s="107">
        <f t="shared" si="362"/>
        <v>0</v>
      </c>
      <c r="AR310" s="107">
        <f t="shared" si="362"/>
        <v>0</v>
      </c>
      <c r="AS310" s="107">
        <f>AS281*AS368</f>
        <v>0</v>
      </c>
      <c r="AT310" s="107">
        <f t="shared" ref="AT310:BE310" si="363">AT281*AT368</f>
        <v>0</v>
      </c>
      <c r="AU310" s="107">
        <f t="shared" si="363"/>
        <v>0</v>
      </c>
      <c r="AV310" s="107">
        <f t="shared" si="363"/>
        <v>0</v>
      </c>
      <c r="AW310" s="107">
        <f t="shared" si="363"/>
        <v>0</v>
      </c>
      <c r="AX310" s="107">
        <f t="shared" si="363"/>
        <v>0</v>
      </c>
      <c r="AY310" s="107">
        <f t="shared" si="363"/>
        <v>0</v>
      </c>
      <c r="AZ310" s="107">
        <f t="shared" si="363"/>
        <v>0</v>
      </c>
      <c r="BA310" s="107">
        <f t="shared" si="363"/>
        <v>0</v>
      </c>
      <c r="BB310" s="107">
        <f t="shared" si="363"/>
        <v>0</v>
      </c>
      <c r="BC310" s="107">
        <f t="shared" si="363"/>
        <v>0</v>
      </c>
      <c r="BD310" s="107">
        <f t="shared" si="363"/>
        <v>0</v>
      </c>
      <c r="BE310" s="106">
        <f t="shared" si="363"/>
        <v>0</v>
      </c>
      <c r="BF310" s="107">
        <f t="shared" ref="BF310:CU310" si="364">BF281*BF368</f>
        <v>0</v>
      </c>
      <c r="BG310" s="107">
        <f t="shared" si="364"/>
        <v>0</v>
      </c>
      <c r="BH310" s="107">
        <f t="shared" si="364"/>
        <v>0</v>
      </c>
      <c r="BI310" s="107">
        <f>BI281*BI368</f>
        <v>0</v>
      </c>
      <c r="BJ310" s="107">
        <f t="shared" si="364"/>
        <v>0</v>
      </c>
      <c r="BK310" s="107">
        <f>BK281*BK368</f>
        <v>0</v>
      </c>
      <c r="BL310" s="107">
        <f t="shared" si="364"/>
        <v>0</v>
      </c>
      <c r="BM310" s="107">
        <f t="shared" si="364"/>
        <v>0</v>
      </c>
      <c r="BN310" s="107">
        <f t="shared" si="364"/>
        <v>0</v>
      </c>
      <c r="BO310" s="107">
        <f>BO281*BO368</f>
        <v>0</v>
      </c>
      <c r="BP310" s="107">
        <f t="shared" si="364"/>
        <v>0</v>
      </c>
      <c r="BQ310" s="107">
        <f t="shared" si="364"/>
        <v>0</v>
      </c>
      <c r="BR310" s="107">
        <f t="shared" si="364"/>
        <v>0</v>
      </c>
      <c r="BS310" s="107">
        <f t="shared" si="364"/>
        <v>0</v>
      </c>
      <c r="BT310" s="107">
        <f t="shared" si="364"/>
        <v>0</v>
      </c>
      <c r="BU310" s="107">
        <f t="shared" si="364"/>
        <v>0</v>
      </c>
      <c r="BV310" s="107">
        <f t="shared" si="364"/>
        <v>0</v>
      </c>
      <c r="BW310" s="107">
        <f t="shared" si="364"/>
        <v>0</v>
      </c>
      <c r="BX310" s="107">
        <f t="shared" si="364"/>
        <v>0</v>
      </c>
      <c r="BY310" s="107">
        <f t="shared" si="364"/>
        <v>0</v>
      </c>
      <c r="BZ310" s="107">
        <f t="shared" si="364"/>
        <v>0</v>
      </c>
      <c r="CA310" s="106">
        <f>CA281*CA368</f>
        <v>0</v>
      </c>
      <c r="CB310" s="107">
        <f t="shared" si="364"/>
        <v>8.3250000000000011</v>
      </c>
      <c r="CC310" s="107">
        <f t="shared" si="364"/>
        <v>16.650000000000002</v>
      </c>
      <c r="CD310" s="107">
        <f t="shared" si="364"/>
        <v>33.300000000000004</v>
      </c>
      <c r="CE310" s="107">
        <f t="shared" si="364"/>
        <v>49.949999999999996</v>
      </c>
      <c r="CF310" s="107">
        <f t="shared" si="364"/>
        <v>61.2</v>
      </c>
      <c r="CG310" s="107">
        <f t="shared" si="364"/>
        <v>74.924999999999997</v>
      </c>
      <c r="CH310" s="107">
        <f t="shared" si="364"/>
        <v>83.25</v>
      </c>
      <c r="CI310" s="107">
        <f t="shared" si="364"/>
        <v>91.575000000000003</v>
      </c>
      <c r="CJ310" s="107">
        <f t="shared" si="364"/>
        <v>99.899999999999991</v>
      </c>
      <c r="CK310" s="107">
        <f t="shared" si="364"/>
        <v>99.45</v>
      </c>
      <c r="CL310" s="107">
        <f t="shared" si="364"/>
        <v>108.22500000000001</v>
      </c>
      <c r="CM310" s="107">
        <f t="shared" si="364"/>
        <v>108.22500000000001</v>
      </c>
      <c r="CN310" s="107">
        <f t="shared" si="364"/>
        <v>108.22500000000001</v>
      </c>
      <c r="CO310" s="107">
        <f t="shared" si="364"/>
        <v>108.22500000000001</v>
      </c>
      <c r="CP310" s="107">
        <f t="shared" si="364"/>
        <v>99.45</v>
      </c>
      <c r="CQ310" s="107">
        <f>CQ281*CQ368</f>
        <v>99.45</v>
      </c>
      <c r="CR310" s="107">
        <f t="shared" si="364"/>
        <v>108.22500000000001</v>
      </c>
      <c r="CS310" s="107">
        <f t="shared" si="364"/>
        <v>108.22500000000001</v>
      </c>
      <c r="CT310" s="107">
        <f t="shared" si="364"/>
        <v>0</v>
      </c>
      <c r="CU310" s="107">
        <f t="shared" si="364"/>
        <v>0</v>
      </c>
      <c r="CV310" s="279">
        <f t="shared" ref="CV310:DN310" si="365">CV281*CV368</f>
        <v>0</v>
      </c>
      <c r="CW310" s="107">
        <f t="shared" si="365"/>
        <v>0</v>
      </c>
      <c r="CX310" s="107">
        <f t="shared" si="365"/>
        <v>0</v>
      </c>
      <c r="CY310" s="107">
        <f t="shared" si="365"/>
        <v>0</v>
      </c>
      <c r="CZ310" s="107">
        <f t="shared" si="365"/>
        <v>0</v>
      </c>
      <c r="DA310" s="107">
        <f t="shared" si="365"/>
        <v>0</v>
      </c>
      <c r="DB310" s="107">
        <f t="shared" si="365"/>
        <v>0</v>
      </c>
      <c r="DC310" s="107">
        <f t="shared" si="365"/>
        <v>0</v>
      </c>
      <c r="DD310" s="107">
        <f t="shared" si="365"/>
        <v>0</v>
      </c>
      <c r="DE310" s="107">
        <f t="shared" si="365"/>
        <v>0</v>
      </c>
      <c r="DF310" s="107">
        <f t="shared" si="365"/>
        <v>0</v>
      </c>
      <c r="DG310" s="107">
        <f t="shared" si="365"/>
        <v>0</v>
      </c>
      <c r="DH310" s="107">
        <f t="shared" si="365"/>
        <v>0</v>
      </c>
      <c r="DI310" s="107">
        <f t="shared" si="365"/>
        <v>0</v>
      </c>
      <c r="DJ310" s="107">
        <f t="shared" si="365"/>
        <v>0</v>
      </c>
      <c r="DK310" s="107">
        <f t="shared" si="365"/>
        <v>0</v>
      </c>
      <c r="DL310" s="107">
        <f t="shared" si="365"/>
        <v>0</v>
      </c>
      <c r="DM310" s="107">
        <f t="shared" si="365"/>
        <v>0</v>
      </c>
      <c r="DN310" s="107">
        <f t="shared" si="365"/>
        <v>0</v>
      </c>
      <c r="DO310" s="107">
        <f t="shared" si="355"/>
        <v>0</v>
      </c>
      <c r="DP310" s="107">
        <f t="shared" si="355"/>
        <v>0</v>
      </c>
      <c r="DQ310" s="107">
        <f t="shared" si="355"/>
        <v>0</v>
      </c>
      <c r="DR310" s="107">
        <f t="shared" si="355"/>
        <v>0</v>
      </c>
      <c r="DS310" s="107">
        <f t="shared" si="355"/>
        <v>0</v>
      </c>
    </row>
    <row r="311" spans="1:123" s="126" customFormat="1" ht="14.1" customHeight="1" x14ac:dyDescent="0.2">
      <c r="A311" s="136" t="s">
        <v>42</v>
      </c>
      <c r="B311" s="136"/>
      <c r="C311" s="127"/>
      <c r="D311" s="127"/>
      <c r="E311" s="127" t="s">
        <v>19</v>
      </c>
      <c r="F311" s="127"/>
      <c r="G311" s="127"/>
      <c r="H311" s="127"/>
      <c r="I311" s="127"/>
      <c r="J311" s="106">
        <f t="shared" ref="J311:AC311" si="366">J369*J282</f>
        <v>0</v>
      </c>
      <c r="K311" s="107">
        <f t="shared" si="366"/>
        <v>0</v>
      </c>
      <c r="L311" s="107">
        <f t="shared" si="366"/>
        <v>0</v>
      </c>
      <c r="M311" s="107">
        <f t="shared" si="366"/>
        <v>0</v>
      </c>
      <c r="N311" s="107">
        <f t="shared" si="366"/>
        <v>0</v>
      </c>
      <c r="O311" s="107">
        <f t="shared" si="366"/>
        <v>0</v>
      </c>
      <c r="P311" s="107">
        <f t="shared" si="366"/>
        <v>0</v>
      </c>
      <c r="Q311" s="107">
        <f t="shared" si="366"/>
        <v>0</v>
      </c>
      <c r="R311" s="107">
        <f t="shared" si="366"/>
        <v>0</v>
      </c>
      <c r="S311" s="107">
        <f t="shared" si="366"/>
        <v>0</v>
      </c>
      <c r="T311" s="107">
        <f t="shared" si="366"/>
        <v>0</v>
      </c>
      <c r="U311" s="107">
        <f t="shared" si="366"/>
        <v>0</v>
      </c>
      <c r="V311" s="107">
        <f t="shared" si="366"/>
        <v>0</v>
      </c>
      <c r="W311" s="107">
        <f t="shared" si="366"/>
        <v>0</v>
      </c>
      <c r="X311" s="107">
        <f>X369*X282</f>
        <v>0</v>
      </c>
      <c r="Y311" s="107">
        <f t="shared" si="366"/>
        <v>0</v>
      </c>
      <c r="Z311" s="107">
        <f t="shared" si="366"/>
        <v>0</v>
      </c>
      <c r="AA311" s="107">
        <f t="shared" si="366"/>
        <v>0</v>
      </c>
      <c r="AB311" s="107">
        <f t="shared" si="366"/>
        <v>0</v>
      </c>
      <c r="AC311" s="107">
        <f t="shared" si="366"/>
        <v>0</v>
      </c>
      <c r="AD311" s="106">
        <f>AD369*AD282</f>
        <v>0</v>
      </c>
      <c r="AE311" s="107">
        <f>AE369*AE282</f>
        <v>0</v>
      </c>
      <c r="AF311" s="107">
        <f>AF369*AF282</f>
        <v>0</v>
      </c>
      <c r="AG311" s="107">
        <f>AG369*AG282</f>
        <v>0</v>
      </c>
      <c r="AH311" s="107">
        <f>AH369*AH282</f>
        <v>0</v>
      </c>
      <c r="AI311" s="107">
        <f t="shared" ref="AI311:AR311" si="367">AI369*AI282</f>
        <v>0</v>
      </c>
      <c r="AJ311" s="107">
        <f t="shared" si="367"/>
        <v>0</v>
      </c>
      <c r="AK311" s="107">
        <f t="shared" si="367"/>
        <v>0</v>
      </c>
      <c r="AL311" s="107">
        <f t="shared" si="367"/>
        <v>0</v>
      </c>
      <c r="AM311" s="107">
        <f>AM369*AM282</f>
        <v>0</v>
      </c>
      <c r="AN311" s="107">
        <f t="shared" si="367"/>
        <v>0</v>
      </c>
      <c r="AO311" s="107">
        <f t="shared" si="367"/>
        <v>0</v>
      </c>
      <c r="AP311" s="107">
        <f t="shared" si="367"/>
        <v>0</v>
      </c>
      <c r="AQ311" s="107">
        <f t="shared" si="367"/>
        <v>0</v>
      </c>
      <c r="AR311" s="107">
        <f t="shared" si="367"/>
        <v>0</v>
      </c>
      <c r="AS311" s="107">
        <f t="shared" ref="AS311:BE311" si="368">AS369*AS282</f>
        <v>0</v>
      </c>
      <c r="AT311" s="107">
        <f t="shared" si="368"/>
        <v>0</v>
      </c>
      <c r="AU311" s="107">
        <f t="shared" si="368"/>
        <v>0</v>
      </c>
      <c r="AV311" s="107">
        <f t="shared" si="368"/>
        <v>0</v>
      </c>
      <c r="AW311" s="107">
        <f t="shared" si="368"/>
        <v>0</v>
      </c>
      <c r="AX311" s="107">
        <f t="shared" si="368"/>
        <v>0</v>
      </c>
      <c r="AY311" s="107">
        <f t="shared" si="368"/>
        <v>0</v>
      </c>
      <c r="AZ311" s="107">
        <f t="shared" si="368"/>
        <v>0</v>
      </c>
      <c r="BA311" s="107">
        <f t="shared" si="368"/>
        <v>0</v>
      </c>
      <c r="BB311" s="107">
        <f t="shared" si="368"/>
        <v>0</v>
      </c>
      <c r="BC311" s="107">
        <f t="shared" si="368"/>
        <v>0</v>
      </c>
      <c r="BD311" s="107">
        <f t="shared" si="368"/>
        <v>0</v>
      </c>
      <c r="BE311" s="106">
        <f t="shared" si="368"/>
        <v>0</v>
      </c>
      <c r="BF311" s="107">
        <f t="shared" ref="BF311:CU311" si="369">BF369*BF282</f>
        <v>0</v>
      </c>
      <c r="BG311" s="107">
        <f t="shared" si="369"/>
        <v>0</v>
      </c>
      <c r="BH311" s="107">
        <f t="shared" si="369"/>
        <v>0</v>
      </c>
      <c r="BI311" s="107">
        <f>BI369*BI282</f>
        <v>0</v>
      </c>
      <c r="BJ311" s="107">
        <f t="shared" si="369"/>
        <v>0</v>
      </c>
      <c r="BK311" s="107">
        <f>BK369*BK282</f>
        <v>0</v>
      </c>
      <c r="BL311" s="107">
        <f t="shared" si="369"/>
        <v>0</v>
      </c>
      <c r="BM311" s="107">
        <f t="shared" si="369"/>
        <v>0</v>
      </c>
      <c r="BN311" s="107">
        <f t="shared" si="369"/>
        <v>0</v>
      </c>
      <c r="BO311" s="107">
        <f>BO369*BO282</f>
        <v>0</v>
      </c>
      <c r="BP311" s="107">
        <f t="shared" si="369"/>
        <v>0</v>
      </c>
      <c r="BQ311" s="107">
        <f t="shared" si="369"/>
        <v>0</v>
      </c>
      <c r="BR311" s="107">
        <f t="shared" si="369"/>
        <v>0</v>
      </c>
      <c r="BS311" s="107">
        <f t="shared" si="369"/>
        <v>0</v>
      </c>
      <c r="BT311" s="107">
        <f t="shared" si="369"/>
        <v>0</v>
      </c>
      <c r="BU311" s="107">
        <f t="shared" si="369"/>
        <v>0</v>
      </c>
      <c r="BV311" s="107">
        <f t="shared" si="369"/>
        <v>0</v>
      </c>
      <c r="BW311" s="107">
        <f t="shared" si="369"/>
        <v>0</v>
      </c>
      <c r="BX311" s="107">
        <f t="shared" si="369"/>
        <v>0</v>
      </c>
      <c r="BY311" s="107">
        <f t="shared" si="369"/>
        <v>0</v>
      </c>
      <c r="BZ311" s="107">
        <f t="shared" si="369"/>
        <v>0</v>
      </c>
      <c r="CA311" s="106">
        <f>CA369*CA282</f>
        <v>0</v>
      </c>
      <c r="CB311" s="107">
        <f t="shared" si="369"/>
        <v>0</v>
      </c>
      <c r="CC311" s="107">
        <f t="shared" si="369"/>
        <v>0</v>
      </c>
      <c r="CD311" s="107">
        <f t="shared" si="369"/>
        <v>0</v>
      </c>
      <c r="CE311" s="107">
        <f t="shared" si="369"/>
        <v>0</v>
      </c>
      <c r="CF311" s="107">
        <f t="shared" si="369"/>
        <v>0</v>
      </c>
      <c r="CG311" s="107">
        <f t="shared" si="369"/>
        <v>0</v>
      </c>
      <c r="CH311" s="107">
        <f t="shared" si="369"/>
        <v>0</v>
      </c>
      <c r="CI311" s="107">
        <f t="shared" si="369"/>
        <v>0</v>
      </c>
      <c r="CJ311" s="107">
        <f t="shared" si="369"/>
        <v>0</v>
      </c>
      <c r="CK311" s="107">
        <f t="shared" si="369"/>
        <v>0</v>
      </c>
      <c r="CL311" s="107">
        <f t="shared" si="369"/>
        <v>0</v>
      </c>
      <c r="CM311" s="107">
        <f t="shared" si="369"/>
        <v>0</v>
      </c>
      <c r="CN311" s="107">
        <f t="shared" si="369"/>
        <v>0</v>
      </c>
      <c r="CO311" s="107">
        <f t="shared" si="369"/>
        <v>0</v>
      </c>
      <c r="CP311" s="107">
        <f t="shared" si="369"/>
        <v>0</v>
      </c>
      <c r="CQ311" s="107">
        <f>CQ369*CQ282</f>
        <v>0</v>
      </c>
      <c r="CR311" s="107">
        <f t="shared" si="369"/>
        <v>0</v>
      </c>
      <c r="CS311" s="107">
        <f t="shared" si="369"/>
        <v>0</v>
      </c>
      <c r="CT311" s="107">
        <f t="shared" si="369"/>
        <v>0</v>
      </c>
      <c r="CU311" s="107">
        <f t="shared" si="369"/>
        <v>0</v>
      </c>
      <c r="CV311" s="279">
        <f t="shared" ref="CV311:DN311" si="370">CV369*CV282</f>
        <v>0</v>
      </c>
      <c r="CW311" s="107">
        <f t="shared" si="370"/>
        <v>0</v>
      </c>
      <c r="CX311" s="107">
        <f t="shared" si="370"/>
        <v>0</v>
      </c>
      <c r="CY311" s="107">
        <f t="shared" si="370"/>
        <v>0</v>
      </c>
      <c r="CZ311" s="107">
        <f t="shared" si="370"/>
        <v>0</v>
      </c>
      <c r="DA311" s="107">
        <f t="shared" si="370"/>
        <v>0</v>
      </c>
      <c r="DB311" s="107">
        <f t="shared" si="370"/>
        <v>0</v>
      </c>
      <c r="DC311" s="107">
        <f t="shared" si="370"/>
        <v>0</v>
      </c>
      <c r="DD311" s="107">
        <f t="shared" si="370"/>
        <v>0</v>
      </c>
      <c r="DE311" s="107">
        <f t="shared" si="370"/>
        <v>0</v>
      </c>
      <c r="DF311" s="107">
        <f t="shared" si="370"/>
        <v>0</v>
      </c>
      <c r="DG311" s="107">
        <f t="shared" si="370"/>
        <v>0</v>
      </c>
      <c r="DH311" s="107">
        <f t="shared" si="370"/>
        <v>0</v>
      </c>
      <c r="DI311" s="107">
        <f t="shared" si="370"/>
        <v>0</v>
      </c>
      <c r="DJ311" s="107">
        <f t="shared" si="370"/>
        <v>0</v>
      </c>
      <c r="DK311" s="107">
        <f t="shared" si="370"/>
        <v>0</v>
      </c>
      <c r="DL311" s="107">
        <f t="shared" si="370"/>
        <v>0</v>
      </c>
      <c r="DM311" s="107">
        <f t="shared" si="370"/>
        <v>0</v>
      </c>
      <c r="DN311" s="107">
        <f t="shared" si="370"/>
        <v>0</v>
      </c>
      <c r="DO311" s="107">
        <f>DO369*DO282</f>
        <v>0</v>
      </c>
      <c r="DP311" s="107">
        <f>DP369*DP282</f>
        <v>0</v>
      </c>
      <c r="DQ311" s="107">
        <f>DQ369*DQ282</f>
        <v>0</v>
      </c>
      <c r="DR311" s="107">
        <f>DR369*DR282</f>
        <v>0</v>
      </c>
      <c r="DS311" s="107">
        <f>DS369*DS282</f>
        <v>0</v>
      </c>
    </row>
    <row r="312" spans="1:123" s="126" customFormat="1" ht="14.1" customHeight="1" x14ac:dyDescent="0.2">
      <c r="A312" s="138">
        <v>1118</v>
      </c>
      <c r="B312" s="136"/>
      <c r="C312" s="127"/>
      <c r="D312" s="127"/>
      <c r="E312" s="127" t="s">
        <v>19</v>
      </c>
      <c r="F312" s="127"/>
      <c r="G312" s="127"/>
      <c r="H312" s="127"/>
      <c r="I312" s="127"/>
      <c r="J312" s="106">
        <f t="shared" ref="J312:N313" si="371">J283*J370</f>
        <v>0</v>
      </c>
      <c r="K312" s="107">
        <f t="shared" si="371"/>
        <v>0</v>
      </c>
      <c r="L312" s="107">
        <f t="shared" si="371"/>
        <v>0</v>
      </c>
      <c r="M312" s="107">
        <f t="shared" si="371"/>
        <v>0</v>
      </c>
      <c r="N312" s="107">
        <f t="shared" si="371"/>
        <v>0</v>
      </c>
      <c r="O312" s="107">
        <f t="shared" ref="O312:AF314" si="372">O283*O370</f>
        <v>0</v>
      </c>
      <c r="P312" s="107">
        <f t="shared" si="372"/>
        <v>0</v>
      </c>
      <c r="Q312" s="107">
        <f t="shared" si="372"/>
        <v>0</v>
      </c>
      <c r="R312" s="107">
        <f t="shared" si="372"/>
        <v>0</v>
      </c>
      <c r="S312" s="107">
        <f t="shared" si="372"/>
        <v>0</v>
      </c>
      <c r="T312" s="107">
        <f t="shared" si="372"/>
        <v>0</v>
      </c>
      <c r="U312" s="107">
        <f t="shared" si="372"/>
        <v>0</v>
      </c>
      <c r="V312" s="107">
        <f t="shared" si="372"/>
        <v>0</v>
      </c>
      <c r="W312" s="107">
        <f t="shared" si="372"/>
        <v>0</v>
      </c>
      <c r="X312" s="107">
        <f>X283*X370</f>
        <v>5.5500000000000007</v>
      </c>
      <c r="Y312" s="107">
        <f t="shared" si="372"/>
        <v>11.100000000000001</v>
      </c>
      <c r="Z312" s="107">
        <f t="shared" si="372"/>
        <v>13.875</v>
      </c>
      <c r="AA312" s="107">
        <f t="shared" si="372"/>
        <v>0</v>
      </c>
      <c r="AB312" s="107">
        <f t="shared" si="372"/>
        <v>11.5625</v>
      </c>
      <c r="AC312" s="107">
        <f t="shared" si="372"/>
        <v>17</v>
      </c>
      <c r="AD312" s="106">
        <f t="shared" ref="AD312:AR313" si="373">AD283*AD370</f>
        <v>23.125</v>
      </c>
      <c r="AE312" s="107">
        <f t="shared" si="373"/>
        <v>27.75</v>
      </c>
      <c r="AF312" s="107">
        <f t="shared" si="373"/>
        <v>27.75</v>
      </c>
      <c r="AG312" s="107">
        <f t="shared" si="373"/>
        <v>27.75</v>
      </c>
      <c r="AH312" s="107">
        <f t="shared" si="373"/>
        <v>25.5</v>
      </c>
      <c r="AI312" s="107">
        <f t="shared" si="373"/>
        <v>27.75</v>
      </c>
      <c r="AJ312" s="107">
        <f t="shared" si="373"/>
        <v>27.75</v>
      </c>
      <c r="AK312" s="107">
        <f t="shared" ref="AK312:AR312" si="374">AK283*AK370</f>
        <v>0</v>
      </c>
      <c r="AL312" s="107">
        <f t="shared" si="374"/>
        <v>0</v>
      </c>
      <c r="AM312" s="107">
        <f>AM283*AM370</f>
        <v>0</v>
      </c>
      <c r="AN312" s="107">
        <f t="shared" si="374"/>
        <v>0</v>
      </c>
      <c r="AO312" s="107">
        <f t="shared" si="374"/>
        <v>0</v>
      </c>
      <c r="AP312" s="107">
        <f t="shared" si="374"/>
        <v>0</v>
      </c>
      <c r="AQ312" s="107">
        <f t="shared" si="374"/>
        <v>0</v>
      </c>
      <c r="AR312" s="107">
        <f t="shared" si="374"/>
        <v>0</v>
      </c>
      <c r="AS312" s="107">
        <f>AS283*AS370</f>
        <v>0</v>
      </c>
      <c r="AT312" s="107">
        <f t="shared" ref="AT312:BM313" si="375">AT283*AT370</f>
        <v>0</v>
      </c>
      <c r="AU312" s="107">
        <f t="shared" si="375"/>
        <v>0</v>
      </c>
      <c r="AV312" s="107">
        <f t="shared" si="375"/>
        <v>0</v>
      </c>
      <c r="AW312" s="107">
        <f t="shared" si="375"/>
        <v>0</v>
      </c>
      <c r="AX312" s="107">
        <f t="shared" si="375"/>
        <v>0</v>
      </c>
      <c r="AY312" s="107">
        <f t="shared" ref="AY312:BE312" si="376">AY283*AY370</f>
        <v>0</v>
      </c>
      <c r="AZ312" s="107">
        <f t="shared" si="376"/>
        <v>0</v>
      </c>
      <c r="BA312" s="107">
        <f t="shared" si="376"/>
        <v>0</v>
      </c>
      <c r="BB312" s="107">
        <f t="shared" si="376"/>
        <v>0</v>
      </c>
      <c r="BC312" s="107">
        <f t="shared" si="376"/>
        <v>0</v>
      </c>
      <c r="BD312" s="107">
        <f t="shared" si="376"/>
        <v>0</v>
      </c>
      <c r="BE312" s="106">
        <f t="shared" si="376"/>
        <v>0</v>
      </c>
      <c r="BF312" s="107">
        <f t="shared" ref="BF312:CU313" si="377">BF283*BF370</f>
        <v>0</v>
      </c>
      <c r="BG312" s="107">
        <f t="shared" si="377"/>
        <v>0</v>
      </c>
      <c r="BH312" s="107">
        <f t="shared" si="377"/>
        <v>0</v>
      </c>
      <c r="BI312" s="107">
        <f>BI283*BI370</f>
        <v>0</v>
      </c>
      <c r="BJ312" s="107">
        <f t="shared" si="377"/>
        <v>0</v>
      </c>
      <c r="BK312" s="107">
        <f>BK283*BK370</f>
        <v>0</v>
      </c>
      <c r="BL312" s="107">
        <f t="shared" si="377"/>
        <v>0</v>
      </c>
      <c r="BM312" s="107">
        <f t="shared" si="377"/>
        <v>0</v>
      </c>
      <c r="BN312" s="107">
        <f t="shared" si="377"/>
        <v>0</v>
      </c>
      <c r="BO312" s="107">
        <f t="shared" si="377"/>
        <v>0</v>
      </c>
      <c r="BP312" s="107">
        <f t="shared" si="377"/>
        <v>0</v>
      </c>
      <c r="BQ312" s="107">
        <f t="shared" si="377"/>
        <v>0</v>
      </c>
      <c r="BR312" s="107">
        <f t="shared" si="377"/>
        <v>0</v>
      </c>
      <c r="BS312" s="107">
        <f t="shared" si="377"/>
        <v>0</v>
      </c>
      <c r="BT312" s="107">
        <f t="shared" si="377"/>
        <v>0</v>
      </c>
      <c r="BU312" s="107">
        <f t="shared" si="377"/>
        <v>6.375</v>
      </c>
      <c r="BV312" s="107">
        <f t="shared" si="377"/>
        <v>13.875</v>
      </c>
      <c r="BW312" s="107">
        <f t="shared" si="377"/>
        <v>32.25</v>
      </c>
      <c r="BX312" s="107">
        <f t="shared" si="377"/>
        <v>48.375</v>
      </c>
      <c r="BY312" s="107">
        <f t="shared" si="377"/>
        <v>64.5</v>
      </c>
      <c r="BZ312" s="107">
        <f t="shared" si="377"/>
        <v>55.5</v>
      </c>
      <c r="CA312" s="106">
        <f>CA283*CA370</f>
        <v>57.375</v>
      </c>
      <c r="CB312" s="107">
        <f t="shared" si="377"/>
        <v>69.375</v>
      </c>
      <c r="CC312" s="107">
        <f t="shared" si="377"/>
        <v>76.3125</v>
      </c>
      <c r="CD312" s="107">
        <f t="shared" si="377"/>
        <v>83.25</v>
      </c>
      <c r="CE312" s="107">
        <f t="shared" si="377"/>
        <v>90.1875</v>
      </c>
      <c r="CF312" s="107">
        <f t="shared" si="377"/>
        <v>82.875</v>
      </c>
      <c r="CG312" s="107">
        <f t="shared" si="377"/>
        <v>97.125</v>
      </c>
      <c r="CH312" s="107">
        <f t="shared" si="377"/>
        <v>97.125</v>
      </c>
      <c r="CI312" s="107">
        <f t="shared" si="377"/>
        <v>97.125</v>
      </c>
      <c r="CJ312" s="107">
        <f t="shared" si="377"/>
        <v>97.125</v>
      </c>
      <c r="CK312" s="107">
        <f t="shared" si="377"/>
        <v>89.25</v>
      </c>
      <c r="CL312" s="107">
        <f t="shared" si="377"/>
        <v>104.0625</v>
      </c>
      <c r="CM312" s="107">
        <f t="shared" si="377"/>
        <v>104.0625</v>
      </c>
      <c r="CN312" s="107">
        <f t="shared" si="377"/>
        <v>104.0625</v>
      </c>
      <c r="CO312" s="107">
        <f t="shared" si="377"/>
        <v>104.0625</v>
      </c>
      <c r="CP312" s="107">
        <f t="shared" si="377"/>
        <v>95.625</v>
      </c>
      <c r="CQ312" s="107">
        <f>CQ283*CQ370</f>
        <v>95.625</v>
      </c>
      <c r="CR312" s="107">
        <f t="shared" si="377"/>
        <v>104.0625</v>
      </c>
      <c r="CS312" s="107">
        <f t="shared" si="377"/>
        <v>104.0625</v>
      </c>
      <c r="CT312" s="107">
        <f t="shared" si="377"/>
        <v>0</v>
      </c>
      <c r="CU312" s="107">
        <f t="shared" si="377"/>
        <v>0</v>
      </c>
      <c r="CV312" s="279">
        <f t="shared" ref="CV312:DN312" si="378">CV283*CV370</f>
        <v>104.0625</v>
      </c>
      <c r="CW312" s="107">
        <f t="shared" si="378"/>
        <v>104.0625</v>
      </c>
      <c r="CX312" s="107">
        <f t="shared" si="378"/>
        <v>104.0625</v>
      </c>
      <c r="CY312" s="107">
        <f t="shared" si="378"/>
        <v>0</v>
      </c>
      <c r="CZ312" s="107">
        <f t="shared" si="378"/>
        <v>95.625</v>
      </c>
      <c r="DA312" s="107">
        <f t="shared" si="378"/>
        <v>104.0625</v>
      </c>
      <c r="DB312" s="107">
        <f t="shared" si="378"/>
        <v>104.0625</v>
      </c>
      <c r="DC312" s="107">
        <f t="shared" si="378"/>
        <v>104.0625</v>
      </c>
      <c r="DD312" s="107">
        <f t="shared" si="378"/>
        <v>104.0625</v>
      </c>
      <c r="DE312" s="107">
        <f t="shared" si="378"/>
        <v>95.625</v>
      </c>
      <c r="DF312" s="107">
        <f t="shared" si="378"/>
        <v>104.0625</v>
      </c>
      <c r="DG312" s="107">
        <f t="shared" si="378"/>
        <v>104.0625</v>
      </c>
      <c r="DH312" s="107">
        <f t="shared" si="378"/>
        <v>104.0625</v>
      </c>
      <c r="DI312" s="107">
        <f t="shared" si="378"/>
        <v>95.625</v>
      </c>
      <c r="DJ312" s="107">
        <f t="shared" si="378"/>
        <v>104.0625</v>
      </c>
      <c r="DK312" s="107">
        <f t="shared" si="378"/>
        <v>104.0625</v>
      </c>
      <c r="DL312" s="107">
        <f t="shared" si="378"/>
        <v>104.0625</v>
      </c>
      <c r="DM312" s="107">
        <f t="shared" si="378"/>
        <v>104.0625</v>
      </c>
      <c r="DN312" s="107">
        <f t="shared" si="378"/>
        <v>95.625</v>
      </c>
      <c r="DO312" s="107">
        <f t="shared" ref="DO312:DS315" si="379">DO283*DO370</f>
        <v>104.0625</v>
      </c>
      <c r="DP312" s="107">
        <f t="shared" si="379"/>
        <v>104.0625</v>
      </c>
      <c r="DQ312" s="107">
        <f t="shared" si="379"/>
        <v>104.0625</v>
      </c>
      <c r="DR312" s="107">
        <f t="shared" si="379"/>
        <v>104.0625</v>
      </c>
      <c r="DS312" s="107">
        <f t="shared" si="379"/>
        <v>95.625</v>
      </c>
    </row>
    <row r="313" spans="1:123" s="126" customFormat="1" ht="14.1" customHeight="1" x14ac:dyDescent="0.2">
      <c r="A313" s="136" t="s">
        <v>43</v>
      </c>
      <c r="B313" s="136"/>
      <c r="C313" s="127"/>
      <c r="D313" s="127"/>
      <c r="E313" s="127" t="s">
        <v>19</v>
      </c>
      <c r="F313" s="127"/>
      <c r="G313" s="127"/>
      <c r="H313" s="127"/>
      <c r="I313" s="127"/>
      <c r="J313" s="106">
        <f t="shared" si="371"/>
        <v>346.875</v>
      </c>
      <c r="K313" s="107">
        <f t="shared" si="371"/>
        <v>346.875</v>
      </c>
      <c r="L313" s="107">
        <f t="shared" si="371"/>
        <v>346.875</v>
      </c>
      <c r="M313" s="107">
        <f t="shared" si="371"/>
        <v>346.875</v>
      </c>
      <c r="N313" s="107">
        <f t="shared" si="371"/>
        <v>318.75</v>
      </c>
      <c r="O313" s="107">
        <f t="shared" si="372"/>
        <v>416.25</v>
      </c>
      <c r="P313" s="107">
        <f t="shared" si="372"/>
        <v>416.25</v>
      </c>
      <c r="Q313" s="107">
        <f t="shared" si="372"/>
        <v>416.25</v>
      </c>
      <c r="R313" s="107">
        <f t="shared" si="372"/>
        <v>382.5</v>
      </c>
      <c r="S313" s="107">
        <f t="shared" si="372"/>
        <v>0</v>
      </c>
      <c r="T313" s="107">
        <f t="shared" si="372"/>
        <v>416.25</v>
      </c>
      <c r="U313" s="107">
        <f t="shared" si="372"/>
        <v>416.25</v>
      </c>
      <c r="V313" s="107">
        <f t="shared" si="372"/>
        <v>416.25</v>
      </c>
      <c r="W313" s="107">
        <f t="shared" si="372"/>
        <v>382.5</v>
      </c>
      <c r="X313" s="107">
        <f>X284*X371</f>
        <v>0</v>
      </c>
      <c r="Y313" s="107">
        <f t="shared" si="372"/>
        <v>0</v>
      </c>
      <c r="Z313" s="107">
        <f t="shared" si="372"/>
        <v>0</v>
      </c>
      <c r="AA313" s="107">
        <f t="shared" si="372"/>
        <v>18.5</v>
      </c>
      <c r="AB313" s="107">
        <f t="shared" si="372"/>
        <v>37</v>
      </c>
      <c r="AC313" s="107">
        <f t="shared" si="372"/>
        <v>44.2</v>
      </c>
      <c r="AD313" s="106">
        <f t="shared" si="372"/>
        <v>55.5</v>
      </c>
      <c r="AE313" s="107">
        <f t="shared" si="372"/>
        <v>55.5</v>
      </c>
      <c r="AF313" s="107">
        <f t="shared" si="372"/>
        <v>55.5</v>
      </c>
      <c r="AG313" s="107">
        <f t="shared" si="373"/>
        <v>55.5</v>
      </c>
      <c r="AH313" s="107">
        <f t="shared" si="373"/>
        <v>51</v>
      </c>
      <c r="AI313" s="107">
        <f t="shared" si="373"/>
        <v>55.5</v>
      </c>
      <c r="AJ313" s="107">
        <f t="shared" si="373"/>
        <v>37</v>
      </c>
      <c r="AK313" s="107">
        <f t="shared" si="373"/>
        <v>55.5</v>
      </c>
      <c r="AL313" s="107">
        <f t="shared" si="373"/>
        <v>61.2</v>
      </c>
      <c r="AM313" s="107">
        <f>AM284*AM371</f>
        <v>43.2</v>
      </c>
      <c r="AN313" s="107">
        <f t="shared" si="373"/>
        <v>66.600000000000009</v>
      </c>
      <c r="AO313" s="107">
        <f t="shared" si="373"/>
        <v>77.400000000000006</v>
      </c>
      <c r="AP313" s="107">
        <f t="shared" si="373"/>
        <v>77.400000000000006</v>
      </c>
      <c r="AQ313" s="107">
        <f t="shared" si="373"/>
        <v>77.400000000000006</v>
      </c>
      <c r="AR313" s="107">
        <f t="shared" si="373"/>
        <v>61.2</v>
      </c>
      <c r="AS313" s="107">
        <f>AS284*AS371</f>
        <v>0</v>
      </c>
      <c r="AT313" s="107">
        <f t="shared" si="375"/>
        <v>0</v>
      </c>
      <c r="AU313" s="107">
        <f t="shared" si="375"/>
        <v>0</v>
      </c>
      <c r="AV313" s="107">
        <f t="shared" si="375"/>
        <v>0</v>
      </c>
      <c r="AW313" s="107">
        <f t="shared" si="375"/>
        <v>0</v>
      </c>
      <c r="AX313" s="107">
        <f t="shared" si="375"/>
        <v>0</v>
      </c>
      <c r="AY313" s="107">
        <f>AY284*AY371</f>
        <v>0</v>
      </c>
      <c r="AZ313" s="107">
        <f t="shared" si="375"/>
        <v>0</v>
      </c>
      <c r="BA313" s="107">
        <f t="shared" si="375"/>
        <v>0</v>
      </c>
      <c r="BB313" s="107">
        <f t="shared" si="375"/>
        <v>0</v>
      </c>
      <c r="BC313" s="107">
        <f t="shared" si="375"/>
        <v>0</v>
      </c>
      <c r="BD313" s="107">
        <f t="shared" si="375"/>
        <v>0</v>
      </c>
      <c r="BE313" s="106">
        <f>BE284*BE371</f>
        <v>0</v>
      </c>
      <c r="BF313" s="107">
        <f t="shared" si="375"/>
        <v>0</v>
      </c>
      <c r="BG313" s="107">
        <f t="shared" si="375"/>
        <v>0</v>
      </c>
      <c r="BH313" s="107">
        <f t="shared" si="375"/>
        <v>0</v>
      </c>
      <c r="BI313" s="107">
        <f>BI284*BI371</f>
        <v>0</v>
      </c>
      <c r="BJ313" s="107">
        <f t="shared" si="375"/>
        <v>0</v>
      </c>
      <c r="BK313" s="107">
        <f>BK284*BK371</f>
        <v>0</v>
      </c>
      <c r="BL313" s="107">
        <f t="shared" si="375"/>
        <v>0</v>
      </c>
      <c r="BM313" s="107">
        <f t="shared" si="375"/>
        <v>0</v>
      </c>
      <c r="BN313" s="107">
        <f t="shared" si="377"/>
        <v>0</v>
      </c>
      <c r="BO313" s="107">
        <f t="shared" si="377"/>
        <v>0</v>
      </c>
      <c r="BP313" s="107">
        <f t="shared" si="377"/>
        <v>0</v>
      </c>
      <c r="BQ313" s="107">
        <f t="shared" si="377"/>
        <v>0</v>
      </c>
      <c r="BR313" s="107">
        <f t="shared" si="377"/>
        <v>0</v>
      </c>
      <c r="BS313" s="107">
        <f t="shared" si="377"/>
        <v>0</v>
      </c>
      <c r="BT313" s="107">
        <f t="shared" si="377"/>
        <v>0</v>
      </c>
      <c r="BU313" s="107">
        <f t="shared" si="377"/>
        <v>6.375</v>
      </c>
      <c r="BV313" s="107">
        <f t="shared" si="377"/>
        <v>13.875</v>
      </c>
      <c r="BW313" s="107">
        <f t="shared" si="377"/>
        <v>32.25</v>
      </c>
      <c r="BX313" s="107">
        <f t="shared" si="377"/>
        <v>48.375</v>
      </c>
      <c r="BY313" s="107">
        <f t="shared" si="377"/>
        <v>64.5</v>
      </c>
      <c r="BZ313" s="107">
        <f t="shared" si="377"/>
        <v>62.4375</v>
      </c>
      <c r="CA313" s="106">
        <f>CA284*CA371</f>
        <v>63.75</v>
      </c>
      <c r="CB313" s="107">
        <f t="shared" si="377"/>
        <v>76.3125</v>
      </c>
      <c r="CC313" s="107">
        <f t="shared" si="377"/>
        <v>83.25</v>
      </c>
      <c r="CD313" s="107">
        <f t="shared" si="377"/>
        <v>90.1875</v>
      </c>
      <c r="CE313" s="107">
        <f t="shared" si="377"/>
        <v>90.1875</v>
      </c>
      <c r="CF313" s="107">
        <f t="shared" si="377"/>
        <v>82.875</v>
      </c>
      <c r="CG313" s="107">
        <f t="shared" si="377"/>
        <v>97.125</v>
      </c>
      <c r="CH313" s="107">
        <f t="shared" si="377"/>
        <v>97.125</v>
      </c>
      <c r="CI313" s="107">
        <f t="shared" si="377"/>
        <v>97.125</v>
      </c>
      <c r="CJ313" s="107">
        <f t="shared" si="377"/>
        <v>97.125</v>
      </c>
      <c r="CK313" s="107">
        <f t="shared" si="377"/>
        <v>89.25</v>
      </c>
      <c r="CL313" s="107">
        <f t="shared" si="377"/>
        <v>104.0625</v>
      </c>
      <c r="CM313" s="107">
        <f t="shared" si="377"/>
        <v>104.0625</v>
      </c>
      <c r="CN313" s="107">
        <f t="shared" si="377"/>
        <v>104.0625</v>
      </c>
      <c r="CO313" s="107">
        <f t="shared" si="377"/>
        <v>104.0625</v>
      </c>
      <c r="CP313" s="107">
        <f t="shared" si="377"/>
        <v>95.625</v>
      </c>
      <c r="CQ313" s="107">
        <f>CQ284*CQ371</f>
        <v>95.625</v>
      </c>
      <c r="CR313" s="107">
        <f t="shared" si="377"/>
        <v>104.0625</v>
      </c>
      <c r="CS313" s="107">
        <f t="shared" si="377"/>
        <v>104.0625</v>
      </c>
      <c r="CT313" s="107">
        <f t="shared" si="377"/>
        <v>0</v>
      </c>
      <c r="CU313" s="107">
        <f t="shared" si="377"/>
        <v>0</v>
      </c>
      <c r="CV313" s="279">
        <f t="shared" ref="CV313:DN313" si="380">CV284*CV371</f>
        <v>104.0625</v>
      </c>
      <c r="CW313" s="107">
        <f t="shared" si="380"/>
        <v>104.0625</v>
      </c>
      <c r="CX313" s="107">
        <f t="shared" si="380"/>
        <v>104.0625</v>
      </c>
      <c r="CY313" s="107">
        <f t="shared" si="380"/>
        <v>0</v>
      </c>
      <c r="CZ313" s="107">
        <f t="shared" si="380"/>
        <v>95.625</v>
      </c>
      <c r="DA313" s="107">
        <f t="shared" si="380"/>
        <v>104.0625</v>
      </c>
      <c r="DB313" s="107">
        <f t="shared" si="380"/>
        <v>104.0625</v>
      </c>
      <c r="DC313" s="107">
        <f t="shared" si="380"/>
        <v>104.0625</v>
      </c>
      <c r="DD313" s="107">
        <f t="shared" si="380"/>
        <v>104.0625</v>
      </c>
      <c r="DE313" s="107">
        <f t="shared" si="380"/>
        <v>95.625</v>
      </c>
      <c r="DF313" s="107">
        <f t="shared" si="380"/>
        <v>104.0625</v>
      </c>
      <c r="DG313" s="107">
        <f t="shared" si="380"/>
        <v>104.0625</v>
      </c>
      <c r="DH313" s="107">
        <f t="shared" si="380"/>
        <v>104.0625</v>
      </c>
      <c r="DI313" s="107">
        <f t="shared" si="380"/>
        <v>95.625</v>
      </c>
      <c r="DJ313" s="107">
        <f t="shared" si="380"/>
        <v>104.0625</v>
      </c>
      <c r="DK313" s="107">
        <f t="shared" si="380"/>
        <v>104.0625</v>
      </c>
      <c r="DL313" s="107">
        <f t="shared" si="380"/>
        <v>104.0625</v>
      </c>
      <c r="DM313" s="107">
        <f t="shared" si="380"/>
        <v>104.0625</v>
      </c>
      <c r="DN313" s="107">
        <f t="shared" si="380"/>
        <v>95.625</v>
      </c>
      <c r="DO313" s="107">
        <f t="shared" si="379"/>
        <v>104.0625</v>
      </c>
      <c r="DP313" s="107">
        <f t="shared" si="379"/>
        <v>104.0625</v>
      </c>
      <c r="DQ313" s="107">
        <f t="shared" si="379"/>
        <v>104.0625</v>
      </c>
      <c r="DR313" s="107">
        <f t="shared" si="379"/>
        <v>104.0625</v>
      </c>
      <c r="DS313" s="107">
        <f t="shared" si="379"/>
        <v>95.625</v>
      </c>
    </row>
    <row r="314" spans="1:123" s="126" customFormat="1" ht="14.1" customHeight="1" x14ac:dyDescent="0.2">
      <c r="A314" s="139">
        <v>1106</v>
      </c>
      <c r="B314" s="136"/>
      <c r="C314" s="127"/>
      <c r="D314" s="127"/>
      <c r="E314" s="127" t="s">
        <v>19</v>
      </c>
      <c r="F314" s="127"/>
      <c r="G314" s="127"/>
      <c r="H314" s="127"/>
      <c r="I314" s="127"/>
      <c r="J314" s="106">
        <f t="shared" ref="J314:O314" si="381">J285*J372</f>
        <v>120.25</v>
      </c>
      <c r="K314" s="107">
        <f t="shared" si="381"/>
        <v>129.5</v>
      </c>
      <c r="L314" s="107">
        <f t="shared" si="381"/>
        <v>129.5</v>
      </c>
      <c r="M314" s="107">
        <f t="shared" si="381"/>
        <v>129.5</v>
      </c>
      <c r="N314" s="107">
        <f t="shared" si="381"/>
        <v>118.99999999999999</v>
      </c>
      <c r="O314" s="107">
        <f t="shared" si="381"/>
        <v>129.5</v>
      </c>
      <c r="P314" s="107">
        <f t="shared" si="372"/>
        <v>129.5</v>
      </c>
      <c r="Q314" s="107">
        <f t="shared" si="372"/>
        <v>129.5</v>
      </c>
      <c r="R314" s="107">
        <f t="shared" si="372"/>
        <v>118.99999999999999</v>
      </c>
      <c r="S314" s="107">
        <f t="shared" si="372"/>
        <v>0</v>
      </c>
      <c r="T314" s="107">
        <f t="shared" si="372"/>
        <v>129.5</v>
      </c>
      <c r="U314" s="107">
        <f t="shared" si="372"/>
        <v>129.5</v>
      </c>
      <c r="V314" s="107">
        <f t="shared" si="372"/>
        <v>129.5</v>
      </c>
      <c r="W314" s="107">
        <f t="shared" si="372"/>
        <v>118.99999999999999</v>
      </c>
      <c r="X314" s="107">
        <f>X285*X372</f>
        <v>129.5</v>
      </c>
      <c r="Y314" s="107">
        <f t="shared" si="372"/>
        <v>129.5</v>
      </c>
      <c r="Z314" s="107">
        <f t="shared" si="372"/>
        <v>129.5</v>
      </c>
      <c r="AA314" s="107">
        <f t="shared" si="372"/>
        <v>129.5</v>
      </c>
      <c r="AB314" s="107">
        <f t="shared" si="372"/>
        <v>129.5</v>
      </c>
      <c r="AC314" s="107">
        <f t="shared" si="372"/>
        <v>118.99999999999999</v>
      </c>
      <c r="AD314" s="106">
        <f t="shared" ref="AD314:AU314" si="382">AD285*AD372</f>
        <v>138.75</v>
      </c>
      <c r="AE314" s="107">
        <f t="shared" si="382"/>
        <v>138.75</v>
      </c>
      <c r="AF314" s="107">
        <f t="shared" si="382"/>
        <v>138.75</v>
      </c>
      <c r="AG314" s="107">
        <f t="shared" si="382"/>
        <v>148</v>
      </c>
      <c r="AH314" s="107">
        <f t="shared" si="382"/>
        <v>136</v>
      </c>
      <c r="AI314" s="107">
        <f t="shared" si="382"/>
        <v>148</v>
      </c>
      <c r="AJ314" s="107">
        <f t="shared" si="382"/>
        <v>148</v>
      </c>
      <c r="AK314" s="107">
        <f t="shared" si="382"/>
        <v>148</v>
      </c>
      <c r="AL314" s="107">
        <f t="shared" si="382"/>
        <v>136</v>
      </c>
      <c r="AM314" s="107">
        <f>AM285*AM372</f>
        <v>96</v>
      </c>
      <c r="AN314" s="107">
        <f t="shared" si="382"/>
        <v>148</v>
      </c>
      <c r="AO314" s="107">
        <f t="shared" si="382"/>
        <v>21.5</v>
      </c>
      <c r="AP314" s="107">
        <f t="shared" si="382"/>
        <v>53.75</v>
      </c>
      <c r="AQ314" s="107">
        <f t="shared" si="382"/>
        <v>75.25</v>
      </c>
      <c r="AR314" s="107">
        <f t="shared" si="382"/>
        <v>76.5</v>
      </c>
      <c r="AS314" s="107">
        <f>AS285*AS372</f>
        <v>66</v>
      </c>
      <c r="AT314" s="107">
        <f t="shared" si="382"/>
        <v>111</v>
      </c>
      <c r="AU314" s="107">
        <f t="shared" si="382"/>
        <v>139.75</v>
      </c>
      <c r="AV314" s="107">
        <f t="shared" ref="AV314:BD314" si="383">AV285*AV372</f>
        <v>139.75</v>
      </c>
      <c r="AW314" s="107">
        <f t="shared" si="383"/>
        <v>139.75</v>
      </c>
      <c r="AX314" s="107">
        <f t="shared" si="383"/>
        <v>110.5</v>
      </c>
      <c r="AY314" s="107">
        <f t="shared" si="383"/>
        <v>78</v>
      </c>
      <c r="AZ314" s="107">
        <f t="shared" si="383"/>
        <v>120.25</v>
      </c>
      <c r="BA314" s="107">
        <f t="shared" si="383"/>
        <v>21.5</v>
      </c>
      <c r="BB314" s="107">
        <f t="shared" si="383"/>
        <v>86</v>
      </c>
      <c r="BC314" s="107">
        <f t="shared" si="383"/>
        <v>118.25000000000001</v>
      </c>
      <c r="BD314" s="107">
        <f t="shared" si="383"/>
        <v>110.5</v>
      </c>
      <c r="BE314" s="106">
        <f>BE285*BE372</f>
        <v>12</v>
      </c>
      <c r="BF314" s="107">
        <f>BF285*BF372</f>
        <v>46.25</v>
      </c>
      <c r="BG314" s="107">
        <f>BG285*BG372</f>
        <v>75.25</v>
      </c>
      <c r="BH314" s="107">
        <f>BH285*BH372</f>
        <v>96.75</v>
      </c>
      <c r="BI314" s="107">
        <f>BI285*BI372</f>
        <v>0</v>
      </c>
      <c r="BJ314" s="107">
        <f>BJ285*BJ372</f>
        <v>93.500000000000014</v>
      </c>
      <c r="BK314" s="107">
        <f>BK285*BK372</f>
        <v>72</v>
      </c>
      <c r="BL314" s="107">
        <f t="shared" ref="BL314:BZ314" si="384">BL285*BL372</f>
        <v>129.5</v>
      </c>
      <c r="BM314" s="107">
        <f t="shared" si="384"/>
        <v>161.25</v>
      </c>
      <c r="BN314" s="107">
        <f t="shared" si="384"/>
        <v>172</v>
      </c>
      <c r="BO314" s="107">
        <f t="shared" si="384"/>
        <v>11.825000000000001</v>
      </c>
      <c r="BP314" s="107">
        <f t="shared" si="384"/>
        <v>28.05</v>
      </c>
      <c r="BQ314" s="107">
        <f t="shared" si="384"/>
        <v>61.05</v>
      </c>
      <c r="BR314" s="107">
        <f t="shared" si="384"/>
        <v>106.425</v>
      </c>
      <c r="BS314" s="107">
        <f t="shared" si="384"/>
        <v>141.9</v>
      </c>
      <c r="BT314" s="107">
        <f t="shared" si="384"/>
        <v>122.1</v>
      </c>
      <c r="BU314" s="107">
        <f t="shared" si="384"/>
        <v>121.55</v>
      </c>
      <c r="BV314" s="107">
        <f t="shared" si="384"/>
        <v>132.27500000000001</v>
      </c>
      <c r="BW314" s="107">
        <f t="shared" si="384"/>
        <v>153.72499999999999</v>
      </c>
      <c r="BX314" s="107">
        <f t="shared" si="384"/>
        <v>165.54999999999998</v>
      </c>
      <c r="BY314" s="107">
        <f t="shared" si="384"/>
        <v>165.54999999999998</v>
      </c>
      <c r="BZ314" s="107">
        <f t="shared" si="384"/>
        <v>142.44999999999999</v>
      </c>
      <c r="CA314" s="106">
        <f>CA285*CA372</f>
        <v>130.9</v>
      </c>
      <c r="CB314" s="107">
        <f t="shared" ref="CB314:CP314" si="385">CB285*CB372</f>
        <v>142.44999999999999</v>
      </c>
      <c r="CC314" s="107">
        <f t="shared" si="385"/>
        <v>74</v>
      </c>
      <c r="CD314" s="107">
        <f t="shared" si="385"/>
        <v>120.25</v>
      </c>
      <c r="CE314" s="107">
        <f t="shared" si="385"/>
        <v>138.75</v>
      </c>
      <c r="CF314" s="107">
        <f t="shared" si="385"/>
        <v>127.5</v>
      </c>
      <c r="CG314" s="107">
        <f t="shared" si="385"/>
        <v>111</v>
      </c>
      <c r="CH314" s="107">
        <f t="shared" si="385"/>
        <v>138.75</v>
      </c>
      <c r="CI314" s="107">
        <f t="shared" si="385"/>
        <v>138.75</v>
      </c>
      <c r="CJ314" s="107">
        <f t="shared" si="385"/>
        <v>138.75</v>
      </c>
      <c r="CK314" s="107">
        <f t="shared" si="385"/>
        <v>127.5</v>
      </c>
      <c r="CL314" s="107">
        <f t="shared" si="385"/>
        <v>138.75</v>
      </c>
      <c r="CM314" s="107">
        <f t="shared" si="385"/>
        <v>138.75</v>
      </c>
      <c r="CN314" s="107">
        <f t="shared" si="385"/>
        <v>138.75</v>
      </c>
      <c r="CO314" s="107">
        <f t="shared" si="385"/>
        <v>138.75</v>
      </c>
      <c r="CP314" s="107">
        <f t="shared" si="385"/>
        <v>127.5</v>
      </c>
      <c r="CQ314" s="107">
        <f>CQ285*CQ372</f>
        <v>127.5</v>
      </c>
      <c r="CR314" s="107">
        <f>CR285*CR372</f>
        <v>138.75</v>
      </c>
      <c r="CS314" s="107">
        <f>CS285*CS372</f>
        <v>138.75</v>
      </c>
      <c r="CT314" s="107">
        <f>CT285*CT372</f>
        <v>0</v>
      </c>
      <c r="CU314" s="107">
        <f>CU285*CU372</f>
        <v>0</v>
      </c>
      <c r="CV314" s="279">
        <f t="shared" ref="CV314:DN314" si="386">CV285*CV372</f>
        <v>138.75</v>
      </c>
      <c r="CW314" s="107">
        <f t="shared" si="386"/>
        <v>138.75</v>
      </c>
      <c r="CX314" s="107">
        <f t="shared" si="386"/>
        <v>138.75</v>
      </c>
      <c r="CY314" s="107">
        <f t="shared" si="386"/>
        <v>0</v>
      </c>
      <c r="CZ314" s="107">
        <f t="shared" si="386"/>
        <v>127.5</v>
      </c>
      <c r="DA314" s="107">
        <f t="shared" si="386"/>
        <v>138.75</v>
      </c>
      <c r="DB314" s="107">
        <f t="shared" si="386"/>
        <v>0</v>
      </c>
      <c r="DC314" s="107">
        <f t="shared" si="386"/>
        <v>0</v>
      </c>
      <c r="DD314" s="107">
        <f t="shared" si="386"/>
        <v>0</v>
      </c>
      <c r="DE314" s="107">
        <f t="shared" si="386"/>
        <v>0</v>
      </c>
      <c r="DF314" s="107">
        <f t="shared" si="386"/>
        <v>0</v>
      </c>
      <c r="DG314" s="107">
        <f t="shared" si="386"/>
        <v>0</v>
      </c>
      <c r="DH314" s="107">
        <f t="shared" si="386"/>
        <v>0</v>
      </c>
      <c r="DI314" s="107">
        <f t="shared" si="386"/>
        <v>0</v>
      </c>
      <c r="DJ314" s="107">
        <f t="shared" si="386"/>
        <v>0</v>
      </c>
      <c r="DK314" s="107">
        <f t="shared" si="386"/>
        <v>0</v>
      </c>
      <c r="DL314" s="107">
        <f t="shared" si="386"/>
        <v>0</v>
      </c>
      <c r="DM314" s="107">
        <f t="shared" si="386"/>
        <v>0</v>
      </c>
      <c r="DN314" s="107">
        <f t="shared" si="386"/>
        <v>0</v>
      </c>
      <c r="DO314" s="107">
        <f t="shared" si="379"/>
        <v>0</v>
      </c>
      <c r="DP314" s="107">
        <f t="shared" si="379"/>
        <v>0</v>
      </c>
      <c r="DQ314" s="107">
        <f t="shared" si="379"/>
        <v>0</v>
      </c>
      <c r="DR314" s="107">
        <f t="shared" si="379"/>
        <v>0</v>
      </c>
      <c r="DS314" s="107">
        <f t="shared" si="379"/>
        <v>0</v>
      </c>
    </row>
    <row r="315" spans="1:123" s="126" customFormat="1" ht="14.1" customHeight="1" x14ac:dyDescent="0.2">
      <c r="A315" s="96">
        <v>1102</v>
      </c>
      <c r="B315" s="136"/>
      <c r="C315" s="127"/>
      <c r="D315" s="127"/>
      <c r="E315" s="127" t="s">
        <v>19</v>
      </c>
      <c r="F315" s="127"/>
      <c r="G315" s="127"/>
      <c r="H315" s="127"/>
      <c r="I315" s="127"/>
      <c r="J315" s="106"/>
      <c r="K315" s="107"/>
      <c r="L315" s="107"/>
      <c r="M315" s="107"/>
      <c r="N315" s="107"/>
      <c r="O315" s="107"/>
      <c r="P315" s="107">
        <f t="shared" ref="P315:AC315" si="387">P286*P373</f>
        <v>19.425000000000001</v>
      </c>
      <c r="Q315" s="107">
        <f t="shared" si="387"/>
        <v>58.274999999999999</v>
      </c>
      <c r="R315" s="107">
        <f t="shared" si="387"/>
        <v>71.400000000000006</v>
      </c>
      <c r="S315" s="107">
        <f t="shared" si="387"/>
        <v>0</v>
      </c>
      <c r="T315" s="107">
        <f t="shared" si="387"/>
        <v>97.125</v>
      </c>
      <c r="U315" s="107">
        <f t="shared" si="387"/>
        <v>116.55</v>
      </c>
      <c r="V315" s="107">
        <f t="shared" si="387"/>
        <v>126.2625</v>
      </c>
      <c r="W315" s="107">
        <f t="shared" si="387"/>
        <v>124.94999999999999</v>
      </c>
      <c r="X315" s="107">
        <f>X286*X373</f>
        <v>13.875</v>
      </c>
      <c r="Y315" s="107">
        <f t="shared" si="387"/>
        <v>27.75</v>
      </c>
      <c r="Z315" s="107">
        <f t="shared" si="387"/>
        <v>55.5</v>
      </c>
      <c r="AA315" s="107">
        <f t="shared" si="387"/>
        <v>13.875</v>
      </c>
      <c r="AB315" s="107">
        <f t="shared" si="387"/>
        <v>27.75</v>
      </c>
      <c r="AC315" s="107">
        <f t="shared" si="387"/>
        <v>51</v>
      </c>
      <c r="AD315" s="106">
        <f>AD286*AD373</f>
        <v>83.25</v>
      </c>
      <c r="AE315" s="107">
        <f>AE286*AE373</f>
        <v>111</v>
      </c>
      <c r="AF315" s="107">
        <f>AF286*AF373</f>
        <v>124.875</v>
      </c>
      <c r="AG315" s="107">
        <f>AG286*AG373</f>
        <v>138.75</v>
      </c>
      <c r="AH315" s="107">
        <f>AH286*AH373</f>
        <v>140.25</v>
      </c>
      <c r="AI315" s="107">
        <f t="shared" ref="AI315:AR315" si="388">AI286*AI373</f>
        <v>166.5</v>
      </c>
      <c r="AJ315" s="107">
        <f t="shared" si="388"/>
        <v>180.375</v>
      </c>
      <c r="AK315" s="107">
        <f t="shared" si="388"/>
        <v>180.375</v>
      </c>
      <c r="AL315" s="107">
        <f t="shared" si="388"/>
        <v>165.75</v>
      </c>
      <c r="AM315" s="107">
        <f>AM286*AM373</f>
        <v>117</v>
      </c>
      <c r="AN315" s="107">
        <f t="shared" si="388"/>
        <v>180.375</v>
      </c>
      <c r="AO315" s="107">
        <f t="shared" si="388"/>
        <v>209.625</v>
      </c>
      <c r="AP315" s="107">
        <f t="shared" si="388"/>
        <v>209.625</v>
      </c>
      <c r="AQ315" s="107">
        <f t="shared" si="388"/>
        <v>209.625</v>
      </c>
      <c r="AR315" s="107">
        <f t="shared" si="388"/>
        <v>165.75</v>
      </c>
      <c r="AS315" s="107">
        <f>AS286*AS373</f>
        <v>117</v>
      </c>
      <c r="AT315" s="107">
        <f t="shared" ref="AT315:BC315" si="389">AT286*AT373</f>
        <v>180.375</v>
      </c>
      <c r="AU315" s="107">
        <f t="shared" si="389"/>
        <v>209.625</v>
      </c>
      <c r="AV315" s="107">
        <f t="shared" si="389"/>
        <v>209.625</v>
      </c>
      <c r="AW315" s="107">
        <f t="shared" si="389"/>
        <v>209.625</v>
      </c>
      <c r="AX315" s="107">
        <f t="shared" si="389"/>
        <v>165.75</v>
      </c>
      <c r="AY315" s="107">
        <f>AY286*AY373</f>
        <v>117</v>
      </c>
      <c r="AZ315" s="107">
        <f t="shared" si="389"/>
        <v>180.375</v>
      </c>
      <c r="BA315" s="107">
        <f t="shared" si="389"/>
        <v>209.625</v>
      </c>
      <c r="BB315" s="107">
        <f t="shared" si="389"/>
        <v>209.625</v>
      </c>
      <c r="BC315" s="107">
        <f t="shared" si="389"/>
        <v>209.625</v>
      </c>
      <c r="BD315" s="107">
        <f>BD286*BD373</f>
        <v>24.650000000000002</v>
      </c>
      <c r="BE315" s="106">
        <f>BE286*BE373</f>
        <v>52.199999999999996</v>
      </c>
      <c r="BF315" s="107">
        <f t="shared" ref="BF315:CU315" si="390">BF286*BF373</f>
        <v>107.30000000000001</v>
      </c>
      <c r="BG315" s="107">
        <f t="shared" si="390"/>
        <v>171.46250000000001</v>
      </c>
      <c r="BH315" s="107">
        <f t="shared" si="390"/>
        <v>171.46250000000001</v>
      </c>
      <c r="BI315" s="107">
        <f>BI286*BI373</f>
        <v>95.7</v>
      </c>
      <c r="BJ315" s="107">
        <f t="shared" si="390"/>
        <v>135.57500000000002</v>
      </c>
      <c r="BK315" s="107">
        <f>BK286*BK373</f>
        <v>95.7</v>
      </c>
      <c r="BL315" s="107">
        <f t="shared" si="390"/>
        <v>147.53750000000002</v>
      </c>
      <c r="BM315" s="107">
        <f t="shared" si="390"/>
        <v>171.46250000000001</v>
      </c>
      <c r="BN315" s="107">
        <f t="shared" si="390"/>
        <v>30.1</v>
      </c>
      <c r="BO315" s="107">
        <f t="shared" si="390"/>
        <v>90.3</v>
      </c>
      <c r="BP315" s="107">
        <f t="shared" si="390"/>
        <v>119</v>
      </c>
      <c r="BQ315" s="107">
        <f t="shared" si="390"/>
        <v>155.4</v>
      </c>
      <c r="BR315" s="107">
        <f t="shared" si="390"/>
        <v>180.6</v>
      </c>
      <c r="BS315" s="107">
        <f t="shared" si="390"/>
        <v>90.3</v>
      </c>
      <c r="BT315" s="107">
        <f t="shared" si="390"/>
        <v>155.4</v>
      </c>
      <c r="BU315" s="107">
        <f t="shared" si="390"/>
        <v>0</v>
      </c>
      <c r="BV315" s="107">
        <f t="shared" si="390"/>
        <v>0</v>
      </c>
      <c r="BW315" s="107">
        <f t="shared" si="390"/>
        <v>0</v>
      </c>
      <c r="BX315" s="107">
        <f t="shared" si="390"/>
        <v>0</v>
      </c>
      <c r="BY315" s="107">
        <f t="shared" si="390"/>
        <v>0</v>
      </c>
      <c r="BZ315" s="107">
        <f t="shared" si="390"/>
        <v>0</v>
      </c>
      <c r="CA315" s="106">
        <f>CA286*CA373</f>
        <v>0</v>
      </c>
      <c r="CB315" s="107">
        <f t="shared" si="390"/>
        <v>0</v>
      </c>
      <c r="CC315" s="107">
        <f t="shared" si="390"/>
        <v>18.5</v>
      </c>
      <c r="CD315" s="107">
        <f t="shared" si="390"/>
        <v>46.25</v>
      </c>
      <c r="CE315" s="107">
        <f t="shared" si="390"/>
        <v>64.75</v>
      </c>
      <c r="CF315" s="107">
        <f t="shared" si="390"/>
        <v>76.5</v>
      </c>
      <c r="CG315" s="107">
        <f t="shared" si="390"/>
        <v>101.75000000000001</v>
      </c>
      <c r="CH315" s="107">
        <f t="shared" si="390"/>
        <v>101.75000000000001</v>
      </c>
      <c r="CI315" s="107">
        <f t="shared" si="390"/>
        <v>111</v>
      </c>
      <c r="CJ315" s="107">
        <f t="shared" si="390"/>
        <v>120.25</v>
      </c>
      <c r="CK315" s="107">
        <f t="shared" si="390"/>
        <v>118.99999999999999</v>
      </c>
      <c r="CL315" s="107">
        <f t="shared" si="390"/>
        <v>138.75</v>
      </c>
      <c r="CM315" s="107">
        <f t="shared" si="390"/>
        <v>138.75</v>
      </c>
      <c r="CN315" s="107">
        <f t="shared" si="390"/>
        <v>138.75</v>
      </c>
      <c r="CO315" s="107">
        <f t="shared" si="390"/>
        <v>138.75</v>
      </c>
      <c r="CP315" s="107">
        <f t="shared" si="390"/>
        <v>127.5</v>
      </c>
      <c r="CQ315" s="107">
        <f>CQ286*CQ373</f>
        <v>127.5</v>
      </c>
      <c r="CR315" s="107">
        <f t="shared" si="390"/>
        <v>138.75</v>
      </c>
      <c r="CS315" s="107">
        <f t="shared" si="390"/>
        <v>138.75</v>
      </c>
      <c r="CT315" s="107">
        <f t="shared" si="390"/>
        <v>0</v>
      </c>
      <c r="CU315" s="107">
        <f t="shared" si="390"/>
        <v>0</v>
      </c>
      <c r="CV315" s="279">
        <f t="shared" ref="CV315:DN315" si="391">CV286*CV373</f>
        <v>138.75</v>
      </c>
      <c r="CW315" s="107">
        <f t="shared" si="391"/>
        <v>138.75</v>
      </c>
      <c r="CX315" s="107">
        <f t="shared" si="391"/>
        <v>138.75</v>
      </c>
      <c r="CY315" s="107">
        <f t="shared" si="391"/>
        <v>0</v>
      </c>
      <c r="CZ315" s="107">
        <f t="shared" si="391"/>
        <v>127.5</v>
      </c>
      <c r="DA315" s="107">
        <f t="shared" si="391"/>
        <v>138.75</v>
      </c>
      <c r="DB315" s="107">
        <f t="shared" si="391"/>
        <v>138.75</v>
      </c>
      <c r="DC315" s="107">
        <f t="shared" si="391"/>
        <v>138.75</v>
      </c>
      <c r="DD315" s="107">
        <f t="shared" si="391"/>
        <v>138.75</v>
      </c>
      <c r="DE315" s="107">
        <f t="shared" si="391"/>
        <v>127.5</v>
      </c>
      <c r="DF315" s="107">
        <f t="shared" si="391"/>
        <v>138.75</v>
      </c>
      <c r="DG315" s="107">
        <f t="shared" si="391"/>
        <v>138.75</v>
      </c>
      <c r="DH315" s="107">
        <f t="shared" si="391"/>
        <v>138.75</v>
      </c>
      <c r="DI315" s="107">
        <f t="shared" si="391"/>
        <v>127.5</v>
      </c>
      <c r="DJ315" s="107">
        <f t="shared" si="391"/>
        <v>138.75</v>
      </c>
      <c r="DK315" s="107">
        <f t="shared" si="391"/>
        <v>138.75</v>
      </c>
      <c r="DL315" s="107">
        <f t="shared" si="391"/>
        <v>138.75</v>
      </c>
      <c r="DM315" s="107">
        <f t="shared" si="391"/>
        <v>138.75</v>
      </c>
      <c r="DN315" s="107">
        <f t="shared" si="391"/>
        <v>127.5</v>
      </c>
      <c r="DO315" s="107">
        <f t="shared" si="379"/>
        <v>138.75</v>
      </c>
      <c r="DP315" s="107">
        <f t="shared" si="379"/>
        <v>138.75</v>
      </c>
      <c r="DQ315" s="107">
        <f t="shared" si="379"/>
        <v>138.75</v>
      </c>
      <c r="DR315" s="107">
        <f t="shared" si="379"/>
        <v>138.75</v>
      </c>
      <c r="DS315" s="107">
        <f t="shared" si="379"/>
        <v>127.5</v>
      </c>
    </row>
    <row r="316" spans="1:123" s="126" customFormat="1" ht="14.1" customHeight="1" x14ac:dyDescent="0.2">
      <c r="A316" s="94">
        <v>1159</v>
      </c>
      <c r="B316" s="136"/>
      <c r="C316" s="127"/>
      <c r="D316" s="127"/>
      <c r="E316" s="127" t="s">
        <v>19</v>
      </c>
      <c r="F316" s="127"/>
      <c r="G316" s="127"/>
      <c r="H316" s="127"/>
      <c r="I316" s="127"/>
      <c r="J316" s="128">
        <f t="shared" ref="J316:Q316" si="392">J374*J287</f>
        <v>168.35</v>
      </c>
      <c r="K316" s="129">
        <f t="shared" si="392"/>
        <v>168.35</v>
      </c>
      <c r="L316" s="129">
        <f t="shared" si="392"/>
        <v>168.35</v>
      </c>
      <c r="M316" s="129">
        <f t="shared" si="392"/>
        <v>180.375</v>
      </c>
      <c r="N316" s="129">
        <f t="shared" si="392"/>
        <v>165.75</v>
      </c>
      <c r="O316" s="129">
        <f t="shared" si="392"/>
        <v>180.375</v>
      </c>
      <c r="P316" s="129">
        <f t="shared" si="392"/>
        <v>180.375</v>
      </c>
      <c r="Q316" s="129">
        <f t="shared" si="392"/>
        <v>180.375</v>
      </c>
      <c r="R316" s="129">
        <f t="shared" ref="R316:AC316" si="393">R374*R287</f>
        <v>165.75</v>
      </c>
      <c r="S316" s="129">
        <f t="shared" si="393"/>
        <v>0</v>
      </c>
      <c r="T316" s="129">
        <f t="shared" si="393"/>
        <v>27.75</v>
      </c>
      <c r="U316" s="129">
        <f t="shared" si="393"/>
        <v>69.375</v>
      </c>
      <c r="V316" s="129">
        <f t="shared" si="393"/>
        <v>97.125</v>
      </c>
      <c r="W316" s="129">
        <f t="shared" si="393"/>
        <v>114.75</v>
      </c>
      <c r="X316" s="129">
        <f>X374*X287</f>
        <v>152.625</v>
      </c>
      <c r="Y316" s="129">
        <f t="shared" si="393"/>
        <v>166.5</v>
      </c>
      <c r="Z316" s="129">
        <f t="shared" si="393"/>
        <v>180.375</v>
      </c>
      <c r="AA316" s="129">
        <f t="shared" si="393"/>
        <v>180.375</v>
      </c>
      <c r="AB316" s="129">
        <f t="shared" si="393"/>
        <v>180.375</v>
      </c>
      <c r="AC316" s="129">
        <f t="shared" si="393"/>
        <v>165.75</v>
      </c>
      <c r="AD316" s="128">
        <f t="shared" ref="AD316:BE316" si="394">AD374*AD287</f>
        <v>180.375</v>
      </c>
      <c r="AE316" s="129">
        <f t="shared" si="394"/>
        <v>180.375</v>
      </c>
      <c r="AF316" s="129">
        <f t="shared" si="394"/>
        <v>180.375</v>
      </c>
      <c r="AG316" s="129">
        <f t="shared" si="394"/>
        <v>180.375</v>
      </c>
      <c r="AH316" s="129">
        <f t="shared" si="394"/>
        <v>165.75</v>
      </c>
      <c r="AI316" s="129">
        <f t="shared" si="394"/>
        <v>194.25</v>
      </c>
      <c r="AJ316" s="129">
        <f t="shared" si="394"/>
        <v>194.25</v>
      </c>
      <c r="AK316" s="129">
        <f t="shared" si="394"/>
        <v>194.25</v>
      </c>
      <c r="AL316" s="129">
        <f t="shared" si="394"/>
        <v>178.5</v>
      </c>
      <c r="AM316" s="129">
        <f>AM374*AM287</f>
        <v>125.99999999999999</v>
      </c>
      <c r="AN316" s="129">
        <f t="shared" si="394"/>
        <v>194.25</v>
      </c>
      <c r="AO316" s="129">
        <f t="shared" si="394"/>
        <v>225.74999999999997</v>
      </c>
      <c r="AP316" s="129">
        <f t="shared" si="394"/>
        <v>225.74999999999997</v>
      </c>
      <c r="AQ316" s="129">
        <f t="shared" si="394"/>
        <v>225.74999999999997</v>
      </c>
      <c r="AR316" s="129">
        <f t="shared" si="394"/>
        <v>178.5</v>
      </c>
      <c r="AS316" s="129">
        <f>AS374*AS287</f>
        <v>125.99999999999999</v>
      </c>
      <c r="AT316" s="129">
        <f t="shared" si="394"/>
        <v>194.25</v>
      </c>
      <c r="AU316" s="129">
        <f t="shared" si="394"/>
        <v>225.74999999999997</v>
      </c>
      <c r="AV316" s="129">
        <f t="shared" si="394"/>
        <v>225.74999999999997</v>
      </c>
      <c r="AW316" s="129">
        <f t="shared" si="394"/>
        <v>225.74999999999997</v>
      </c>
      <c r="AX316" s="129">
        <f t="shared" si="394"/>
        <v>178.5</v>
      </c>
      <c r="AY316" s="129">
        <f>AY374*AY287</f>
        <v>125.99999999999999</v>
      </c>
      <c r="AZ316" s="129">
        <f t="shared" si="394"/>
        <v>194.25</v>
      </c>
      <c r="BA316" s="129">
        <f t="shared" si="394"/>
        <v>225.74999999999997</v>
      </c>
      <c r="BB316" s="129">
        <f t="shared" si="394"/>
        <v>225.74999999999997</v>
      </c>
      <c r="BC316" s="129">
        <f t="shared" si="394"/>
        <v>225.74999999999997</v>
      </c>
      <c r="BD316" s="129">
        <f t="shared" si="394"/>
        <v>178.5</v>
      </c>
      <c r="BE316" s="128">
        <f t="shared" si="394"/>
        <v>8.4</v>
      </c>
      <c r="BF316" s="129">
        <f t="shared" ref="BF316:DQ316" si="395">BF374*BF287</f>
        <v>77.7</v>
      </c>
      <c r="BG316" s="129">
        <f t="shared" si="395"/>
        <v>135.45000000000002</v>
      </c>
      <c r="BH316" s="129">
        <f t="shared" si="395"/>
        <v>165.55</v>
      </c>
      <c r="BI316" s="129">
        <f>BI374*BI287</f>
        <v>109.2</v>
      </c>
      <c r="BJ316" s="129">
        <f t="shared" si="395"/>
        <v>154.70000000000002</v>
      </c>
      <c r="BK316" s="129">
        <f>BK374*BK287</f>
        <v>109.2</v>
      </c>
      <c r="BL316" s="129">
        <f>BL374*BL287</f>
        <v>168.35</v>
      </c>
      <c r="BM316" s="129">
        <f>BM374*BM287</f>
        <v>195.65</v>
      </c>
      <c r="BN316" s="129">
        <f t="shared" si="395"/>
        <v>15.05</v>
      </c>
      <c r="BO316" s="129">
        <f>BO374*BO287</f>
        <v>30.1</v>
      </c>
      <c r="BP316" s="129">
        <f t="shared" si="395"/>
        <v>47.6</v>
      </c>
      <c r="BQ316" s="129">
        <f t="shared" si="395"/>
        <v>90.649999999999991</v>
      </c>
      <c r="BR316" s="129">
        <f t="shared" si="395"/>
        <v>135.45000000000002</v>
      </c>
      <c r="BS316" s="129">
        <f t="shared" si="395"/>
        <v>165.55</v>
      </c>
      <c r="BT316" s="129">
        <f t="shared" si="395"/>
        <v>155.4</v>
      </c>
      <c r="BU316" s="129">
        <f t="shared" si="395"/>
        <v>154.70000000000002</v>
      </c>
      <c r="BV316" s="129">
        <f t="shared" si="395"/>
        <v>168.35</v>
      </c>
      <c r="BW316" s="129">
        <f t="shared" si="395"/>
        <v>210.7</v>
      </c>
      <c r="BX316" s="129">
        <f t="shared" si="395"/>
        <v>210.7</v>
      </c>
      <c r="BY316" s="129">
        <f t="shared" si="395"/>
        <v>210.7</v>
      </c>
      <c r="BZ316" s="129">
        <f t="shared" si="395"/>
        <v>194.25</v>
      </c>
      <c r="CA316" s="128">
        <f t="shared" si="395"/>
        <v>178.5</v>
      </c>
      <c r="CB316" s="129">
        <f t="shared" si="395"/>
        <v>194.25</v>
      </c>
      <c r="CC316" s="129">
        <f t="shared" si="395"/>
        <v>24.05</v>
      </c>
      <c r="CD316" s="129">
        <f t="shared" si="395"/>
        <v>60.125</v>
      </c>
      <c r="CE316" s="129">
        <f t="shared" si="395"/>
        <v>84.174999999999997</v>
      </c>
      <c r="CF316" s="129">
        <f t="shared" si="395"/>
        <v>99.45</v>
      </c>
      <c r="CG316" s="129">
        <f t="shared" si="395"/>
        <v>132.27500000000001</v>
      </c>
      <c r="CH316" s="129">
        <f t="shared" si="395"/>
        <v>144.29999999999998</v>
      </c>
      <c r="CI316" s="129">
        <f t="shared" si="395"/>
        <v>156.32500000000002</v>
      </c>
      <c r="CJ316" s="129">
        <f t="shared" si="395"/>
        <v>156.32500000000002</v>
      </c>
      <c r="CK316" s="129">
        <f t="shared" si="395"/>
        <v>143.65</v>
      </c>
      <c r="CL316" s="129">
        <f t="shared" si="395"/>
        <v>156.32500000000002</v>
      </c>
      <c r="CM316" s="129">
        <f t="shared" si="395"/>
        <v>156.32500000000002</v>
      </c>
      <c r="CN316" s="129">
        <f t="shared" si="395"/>
        <v>156.32500000000002</v>
      </c>
      <c r="CO316" s="129">
        <f t="shared" si="395"/>
        <v>156.32500000000002</v>
      </c>
      <c r="CP316" s="129">
        <f t="shared" si="395"/>
        <v>143.65</v>
      </c>
      <c r="CQ316" s="129">
        <f>CQ374*CQ287</f>
        <v>143.65</v>
      </c>
      <c r="CR316" s="129">
        <f t="shared" si="395"/>
        <v>156.32500000000002</v>
      </c>
      <c r="CS316" s="129">
        <f t="shared" si="395"/>
        <v>156.32500000000002</v>
      </c>
      <c r="CT316" s="129">
        <f t="shared" si="395"/>
        <v>0</v>
      </c>
      <c r="CU316" s="129">
        <f t="shared" si="395"/>
        <v>0</v>
      </c>
      <c r="CV316" s="278">
        <f t="shared" si="395"/>
        <v>156.32500000000002</v>
      </c>
      <c r="CW316" s="129">
        <f t="shared" si="395"/>
        <v>156.32500000000002</v>
      </c>
      <c r="CX316" s="129">
        <f t="shared" si="395"/>
        <v>156.32500000000002</v>
      </c>
      <c r="CY316" s="129">
        <f t="shared" si="395"/>
        <v>0</v>
      </c>
      <c r="CZ316" s="129">
        <f t="shared" si="395"/>
        <v>143.65</v>
      </c>
      <c r="DA316" s="129">
        <f t="shared" si="395"/>
        <v>156.32500000000002</v>
      </c>
      <c r="DB316" s="129">
        <f t="shared" si="395"/>
        <v>156.32500000000002</v>
      </c>
      <c r="DC316" s="129">
        <f t="shared" si="395"/>
        <v>156.32500000000002</v>
      </c>
      <c r="DD316" s="129">
        <f t="shared" si="395"/>
        <v>156.32500000000002</v>
      </c>
      <c r="DE316" s="129">
        <f t="shared" si="395"/>
        <v>143.65</v>
      </c>
      <c r="DF316" s="129">
        <f t="shared" si="395"/>
        <v>156.32500000000002</v>
      </c>
      <c r="DG316" s="129">
        <f t="shared" si="395"/>
        <v>156.32500000000002</v>
      </c>
      <c r="DH316" s="129">
        <f t="shared" si="395"/>
        <v>156.32500000000002</v>
      </c>
      <c r="DI316" s="129">
        <f t="shared" si="395"/>
        <v>143.65</v>
      </c>
      <c r="DJ316" s="129">
        <f t="shared" si="395"/>
        <v>156.32500000000002</v>
      </c>
      <c r="DK316" s="129">
        <f t="shared" si="395"/>
        <v>156.32500000000002</v>
      </c>
      <c r="DL316" s="129">
        <f t="shared" si="395"/>
        <v>0</v>
      </c>
      <c r="DM316" s="129">
        <f t="shared" si="395"/>
        <v>0</v>
      </c>
      <c r="DN316" s="129">
        <f t="shared" si="395"/>
        <v>0</v>
      </c>
      <c r="DO316" s="129">
        <f t="shared" si="395"/>
        <v>0</v>
      </c>
      <c r="DP316" s="129">
        <f t="shared" si="395"/>
        <v>0</v>
      </c>
      <c r="DQ316" s="129">
        <f t="shared" si="395"/>
        <v>0</v>
      </c>
      <c r="DR316" s="129">
        <f>DR374*DR287</f>
        <v>0</v>
      </c>
      <c r="DS316" s="129">
        <f>DS374*DS287</f>
        <v>0</v>
      </c>
    </row>
    <row r="317" spans="1:123" s="126" customFormat="1" ht="14.1" customHeight="1" x14ac:dyDescent="0.2">
      <c r="A317" s="94">
        <v>1114</v>
      </c>
      <c r="B317" s="136"/>
      <c r="C317" s="127"/>
      <c r="D317" s="127"/>
      <c r="E317" s="127" t="s">
        <v>19</v>
      </c>
      <c r="F317" s="127"/>
      <c r="G317" s="127"/>
      <c r="H317" s="127"/>
      <c r="I317" s="127"/>
      <c r="J317" s="128">
        <f t="shared" ref="J317:AC318" si="396">J288*J375</f>
        <v>111</v>
      </c>
      <c r="K317" s="129">
        <f t="shared" si="396"/>
        <v>124.875</v>
      </c>
      <c r="L317" s="129">
        <f t="shared" si="396"/>
        <v>138.75</v>
      </c>
      <c r="M317" s="129">
        <f t="shared" si="396"/>
        <v>152.625</v>
      </c>
      <c r="N317" s="129">
        <f t="shared" si="396"/>
        <v>153</v>
      </c>
      <c r="O317" s="129">
        <f t="shared" si="396"/>
        <v>180.375</v>
      </c>
      <c r="P317" s="129">
        <f t="shared" si="396"/>
        <v>180.375</v>
      </c>
      <c r="Q317" s="129">
        <f t="shared" si="396"/>
        <v>194.25</v>
      </c>
      <c r="R317" s="129">
        <f t="shared" si="396"/>
        <v>178.5</v>
      </c>
      <c r="S317" s="129">
        <f t="shared" si="396"/>
        <v>0</v>
      </c>
      <c r="T317" s="129">
        <f t="shared" si="396"/>
        <v>194.25</v>
      </c>
      <c r="U317" s="129">
        <f t="shared" si="396"/>
        <v>194.25</v>
      </c>
      <c r="V317" s="129">
        <f t="shared" si="396"/>
        <v>194.25</v>
      </c>
      <c r="W317" s="129">
        <f t="shared" si="396"/>
        <v>178.5</v>
      </c>
      <c r="X317" s="129">
        <f t="shared" ref="X317:X322" si="397">X288*X375</f>
        <v>194.25</v>
      </c>
      <c r="Y317" s="129">
        <f t="shared" si="396"/>
        <v>194.25</v>
      </c>
      <c r="Z317" s="129">
        <f t="shared" si="396"/>
        <v>194.25</v>
      </c>
      <c r="AA317" s="129">
        <f t="shared" si="396"/>
        <v>194.25</v>
      </c>
      <c r="AB317" s="129">
        <f t="shared" si="396"/>
        <v>194.25</v>
      </c>
      <c r="AC317" s="129">
        <f t="shared" si="396"/>
        <v>25.5</v>
      </c>
      <c r="AD317" s="128">
        <f>AD288*AD375</f>
        <v>111</v>
      </c>
      <c r="AE317" s="129">
        <f>AE288*AE375</f>
        <v>152.625</v>
      </c>
      <c r="AF317" s="129">
        <f>AF288*AF375</f>
        <v>180.375</v>
      </c>
      <c r="AG317" s="129">
        <f>AG288*AG375</f>
        <v>194.25</v>
      </c>
      <c r="AH317" s="129">
        <f>AH288*AH375</f>
        <v>191.25</v>
      </c>
      <c r="AI317" s="129">
        <f t="shared" ref="AI317:AR317" si="398">AI288*AI375</f>
        <v>208.125</v>
      </c>
      <c r="AJ317" s="129">
        <f t="shared" si="398"/>
        <v>0</v>
      </c>
      <c r="AK317" s="129">
        <f t="shared" si="398"/>
        <v>0</v>
      </c>
      <c r="AL317" s="129">
        <f t="shared" si="398"/>
        <v>0</v>
      </c>
      <c r="AM317" s="129">
        <f t="shared" si="398"/>
        <v>18</v>
      </c>
      <c r="AN317" s="129">
        <f t="shared" si="398"/>
        <v>69.375</v>
      </c>
      <c r="AO317" s="129">
        <f t="shared" si="398"/>
        <v>112.87499999999999</v>
      </c>
      <c r="AP317" s="129">
        <f t="shared" si="398"/>
        <v>145.125</v>
      </c>
      <c r="AQ317" s="129">
        <f t="shared" si="398"/>
        <v>177.37500000000003</v>
      </c>
      <c r="AR317" s="129">
        <f t="shared" si="398"/>
        <v>153</v>
      </c>
      <c r="AS317" s="129">
        <f t="shared" ref="AS317:BD317" si="399">AS288*AS375</f>
        <v>117</v>
      </c>
      <c r="AT317" s="129">
        <f t="shared" si="399"/>
        <v>194.25</v>
      </c>
      <c r="AU317" s="129">
        <f t="shared" si="399"/>
        <v>225.74999999999997</v>
      </c>
      <c r="AV317" s="129">
        <f t="shared" si="399"/>
        <v>225.74999999999997</v>
      </c>
      <c r="AW317" s="129">
        <f t="shared" si="399"/>
        <v>225.74999999999997</v>
      </c>
      <c r="AX317" s="129">
        <f t="shared" si="399"/>
        <v>178.5</v>
      </c>
      <c r="AY317" s="129">
        <f t="shared" si="399"/>
        <v>125.99999999999999</v>
      </c>
      <c r="AZ317" s="129">
        <f t="shared" si="399"/>
        <v>194.25</v>
      </c>
      <c r="BA317" s="129">
        <f t="shared" si="399"/>
        <v>225.74999999999997</v>
      </c>
      <c r="BB317" s="129">
        <f t="shared" si="399"/>
        <v>225.74999999999997</v>
      </c>
      <c r="BC317" s="129">
        <f t="shared" si="399"/>
        <v>225.74999999999997</v>
      </c>
      <c r="BD317" s="129">
        <f t="shared" si="399"/>
        <v>178.5</v>
      </c>
      <c r="BE317" s="128">
        <f>BE288*BE375</f>
        <v>18</v>
      </c>
      <c r="BF317" s="129">
        <f t="shared" ref="BF317:CU317" si="400">BF288*BF375</f>
        <v>69.375</v>
      </c>
      <c r="BG317" s="129">
        <f t="shared" si="400"/>
        <v>129</v>
      </c>
      <c r="BH317" s="129">
        <f t="shared" si="400"/>
        <v>193.5</v>
      </c>
      <c r="BI317" s="129">
        <f t="shared" ref="BI317:BI322" si="401">BI288*BI375</f>
        <v>0</v>
      </c>
      <c r="BJ317" s="129">
        <f t="shared" si="400"/>
        <v>178.5</v>
      </c>
      <c r="BK317" s="129">
        <f t="shared" ref="BK317:BK322" si="402">BK288*BK375</f>
        <v>135</v>
      </c>
      <c r="BL317" s="129">
        <f t="shared" si="400"/>
        <v>208.125</v>
      </c>
      <c r="BM317" s="129">
        <f t="shared" si="400"/>
        <v>241.875</v>
      </c>
      <c r="BN317" s="129">
        <f t="shared" si="400"/>
        <v>241.875</v>
      </c>
      <c r="BO317" s="129">
        <f t="shared" si="400"/>
        <v>241.875</v>
      </c>
      <c r="BP317" s="129">
        <f t="shared" si="400"/>
        <v>12.75</v>
      </c>
      <c r="BQ317" s="129">
        <f t="shared" si="400"/>
        <v>13.875</v>
      </c>
      <c r="BR317" s="129">
        <f t="shared" si="400"/>
        <v>32.25</v>
      </c>
      <c r="BS317" s="129">
        <f t="shared" si="400"/>
        <v>64.5</v>
      </c>
      <c r="BT317" s="129">
        <f t="shared" si="400"/>
        <v>97.125</v>
      </c>
      <c r="BU317" s="129">
        <f t="shared" si="400"/>
        <v>114.75</v>
      </c>
      <c r="BV317" s="129">
        <f t="shared" si="400"/>
        <v>142.45000000000002</v>
      </c>
      <c r="BW317" s="129">
        <f t="shared" si="400"/>
        <v>180.6</v>
      </c>
      <c r="BX317" s="129">
        <f t="shared" si="400"/>
        <v>195.65</v>
      </c>
      <c r="BY317" s="129">
        <f t="shared" si="400"/>
        <v>195.65</v>
      </c>
      <c r="BZ317" s="129">
        <f t="shared" si="400"/>
        <v>181.29999999999998</v>
      </c>
      <c r="CA317" s="128">
        <f t="shared" si="400"/>
        <v>166.6</v>
      </c>
      <c r="CB317" s="129">
        <f t="shared" si="400"/>
        <v>181.29999999999998</v>
      </c>
      <c r="CC317" s="129">
        <f t="shared" si="400"/>
        <v>27.75</v>
      </c>
      <c r="CD317" s="129">
        <f t="shared" si="400"/>
        <v>69.375</v>
      </c>
      <c r="CE317" s="129">
        <f t="shared" si="400"/>
        <v>97.125</v>
      </c>
      <c r="CF317" s="129">
        <f t="shared" si="400"/>
        <v>114.75</v>
      </c>
      <c r="CG317" s="129">
        <f t="shared" si="400"/>
        <v>152.625</v>
      </c>
      <c r="CH317" s="129">
        <f t="shared" si="400"/>
        <v>166.5</v>
      </c>
      <c r="CI317" s="129">
        <f t="shared" si="400"/>
        <v>180.375</v>
      </c>
      <c r="CJ317" s="129">
        <f t="shared" si="400"/>
        <v>208.125</v>
      </c>
      <c r="CK317" s="129">
        <f t="shared" si="400"/>
        <v>191.25</v>
      </c>
      <c r="CL317" s="129">
        <f t="shared" si="400"/>
        <v>208.125</v>
      </c>
      <c r="CM317" s="129">
        <f t="shared" si="400"/>
        <v>208.125</v>
      </c>
      <c r="CN317" s="129">
        <f t="shared" si="400"/>
        <v>208.125</v>
      </c>
      <c r="CO317" s="129">
        <f t="shared" si="400"/>
        <v>208.125</v>
      </c>
      <c r="CP317" s="129">
        <f t="shared" si="400"/>
        <v>191.25</v>
      </c>
      <c r="CQ317" s="129">
        <f>CQ288*CQ375</f>
        <v>191.25</v>
      </c>
      <c r="CR317" s="129">
        <f t="shared" si="400"/>
        <v>208.125</v>
      </c>
      <c r="CS317" s="129">
        <f t="shared" si="400"/>
        <v>208.125</v>
      </c>
      <c r="CT317" s="129">
        <f t="shared" si="400"/>
        <v>0</v>
      </c>
      <c r="CU317" s="129">
        <f t="shared" si="400"/>
        <v>0</v>
      </c>
      <c r="CV317" s="278">
        <f t="shared" ref="CV317:DN317" si="403">CV288*CV375</f>
        <v>208.125</v>
      </c>
      <c r="CW317" s="129">
        <f t="shared" si="403"/>
        <v>208.125</v>
      </c>
      <c r="CX317" s="129">
        <f t="shared" si="403"/>
        <v>208.125</v>
      </c>
      <c r="CY317" s="129">
        <f t="shared" si="403"/>
        <v>0</v>
      </c>
      <c r="CZ317" s="129">
        <f t="shared" si="403"/>
        <v>191.25</v>
      </c>
      <c r="DA317" s="129">
        <f t="shared" si="403"/>
        <v>208.125</v>
      </c>
      <c r="DB317" s="129">
        <f t="shared" si="403"/>
        <v>208.125</v>
      </c>
      <c r="DC317" s="129">
        <f t="shared" si="403"/>
        <v>208.125</v>
      </c>
      <c r="DD317" s="129">
        <f t="shared" si="403"/>
        <v>208.125</v>
      </c>
      <c r="DE317" s="129">
        <f t="shared" si="403"/>
        <v>191.25</v>
      </c>
      <c r="DF317" s="129">
        <f t="shared" si="403"/>
        <v>208.125</v>
      </c>
      <c r="DG317" s="129">
        <f t="shared" si="403"/>
        <v>208.125</v>
      </c>
      <c r="DH317" s="129">
        <f t="shared" si="403"/>
        <v>208.125</v>
      </c>
      <c r="DI317" s="129">
        <f t="shared" si="403"/>
        <v>191.25</v>
      </c>
      <c r="DJ317" s="129">
        <f t="shared" si="403"/>
        <v>208.125</v>
      </c>
      <c r="DK317" s="129">
        <f t="shared" si="403"/>
        <v>208.125</v>
      </c>
      <c r="DL317" s="129">
        <f t="shared" si="403"/>
        <v>208.125</v>
      </c>
      <c r="DM317" s="129">
        <f t="shared" si="403"/>
        <v>208.125</v>
      </c>
      <c r="DN317" s="129">
        <f t="shared" si="403"/>
        <v>191.25</v>
      </c>
      <c r="DO317" s="129">
        <f t="shared" ref="DO317:DS319" si="404">DO288*DO375</f>
        <v>208.125</v>
      </c>
      <c r="DP317" s="129">
        <f t="shared" si="404"/>
        <v>208.125</v>
      </c>
      <c r="DQ317" s="129">
        <f t="shared" si="404"/>
        <v>208.125</v>
      </c>
      <c r="DR317" s="129">
        <f t="shared" si="404"/>
        <v>208.125</v>
      </c>
      <c r="DS317" s="129">
        <f t="shared" si="404"/>
        <v>191.25</v>
      </c>
    </row>
    <row r="318" spans="1:123" s="126" customFormat="1" ht="14.1" customHeight="1" x14ac:dyDescent="0.2">
      <c r="A318" s="94">
        <v>1150</v>
      </c>
      <c r="B318" s="136"/>
      <c r="C318" s="127"/>
      <c r="D318" s="127"/>
      <c r="E318" s="127" t="s">
        <v>19</v>
      </c>
      <c r="F318" s="127"/>
      <c r="G318" s="127"/>
      <c r="H318" s="127"/>
      <c r="I318" s="127"/>
      <c r="J318" s="106">
        <f t="shared" ref="J318:O318" si="405">J289*J376</f>
        <v>138.28749999999999</v>
      </c>
      <c r="K318" s="107">
        <f t="shared" si="405"/>
        <v>53.1875</v>
      </c>
      <c r="L318" s="107">
        <f t="shared" si="405"/>
        <v>127.64999999999999</v>
      </c>
      <c r="M318" s="107">
        <f t="shared" si="405"/>
        <v>170.20000000000002</v>
      </c>
      <c r="N318" s="107">
        <f t="shared" si="405"/>
        <v>78.2</v>
      </c>
      <c r="O318" s="107">
        <f t="shared" si="405"/>
        <v>138.28749999999999</v>
      </c>
      <c r="P318" s="107">
        <f t="shared" si="396"/>
        <v>148.92499999999998</v>
      </c>
      <c r="Q318" s="107">
        <f t="shared" si="396"/>
        <v>148.92499999999998</v>
      </c>
      <c r="R318" s="107">
        <f t="shared" si="396"/>
        <v>136.85</v>
      </c>
      <c r="S318" s="107">
        <f t="shared" si="396"/>
        <v>0</v>
      </c>
      <c r="T318" s="107">
        <f t="shared" si="396"/>
        <v>159.5625</v>
      </c>
      <c r="U318" s="107">
        <f t="shared" si="396"/>
        <v>159.5625</v>
      </c>
      <c r="V318" s="107">
        <f t="shared" si="396"/>
        <v>159.5625</v>
      </c>
      <c r="W318" s="107">
        <f t="shared" si="396"/>
        <v>146.625</v>
      </c>
      <c r="X318" s="107">
        <f t="shared" si="397"/>
        <v>159.5625</v>
      </c>
      <c r="Y318" s="107">
        <f t="shared" si="396"/>
        <v>159.5625</v>
      </c>
      <c r="Z318" s="107">
        <f t="shared" si="396"/>
        <v>159.5625</v>
      </c>
      <c r="AA318" s="107">
        <f t="shared" si="396"/>
        <v>159.5625</v>
      </c>
      <c r="AB318" s="107">
        <f t="shared" si="396"/>
        <v>159.5625</v>
      </c>
      <c r="AC318" s="107">
        <f t="shared" si="396"/>
        <v>146.625</v>
      </c>
      <c r="AD318" s="106">
        <f t="shared" ref="AD318:AS318" si="406">AD289*AD376</f>
        <v>25.900000000000002</v>
      </c>
      <c r="AE318" s="107">
        <f t="shared" si="406"/>
        <v>64.75</v>
      </c>
      <c r="AF318" s="107">
        <f t="shared" si="406"/>
        <v>90.649999999999991</v>
      </c>
      <c r="AG318" s="107">
        <f t="shared" si="406"/>
        <v>116.55</v>
      </c>
      <c r="AH318" s="107">
        <f t="shared" si="406"/>
        <v>130.9</v>
      </c>
      <c r="AI318" s="107">
        <f t="shared" si="406"/>
        <v>155.4</v>
      </c>
      <c r="AJ318" s="107">
        <f t="shared" si="406"/>
        <v>168.35</v>
      </c>
      <c r="AK318" s="107">
        <f t="shared" si="406"/>
        <v>168.35</v>
      </c>
      <c r="AL318" s="107">
        <f t="shared" si="406"/>
        <v>154.70000000000002</v>
      </c>
      <c r="AM318" s="107">
        <f>AM289*AM376</f>
        <v>109.2</v>
      </c>
      <c r="AN318" s="107">
        <f t="shared" si="406"/>
        <v>181.29999999999998</v>
      </c>
      <c r="AO318" s="107">
        <f t="shared" si="406"/>
        <v>210.7</v>
      </c>
      <c r="AP318" s="107">
        <f t="shared" si="406"/>
        <v>210.7</v>
      </c>
      <c r="AQ318" s="107">
        <f t="shared" si="406"/>
        <v>210.7</v>
      </c>
      <c r="AR318" s="107">
        <f t="shared" si="406"/>
        <v>166.6</v>
      </c>
      <c r="AS318" s="107">
        <f t="shared" si="406"/>
        <v>117.6</v>
      </c>
      <c r="AT318" s="107">
        <f t="shared" ref="AT318:BH318" si="407">AT289*AT376</f>
        <v>12.950000000000001</v>
      </c>
      <c r="AU318" s="107">
        <f t="shared" si="407"/>
        <v>30.1</v>
      </c>
      <c r="AV318" s="107">
        <f t="shared" si="407"/>
        <v>60.2</v>
      </c>
      <c r="AW318" s="107">
        <f t="shared" si="407"/>
        <v>90.3</v>
      </c>
      <c r="AX318" s="107">
        <f t="shared" si="407"/>
        <v>95.2</v>
      </c>
      <c r="AY318" s="107">
        <f>AY289*AY376</f>
        <v>75.600000000000009</v>
      </c>
      <c r="AZ318" s="107">
        <f t="shared" si="407"/>
        <v>129.5</v>
      </c>
      <c r="BA318" s="107">
        <f t="shared" si="407"/>
        <v>165.55</v>
      </c>
      <c r="BB318" s="107">
        <f t="shared" si="407"/>
        <v>165.55</v>
      </c>
      <c r="BC318" s="107">
        <f t="shared" si="407"/>
        <v>165.55</v>
      </c>
      <c r="BD318" s="107">
        <f t="shared" si="407"/>
        <v>130.9</v>
      </c>
      <c r="BE318" s="106">
        <f>BE289*BE376</f>
        <v>92.4</v>
      </c>
      <c r="BF318" s="107">
        <f t="shared" si="407"/>
        <v>142.45000000000002</v>
      </c>
      <c r="BG318" s="107">
        <f t="shared" si="407"/>
        <v>165.55</v>
      </c>
      <c r="BH318" s="107">
        <f t="shared" si="407"/>
        <v>165.55</v>
      </c>
      <c r="BI318" s="107">
        <f t="shared" si="401"/>
        <v>92.4</v>
      </c>
      <c r="BJ318" s="107">
        <f t="shared" ref="BJ318:BP319" si="408">BJ289*BJ376</f>
        <v>130.9</v>
      </c>
      <c r="BK318" s="107">
        <f t="shared" si="402"/>
        <v>92.4</v>
      </c>
      <c r="BL318" s="107">
        <f t="shared" si="408"/>
        <v>142.45000000000002</v>
      </c>
      <c r="BM318" s="107">
        <f t="shared" ref="BM318:CU318" si="409">BM289*BM376</f>
        <v>15.05</v>
      </c>
      <c r="BN318" s="107">
        <f t="shared" si="409"/>
        <v>30.1</v>
      </c>
      <c r="BO318" s="107">
        <f>BO289*BO376</f>
        <v>60.2</v>
      </c>
      <c r="BP318" s="107">
        <f t="shared" si="409"/>
        <v>83.3</v>
      </c>
      <c r="BQ318" s="107">
        <f t="shared" si="409"/>
        <v>116.55</v>
      </c>
      <c r="BR318" s="107">
        <f t="shared" si="409"/>
        <v>165.55</v>
      </c>
      <c r="BS318" s="107">
        <f t="shared" si="409"/>
        <v>180.6</v>
      </c>
      <c r="BT318" s="107">
        <f t="shared" si="409"/>
        <v>168.35</v>
      </c>
      <c r="BU318" s="107">
        <f t="shared" si="409"/>
        <v>154.70000000000002</v>
      </c>
      <c r="BV318" s="107">
        <f t="shared" si="409"/>
        <v>181.29999999999998</v>
      </c>
      <c r="BW318" s="107">
        <f t="shared" si="409"/>
        <v>210.7</v>
      </c>
      <c r="BX318" s="107">
        <f t="shared" si="409"/>
        <v>210.7</v>
      </c>
      <c r="BY318" s="107">
        <f t="shared" si="409"/>
        <v>225.75</v>
      </c>
      <c r="BZ318" s="107">
        <f t="shared" si="409"/>
        <v>194.25</v>
      </c>
      <c r="CA318" s="106">
        <f t="shared" si="409"/>
        <v>178.5</v>
      </c>
      <c r="CB318" s="107">
        <f t="shared" si="409"/>
        <v>21.275000000000002</v>
      </c>
      <c r="CC318" s="107">
        <f t="shared" si="409"/>
        <v>53.1875</v>
      </c>
      <c r="CD318" s="107">
        <f t="shared" si="409"/>
        <v>74.462499999999991</v>
      </c>
      <c r="CE318" s="107">
        <f t="shared" si="409"/>
        <v>95.737499999999997</v>
      </c>
      <c r="CF318" s="107">
        <f t="shared" si="409"/>
        <v>107.52500000000001</v>
      </c>
      <c r="CG318" s="107">
        <f t="shared" si="409"/>
        <v>127.64999999999999</v>
      </c>
      <c r="CH318" s="107">
        <f t="shared" si="409"/>
        <v>138.28749999999999</v>
      </c>
      <c r="CI318" s="107">
        <f t="shared" si="409"/>
        <v>159.5625</v>
      </c>
      <c r="CJ318" s="107">
        <f t="shared" si="409"/>
        <v>159.5625</v>
      </c>
      <c r="CK318" s="107">
        <f t="shared" si="409"/>
        <v>146.625</v>
      </c>
      <c r="CL318" s="107">
        <f t="shared" si="409"/>
        <v>159.5625</v>
      </c>
      <c r="CM318" s="107">
        <f t="shared" si="409"/>
        <v>159.5625</v>
      </c>
      <c r="CN318" s="107">
        <f t="shared" si="409"/>
        <v>159.5625</v>
      </c>
      <c r="CO318" s="107">
        <f t="shared" si="409"/>
        <v>159.5625</v>
      </c>
      <c r="CP318" s="107">
        <f t="shared" si="409"/>
        <v>146.625</v>
      </c>
      <c r="CQ318" s="107">
        <f>CQ289*CQ376</f>
        <v>146.625</v>
      </c>
      <c r="CR318" s="107">
        <f t="shared" si="409"/>
        <v>159.5625</v>
      </c>
      <c r="CS318" s="107">
        <f t="shared" si="409"/>
        <v>159.5625</v>
      </c>
      <c r="CT318" s="107">
        <f t="shared" si="409"/>
        <v>0</v>
      </c>
      <c r="CU318" s="107">
        <f t="shared" si="409"/>
        <v>0</v>
      </c>
      <c r="CV318" s="279">
        <f t="shared" ref="CV318:DN318" si="410">CV289*CV376</f>
        <v>159.5625</v>
      </c>
      <c r="CW318" s="107">
        <f t="shared" si="410"/>
        <v>159.5625</v>
      </c>
      <c r="CX318" s="107">
        <f t="shared" si="410"/>
        <v>159.5625</v>
      </c>
      <c r="CY318" s="107">
        <f t="shared" si="410"/>
        <v>0</v>
      </c>
      <c r="CZ318" s="107">
        <f t="shared" si="410"/>
        <v>146.625</v>
      </c>
      <c r="DA318" s="107">
        <f t="shared" si="410"/>
        <v>159.5625</v>
      </c>
      <c r="DB318" s="107">
        <f t="shared" si="410"/>
        <v>159.5625</v>
      </c>
      <c r="DC318" s="107">
        <f t="shared" si="410"/>
        <v>159.5625</v>
      </c>
      <c r="DD318" s="107">
        <f t="shared" si="410"/>
        <v>159.5625</v>
      </c>
      <c r="DE318" s="107">
        <f t="shared" si="410"/>
        <v>146.625</v>
      </c>
      <c r="DF318" s="107">
        <f t="shared" si="410"/>
        <v>159.5625</v>
      </c>
      <c r="DG318" s="107">
        <f t="shared" si="410"/>
        <v>159.5625</v>
      </c>
      <c r="DH318" s="107">
        <f t="shared" si="410"/>
        <v>159.5625</v>
      </c>
      <c r="DI318" s="107">
        <f t="shared" si="410"/>
        <v>146.625</v>
      </c>
      <c r="DJ318" s="107">
        <f t="shared" si="410"/>
        <v>159.5625</v>
      </c>
      <c r="DK318" s="107">
        <f t="shared" si="410"/>
        <v>159.5625</v>
      </c>
      <c r="DL318" s="107">
        <f t="shared" si="410"/>
        <v>159.5625</v>
      </c>
      <c r="DM318" s="107">
        <f t="shared" si="410"/>
        <v>159.5625</v>
      </c>
      <c r="DN318" s="107">
        <f t="shared" si="410"/>
        <v>146.625</v>
      </c>
      <c r="DO318" s="107">
        <f t="shared" si="404"/>
        <v>159.5625</v>
      </c>
      <c r="DP318" s="107">
        <f t="shared" si="404"/>
        <v>159.5625</v>
      </c>
      <c r="DQ318" s="107">
        <f t="shared" si="404"/>
        <v>159.5625</v>
      </c>
      <c r="DR318" s="107">
        <f t="shared" si="404"/>
        <v>159.5625</v>
      </c>
      <c r="DS318" s="107">
        <f t="shared" si="404"/>
        <v>146.625</v>
      </c>
    </row>
    <row r="319" spans="1:123" s="126" customFormat="1" ht="14.1" customHeight="1" x14ac:dyDescent="0.2">
      <c r="A319" s="136">
        <v>1162</v>
      </c>
      <c r="B319" s="136"/>
      <c r="C319" s="127"/>
      <c r="D319" s="127"/>
      <c r="E319" s="127" t="s">
        <v>19</v>
      </c>
      <c r="F319" s="127"/>
      <c r="G319" s="127"/>
      <c r="H319" s="127"/>
      <c r="I319" s="127"/>
      <c r="J319" s="116"/>
      <c r="K319" s="117"/>
      <c r="L319" s="117"/>
      <c r="M319" s="117"/>
      <c r="N319" s="117"/>
      <c r="O319" s="117"/>
      <c r="P319" s="117"/>
      <c r="Q319" s="117"/>
      <c r="R319" s="117"/>
      <c r="S319" s="107">
        <f>S290*S377</f>
        <v>0</v>
      </c>
      <c r="T319" s="107">
        <f>T290*T377</f>
        <v>38.85</v>
      </c>
      <c r="U319" s="107">
        <f>U290*U377</f>
        <v>90.649999999999991</v>
      </c>
      <c r="V319" s="107">
        <f t="shared" ref="V319:AC319" si="411">V290*V377</f>
        <v>142.45000000000002</v>
      </c>
      <c r="W319" s="107">
        <f t="shared" si="411"/>
        <v>154.70000000000002</v>
      </c>
      <c r="X319" s="107">
        <f t="shared" si="397"/>
        <v>181.29999999999998</v>
      </c>
      <c r="Y319" s="107">
        <f t="shared" si="411"/>
        <v>194.25</v>
      </c>
      <c r="Z319" s="107">
        <f t="shared" si="411"/>
        <v>194.25</v>
      </c>
      <c r="AA319" s="107">
        <f t="shared" si="411"/>
        <v>25.900000000000002</v>
      </c>
      <c r="AB319" s="107">
        <f t="shared" si="411"/>
        <v>77.7</v>
      </c>
      <c r="AC319" s="107">
        <f t="shared" si="411"/>
        <v>25.5</v>
      </c>
      <c r="AD319" s="106">
        <f>AD290*AD377</f>
        <v>111</v>
      </c>
      <c r="AE319" s="107">
        <f>AE290*AE377</f>
        <v>152.625</v>
      </c>
      <c r="AF319" s="107">
        <f>AF290*AF377</f>
        <v>180.375</v>
      </c>
      <c r="AG319" s="107">
        <f>AG290*AG377</f>
        <v>194.25</v>
      </c>
      <c r="AH319" s="107">
        <f>AH290*AH377</f>
        <v>178.5</v>
      </c>
      <c r="AI319" s="107">
        <f t="shared" ref="AI319:AO319" si="412">AI290*AI377</f>
        <v>194.25</v>
      </c>
      <c r="AJ319" s="107">
        <f t="shared" si="412"/>
        <v>194.25</v>
      </c>
      <c r="AK319" s="107">
        <f t="shared" si="412"/>
        <v>194.25</v>
      </c>
      <c r="AL319" s="107">
        <f t="shared" si="412"/>
        <v>178.5</v>
      </c>
      <c r="AM319" s="107">
        <f>AM290*AM377</f>
        <v>125.99999999999999</v>
      </c>
      <c r="AN319" s="107">
        <f t="shared" si="412"/>
        <v>194.25</v>
      </c>
      <c r="AO319" s="107">
        <f t="shared" si="412"/>
        <v>225.74999999999997</v>
      </c>
      <c r="AP319" s="107">
        <f>AP290*AP377</f>
        <v>32.25</v>
      </c>
      <c r="AQ319" s="107">
        <f>AQ290*AQ377</f>
        <v>80.625</v>
      </c>
      <c r="AR319" s="107">
        <f>AR290*AR377</f>
        <v>89.25</v>
      </c>
      <c r="AS319" s="107">
        <f>AS290*AS377</f>
        <v>81</v>
      </c>
      <c r="AT319" s="107">
        <f>AT290*AT377</f>
        <v>152.625</v>
      </c>
      <c r="AU319" s="107">
        <f t="shared" ref="AU319:BG319" si="413">AU290*AU377</f>
        <v>193.5</v>
      </c>
      <c r="AV319" s="107">
        <f t="shared" si="413"/>
        <v>209.625</v>
      </c>
      <c r="AW319" s="107">
        <f t="shared" si="413"/>
        <v>225.74999999999997</v>
      </c>
      <c r="AX319" s="107">
        <f t="shared" si="413"/>
        <v>178.5</v>
      </c>
      <c r="AY319" s="107">
        <f t="shared" si="413"/>
        <v>125.99999999999999</v>
      </c>
      <c r="AZ319" s="107">
        <f t="shared" si="413"/>
        <v>194.25</v>
      </c>
      <c r="BA319" s="107">
        <f t="shared" si="413"/>
        <v>32.25</v>
      </c>
      <c r="BB319" s="107">
        <f t="shared" si="413"/>
        <v>129</v>
      </c>
      <c r="BC319" s="107">
        <f t="shared" si="413"/>
        <v>177.37500000000003</v>
      </c>
      <c r="BD319" s="107">
        <f t="shared" si="413"/>
        <v>165.75</v>
      </c>
      <c r="BE319" s="106">
        <f t="shared" si="413"/>
        <v>125.99999999999999</v>
      </c>
      <c r="BF319" s="107">
        <f t="shared" si="413"/>
        <v>194.25</v>
      </c>
      <c r="BG319" s="107">
        <f t="shared" si="413"/>
        <v>225.74999999999997</v>
      </c>
      <c r="BH319" s="107">
        <f t="shared" ref="BH319:CU319" si="414">BH290*BH377</f>
        <v>0</v>
      </c>
      <c r="BI319" s="107">
        <f t="shared" si="401"/>
        <v>0</v>
      </c>
      <c r="BJ319" s="107">
        <f t="shared" si="408"/>
        <v>9.35</v>
      </c>
      <c r="BK319" s="107">
        <f t="shared" si="402"/>
        <v>13.200000000000001</v>
      </c>
      <c r="BL319" s="107">
        <f t="shared" si="408"/>
        <v>40.700000000000003</v>
      </c>
      <c r="BM319" s="107">
        <f t="shared" si="408"/>
        <v>82.774999999999991</v>
      </c>
      <c r="BN319" s="107">
        <f t="shared" si="408"/>
        <v>106.425</v>
      </c>
      <c r="BO319" s="107">
        <f t="shared" si="408"/>
        <v>130.07500000000002</v>
      </c>
      <c r="BP319" s="107">
        <f t="shared" si="408"/>
        <v>112.2</v>
      </c>
      <c r="BQ319" s="107">
        <f t="shared" si="414"/>
        <v>132.27500000000001</v>
      </c>
      <c r="BR319" s="107">
        <f t="shared" si="414"/>
        <v>153.72499999999999</v>
      </c>
      <c r="BS319" s="107">
        <f t="shared" si="414"/>
        <v>165.54999999999998</v>
      </c>
      <c r="BT319" s="107">
        <f t="shared" si="414"/>
        <v>142.44999999999999</v>
      </c>
      <c r="BU319" s="107">
        <f t="shared" si="414"/>
        <v>130.9</v>
      </c>
      <c r="BV319" s="107">
        <f t="shared" si="414"/>
        <v>142.44999999999999</v>
      </c>
      <c r="BW319" s="107">
        <f t="shared" si="414"/>
        <v>165.54999999999998</v>
      </c>
      <c r="BX319" s="107">
        <f t="shared" si="414"/>
        <v>177.375</v>
      </c>
      <c r="BY319" s="107">
        <f t="shared" si="414"/>
        <v>177.375</v>
      </c>
      <c r="BZ319" s="107">
        <f t="shared" si="414"/>
        <v>152.625</v>
      </c>
      <c r="CA319" s="106">
        <f t="shared" si="414"/>
        <v>140.25</v>
      </c>
      <c r="CB319" s="107">
        <f t="shared" si="414"/>
        <v>0</v>
      </c>
      <c r="CC319" s="107">
        <f t="shared" si="414"/>
        <v>0</v>
      </c>
      <c r="CD319" s="107">
        <f t="shared" si="414"/>
        <v>0</v>
      </c>
      <c r="CE319" s="107">
        <f t="shared" si="414"/>
        <v>0</v>
      </c>
      <c r="CF319" s="107">
        <f t="shared" si="414"/>
        <v>0</v>
      </c>
      <c r="CG319" s="107">
        <f t="shared" si="414"/>
        <v>0</v>
      </c>
      <c r="CH319" s="107">
        <f t="shared" si="414"/>
        <v>0</v>
      </c>
      <c r="CI319" s="107">
        <f t="shared" si="414"/>
        <v>0</v>
      </c>
      <c r="CJ319" s="107">
        <f t="shared" si="414"/>
        <v>0</v>
      </c>
      <c r="CK319" s="107">
        <f t="shared" si="414"/>
        <v>0</v>
      </c>
      <c r="CL319" s="107">
        <f t="shared" si="414"/>
        <v>0</v>
      </c>
      <c r="CM319" s="107">
        <f t="shared" si="414"/>
        <v>0</v>
      </c>
      <c r="CN319" s="107">
        <f t="shared" si="414"/>
        <v>0</v>
      </c>
      <c r="CO319" s="107">
        <f t="shared" si="414"/>
        <v>0</v>
      </c>
      <c r="CP319" s="107">
        <f t="shared" si="414"/>
        <v>0</v>
      </c>
      <c r="CQ319" s="107">
        <f>CQ290*CQ377</f>
        <v>0</v>
      </c>
      <c r="CR319" s="107">
        <f t="shared" si="414"/>
        <v>0</v>
      </c>
      <c r="CS319" s="107">
        <f t="shared" si="414"/>
        <v>0</v>
      </c>
      <c r="CT319" s="107">
        <f t="shared" si="414"/>
        <v>0</v>
      </c>
      <c r="CU319" s="107">
        <f t="shared" si="414"/>
        <v>0</v>
      </c>
      <c r="CV319" s="279">
        <f t="shared" ref="CV319:DN319" si="415">CV290*CV377</f>
        <v>0</v>
      </c>
      <c r="CW319" s="107">
        <f t="shared" si="415"/>
        <v>0</v>
      </c>
      <c r="CX319" s="107">
        <f t="shared" si="415"/>
        <v>0</v>
      </c>
      <c r="CY319" s="107">
        <f t="shared" si="415"/>
        <v>0</v>
      </c>
      <c r="CZ319" s="107">
        <f t="shared" si="415"/>
        <v>0</v>
      </c>
      <c r="DA319" s="107">
        <f t="shared" si="415"/>
        <v>0</v>
      </c>
      <c r="DB319" s="107">
        <f t="shared" si="415"/>
        <v>0</v>
      </c>
      <c r="DC319" s="107">
        <f t="shared" si="415"/>
        <v>0</v>
      </c>
      <c r="DD319" s="107">
        <f t="shared" si="415"/>
        <v>0</v>
      </c>
      <c r="DE319" s="107">
        <f t="shared" si="415"/>
        <v>0</v>
      </c>
      <c r="DF319" s="107">
        <f t="shared" si="415"/>
        <v>0</v>
      </c>
      <c r="DG319" s="107">
        <f t="shared" si="415"/>
        <v>0</v>
      </c>
      <c r="DH319" s="107">
        <f t="shared" si="415"/>
        <v>0</v>
      </c>
      <c r="DI319" s="107">
        <f t="shared" si="415"/>
        <v>0</v>
      </c>
      <c r="DJ319" s="107">
        <f t="shared" si="415"/>
        <v>0</v>
      </c>
      <c r="DK319" s="107">
        <f t="shared" si="415"/>
        <v>0</v>
      </c>
      <c r="DL319" s="107">
        <f t="shared" si="415"/>
        <v>0</v>
      </c>
      <c r="DM319" s="107">
        <f t="shared" si="415"/>
        <v>0</v>
      </c>
      <c r="DN319" s="107">
        <f t="shared" si="415"/>
        <v>0</v>
      </c>
      <c r="DO319" s="107">
        <f t="shared" si="404"/>
        <v>0</v>
      </c>
      <c r="DP319" s="107">
        <f t="shared" si="404"/>
        <v>0</v>
      </c>
      <c r="DQ319" s="107">
        <f t="shared" si="404"/>
        <v>0</v>
      </c>
      <c r="DR319" s="107">
        <f t="shared" si="404"/>
        <v>0</v>
      </c>
      <c r="DS319" s="107">
        <f t="shared" si="404"/>
        <v>0</v>
      </c>
    </row>
    <row r="320" spans="1:123" s="126" customFormat="1" ht="14.1" customHeight="1" x14ac:dyDescent="0.2">
      <c r="A320" s="94">
        <v>1160</v>
      </c>
      <c r="B320" s="136"/>
      <c r="C320" s="127"/>
      <c r="D320" s="127"/>
      <c r="E320" s="127" t="s">
        <v>19</v>
      </c>
      <c r="F320" s="127"/>
      <c r="G320" s="127"/>
      <c r="H320" s="127"/>
      <c r="I320" s="127"/>
      <c r="J320" s="106">
        <f t="shared" ref="J320:L321" si="416">J291*J378</f>
        <v>67.0625</v>
      </c>
      <c r="K320" s="107">
        <f t="shared" si="416"/>
        <v>93.887499999999989</v>
      </c>
      <c r="L320" s="107">
        <f t="shared" si="416"/>
        <v>120.71250000000001</v>
      </c>
      <c r="M320" s="107">
        <f t="shared" ref="M320:AC321" si="417">M291*M378</f>
        <v>147.53750000000002</v>
      </c>
      <c r="N320" s="107">
        <f t="shared" si="417"/>
        <v>147.9</v>
      </c>
      <c r="O320" s="107">
        <f t="shared" si="417"/>
        <v>174.36250000000001</v>
      </c>
      <c r="P320" s="107">
        <f t="shared" si="417"/>
        <v>174.36250000000001</v>
      </c>
      <c r="Q320" s="107">
        <f t="shared" si="417"/>
        <v>13.412500000000001</v>
      </c>
      <c r="R320" s="107">
        <f t="shared" si="417"/>
        <v>24.650000000000002</v>
      </c>
      <c r="S320" s="107">
        <f t="shared" si="417"/>
        <v>0</v>
      </c>
      <c r="T320" s="107">
        <f t="shared" si="417"/>
        <v>53.650000000000006</v>
      </c>
      <c r="U320" s="107">
        <f t="shared" si="417"/>
        <v>80.474999999999994</v>
      </c>
      <c r="V320" s="107">
        <f t="shared" si="417"/>
        <v>107.30000000000001</v>
      </c>
      <c r="W320" s="107">
        <f t="shared" si="417"/>
        <v>110.925</v>
      </c>
      <c r="X320" s="107">
        <f t="shared" si="397"/>
        <v>134.125</v>
      </c>
      <c r="Y320" s="107">
        <f t="shared" si="417"/>
        <v>147.53750000000002</v>
      </c>
      <c r="Z320" s="107">
        <f t="shared" si="417"/>
        <v>160.94999999999999</v>
      </c>
      <c r="AA320" s="107">
        <f t="shared" si="417"/>
        <v>160.94999999999999</v>
      </c>
      <c r="AB320" s="107">
        <f t="shared" si="417"/>
        <v>160.94999999999999</v>
      </c>
      <c r="AC320" s="107">
        <f t="shared" si="417"/>
        <v>147.9</v>
      </c>
      <c r="AD320" s="106">
        <f t="shared" ref="AD320:AI320" si="418">AD291*AD378</f>
        <v>50.875</v>
      </c>
      <c r="AE320" s="107">
        <f t="shared" si="418"/>
        <v>111.92500000000001</v>
      </c>
      <c r="AF320" s="107">
        <f t="shared" si="418"/>
        <v>81.400000000000006</v>
      </c>
      <c r="AG320" s="107">
        <f t="shared" si="418"/>
        <v>122.1</v>
      </c>
      <c r="AH320" s="107">
        <f t="shared" si="418"/>
        <v>130.9</v>
      </c>
      <c r="AI320" s="107">
        <f t="shared" si="418"/>
        <v>122.1</v>
      </c>
      <c r="AJ320" s="107">
        <f t="shared" ref="AJ320:AZ320" si="419">AJ291*AJ378</f>
        <v>10.175000000000001</v>
      </c>
      <c r="AK320" s="107">
        <f t="shared" si="419"/>
        <v>20.350000000000001</v>
      </c>
      <c r="AL320" s="107">
        <f t="shared" si="419"/>
        <v>37.4</v>
      </c>
      <c r="AM320" s="107">
        <f>AM291*AM378</f>
        <v>39.6</v>
      </c>
      <c r="AN320" s="107">
        <f t="shared" si="419"/>
        <v>81.400000000000006</v>
      </c>
      <c r="AO320" s="107">
        <f t="shared" si="419"/>
        <v>106.425</v>
      </c>
      <c r="AP320" s="107">
        <f t="shared" si="419"/>
        <v>118.25</v>
      </c>
      <c r="AQ320" s="107">
        <f t="shared" si="419"/>
        <v>130.07500000000002</v>
      </c>
      <c r="AR320" s="107">
        <f t="shared" si="419"/>
        <v>112.2</v>
      </c>
      <c r="AS320" s="107">
        <f t="shared" si="419"/>
        <v>79.2</v>
      </c>
      <c r="AT320" s="107">
        <f t="shared" si="419"/>
        <v>9.25</v>
      </c>
      <c r="AU320" s="107">
        <f t="shared" si="419"/>
        <v>21.5</v>
      </c>
      <c r="AV320" s="107">
        <f t="shared" si="419"/>
        <v>43</v>
      </c>
      <c r="AW320" s="107">
        <f t="shared" si="419"/>
        <v>64.5</v>
      </c>
      <c r="AX320" s="107">
        <f t="shared" si="419"/>
        <v>68</v>
      </c>
      <c r="AY320" s="107">
        <f>AY291*AY378</f>
        <v>54</v>
      </c>
      <c r="AZ320" s="107">
        <f t="shared" si="419"/>
        <v>92.5</v>
      </c>
      <c r="BA320" s="107">
        <f>BA291*BA378</f>
        <v>118.25000000000001</v>
      </c>
      <c r="BB320" s="107">
        <f>BB291*BB378</f>
        <v>129</v>
      </c>
      <c r="BC320" s="107">
        <f>BC291*BC378</f>
        <v>139.75</v>
      </c>
      <c r="BD320" s="107">
        <f>BD291*BD378</f>
        <v>110.5</v>
      </c>
      <c r="BE320" s="106">
        <f>BE291*BE378</f>
        <v>84</v>
      </c>
      <c r="BF320" s="107">
        <f t="shared" ref="BF320:CU321" si="420">BF291*BF378</f>
        <v>129.5</v>
      </c>
      <c r="BG320" s="107">
        <f t="shared" si="420"/>
        <v>150.5</v>
      </c>
      <c r="BH320" s="107">
        <f t="shared" si="420"/>
        <v>150.5</v>
      </c>
      <c r="BI320" s="107">
        <f t="shared" si="401"/>
        <v>0</v>
      </c>
      <c r="BJ320" s="107">
        <f t="shared" si="420"/>
        <v>118.99999999999999</v>
      </c>
      <c r="BK320" s="107">
        <f t="shared" si="402"/>
        <v>12</v>
      </c>
      <c r="BL320" s="107">
        <f t="shared" si="420"/>
        <v>46.25</v>
      </c>
      <c r="BM320" s="107">
        <f t="shared" si="420"/>
        <v>96.75</v>
      </c>
      <c r="BN320" s="107">
        <f t="shared" si="420"/>
        <v>118.25000000000001</v>
      </c>
      <c r="BO320" s="107">
        <f>BO291*BO378</f>
        <v>139.75</v>
      </c>
      <c r="BP320" s="107">
        <f t="shared" si="420"/>
        <v>118.99999999999999</v>
      </c>
      <c r="BQ320" s="107">
        <f t="shared" si="420"/>
        <v>138.75</v>
      </c>
      <c r="BR320" s="107">
        <f t="shared" si="420"/>
        <v>172</v>
      </c>
      <c r="BS320" s="107">
        <f t="shared" si="420"/>
        <v>172</v>
      </c>
      <c r="BT320" s="107">
        <f t="shared" si="420"/>
        <v>148</v>
      </c>
      <c r="BU320" s="107">
        <f t="shared" si="420"/>
        <v>136</v>
      </c>
      <c r="BV320" s="107">
        <f t="shared" si="420"/>
        <v>148</v>
      </c>
      <c r="BW320" s="107">
        <f t="shared" si="420"/>
        <v>172</v>
      </c>
      <c r="BX320" s="107">
        <f t="shared" si="420"/>
        <v>172</v>
      </c>
      <c r="BY320" s="107">
        <f t="shared" si="420"/>
        <v>172</v>
      </c>
      <c r="BZ320" s="107">
        <f t="shared" si="420"/>
        <v>148</v>
      </c>
      <c r="CA320" s="106">
        <f>CA291*CA378</f>
        <v>136</v>
      </c>
      <c r="CB320" s="107">
        <f t="shared" si="420"/>
        <v>20.350000000000001</v>
      </c>
      <c r="CC320" s="107">
        <f t="shared" si="420"/>
        <v>81.400000000000006</v>
      </c>
      <c r="CD320" s="107">
        <f t="shared" si="420"/>
        <v>122.1</v>
      </c>
      <c r="CE320" s="107">
        <f t="shared" si="420"/>
        <v>142.44999999999999</v>
      </c>
      <c r="CF320" s="107">
        <f t="shared" si="420"/>
        <v>143.99</v>
      </c>
      <c r="CG320" s="107">
        <f t="shared" si="420"/>
        <v>156.69499999999999</v>
      </c>
      <c r="CH320" s="107">
        <f t="shared" si="420"/>
        <v>156.69499999999999</v>
      </c>
      <c r="CI320" s="107">
        <f t="shared" si="420"/>
        <v>156.69499999999999</v>
      </c>
      <c r="CJ320" s="107">
        <f t="shared" si="420"/>
        <v>156.69499999999999</v>
      </c>
      <c r="CK320" s="107">
        <f t="shared" si="420"/>
        <v>143.99</v>
      </c>
      <c r="CL320" s="107">
        <f t="shared" si="420"/>
        <v>156.69499999999999</v>
      </c>
      <c r="CM320" s="107">
        <f t="shared" si="420"/>
        <v>156.69499999999999</v>
      </c>
      <c r="CN320" s="107">
        <f t="shared" si="420"/>
        <v>156.69499999999999</v>
      </c>
      <c r="CO320" s="107">
        <f t="shared" si="420"/>
        <v>156.69499999999999</v>
      </c>
      <c r="CP320" s="107">
        <f t="shared" si="420"/>
        <v>143.99</v>
      </c>
      <c r="CQ320" s="107">
        <f>CQ291*CQ378</f>
        <v>143.99</v>
      </c>
      <c r="CR320" s="107">
        <f t="shared" si="420"/>
        <v>81.400000000000006</v>
      </c>
      <c r="CS320" s="107">
        <f t="shared" si="420"/>
        <v>142.44999999999999</v>
      </c>
      <c r="CT320" s="107">
        <f t="shared" si="420"/>
        <v>0</v>
      </c>
      <c r="CU320" s="107">
        <f t="shared" si="420"/>
        <v>0</v>
      </c>
      <c r="CV320" s="279">
        <f t="shared" ref="CV320:DO320" si="421">CV291*CV378</f>
        <v>122.1</v>
      </c>
      <c r="CW320" s="107">
        <f t="shared" si="421"/>
        <v>156.69499999999999</v>
      </c>
      <c r="CX320" s="107">
        <f t="shared" si="421"/>
        <v>156.69499999999999</v>
      </c>
      <c r="CY320" s="107">
        <f t="shared" si="421"/>
        <v>0</v>
      </c>
      <c r="CZ320" s="107">
        <f t="shared" si="421"/>
        <v>143.99</v>
      </c>
      <c r="DA320" s="107">
        <f t="shared" si="421"/>
        <v>156.69499999999999</v>
      </c>
      <c r="DB320" s="107">
        <f t="shared" si="421"/>
        <v>156.69499999999999</v>
      </c>
      <c r="DC320" s="107">
        <f t="shared" si="421"/>
        <v>156.69499999999999</v>
      </c>
      <c r="DD320" s="107">
        <f t="shared" si="421"/>
        <v>156.69499999999999</v>
      </c>
      <c r="DE320" s="107">
        <f t="shared" si="421"/>
        <v>143.99</v>
      </c>
      <c r="DF320" s="107">
        <f t="shared" si="421"/>
        <v>122.1</v>
      </c>
      <c r="DG320" s="107">
        <f t="shared" si="421"/>
        <v>152.625</v>
      </c>
      <c r="DH320" s="107">
        <f t="shared" si="421"/>
        <v>152.625</v>
      </c>
      <c r="DI320" s="107">
        <f t="shared" si="421"/>
        <v>140.25</v>
      </c>
      <c r="DJ320" s="107">
        <f t="shared" si="421"/>
        <v>152.625</v>
      </c>
      <c r="DK320" s="107">
        <f t="shared" si="421"/>
        <v>152.625</v>
      </c>
      <c r="DL320" s="107">
        <f t="shared" si="421"/>
        <v>152.625</v>
      </c>
      <c r="DM320" s="107">
        <f t="shared" si="421"/>
        <v>152.625</v>
      </c>
      <c r="DN320" s="107">
        <f t="shared" si="421"/>
        <v>140.25</v>
      </c>
      <c r="DO320" s="107">
        <f t="shared" si="421"/>
        <v>152.625</v>
      </c>
      <c r="DP320" s="107">
        <f t="shared" ref="DP320:DS322" si="422">DP291*DP378</f>
        <v>122.1</v>
      </c>
      <c r="DQ320" s="107">
        <f t="shared" si="422"/>
        <v>156.69499999999999</v>
      </c>
      <c r="DR320" s="107">
        <f t="shared" si="422"/>
        <v>156.69499999999999</v>
      </c>
      <c r="DS320" s="107">
        <f t="shared" si="422"/>
        <v>143.99</v>
      </c>
    </row>
    <row r="321" spans="1:123" s="126" customFormat="1" ht="14.1" customHeight="1" thickBot="1" x14ac:dyDescent="0.25">
      <c r="A321" s="94">
        <v>1158</v>
      </c>
      <c r="B321" s="136"/>
      <c r="C321" s="127"/>
      <c r="D321" s="127"/>
      <c r="E321" s="127" t="s">
        <v>19</v>
      </c>
      <c r="F321" s="127"/>
      <c r="G321" s="127"/>
      <c r="H321" s="127"/>
      <c r="I321" s="127"/>
      <c r="J321" s="106">
        <f t="shared" si="416"/>
        <v>48.1</v>
      </c>
      <c r="K321" s="107">
        <f t="shared" si="416"/>
        <v>72.149999999999991</v>
      </c>
      <c r="L321" s="107">
        <f t="shared" si="416"/>
        <v>96.2</v>
      </c>
      <c r="M321" s="107">
        <f>M292*M379</f>
        <v>96.2</v>
      </c>
      <c r="N321" s="107">
        <f t="shared" si="417"/>
        <v>88.4</v>
      </c>
      <c r="O321" s="107">
        <f t="shared" si="417"/>
        <v>96.2</v>
      </c>
      <c r="P321" s="107">
        <f t="shared" ref="P321:BF321" si="423">P292*P379</f>
        <v>55.5</v>
      </c>
      <c r="Q321" s="107">
        <f t="shared" si="423"/>
        <v>111</v>
      </c>
      <c r="R321" s="107">
        <f t="shared" si="423"/>
        <v>102</v>
      </c>
      <c r="S321" s="107">
        <f t="shared" si="423"/>
        <v>0</v>
      </c>
      <c r="T321" s="107">
        <f t="shared" si="423"/>
        <v>111</v>
      </c>
      <c r="U321" s="107">
        <f t="shared" si="423"/>
        <v>111</v>
      </c>
      <c r="V321" s="107">
        <f t="shared" si="423"/>
        <v>111</v>
      </c>
      <c r="W321" s="107">
        <f t="shared" si="423"/>
        <v>102</v>
      </c>
      <c r="X321" s="107">
        <f t="shared" si="397"/>
        <v>24.05</v>
      </c>
      <c r="Y321" s="107">
        <f t="shared" si="423"/>
        <v>24.05</v>
      </c>
      <c r="Z321" s="107">
        <f t="shared" si="423"/>
        <v>60.125</v>
      </c>
      <c r="AA321" s="107">
        <f t="shared" si="423"/>
        <v>84.174999999999997</v>
      </c>
      <c r="AB321" s="107">
        <f t="shared" si="423"/>
        <v>12.025</v>
      </c>
      <c r="AC321" s="107">
        <f t="shared" si="423"/>
        <v>22.1</v>
      </c>
      <c r="AD321" s="106">
        <f t="shared" si="423"/>
        <v>48.1</v>
      </c>
      <c r="AE321" s="107">
        <f t="shared" si="423"/>
        <v>72.149999999999991</v>
      </c>
      <c r="AF321" s="107">
        <f t="shared" si="423"/>
        <v>96.2</v>
      </c>
      <c r="AG321" s="107">
        <f t="shared" si="423"/>
        <v>24.05</v>
      </c>
      <c r="AH321" s="107">
        <f t="shared" si="423"/>
        <v>99.45</v>
      </c>
      <c r="AI321" s="107">
        <f t="shared" si="423"/>
        <v>132.27500000000001</v>
      </c>
      <c r="AJ321" s="107">
        <f t="shared" si="423"/>
        <v>156.32500000000002</v>
      </c>
      <c r="AK321" s="107">
        <f t="shared" si="423"/>
        <v>168.35</v>
      </c>
      <c r="AL321" s="107">
        <f t="shared" si="423"/>
        <v>165.75</v>
      </c>
      <c r="AM321" s="107">
        <f>AM292*AM379</f>
        <v>117</v>
      </c>
      <c r="AN321" s="107">
        <f t="shared" si="423"/>
        <v>180.375</v>
      </c>
      <c r="AO321" s="107">
        <f t="shared" si="423"/>
        <v>209.625</v>
      </c>
      <c r="AP321" s="107">
        <f t="shared" si="423"/>
        <v>209.625</v>
      </c>
      <c r="AQ321" s="107">
        <f t="shared" si="423"/>
        <v>209.625</v>
      </c>
      <c r="AR321" s="107">
        <f t="shared" si="423"/>
        <v>165.75</v>
      </c>
      <c r="AS321" s="107">
        <f>AS292*AS379</f>
        <v>117</v>
      </c>
      <c r="AT321" s="107">
        <f t="shared" si="423"/>
        <v>180.375</v>
      </c>
      <c r="AU321" s="107">
        <f t="shared" si="423"/>
        <v>209.625</v>
      </c>
      <c r="AV321" s="107">
        <f t="shared" si="423"/>
        <v>209.625</v>
      </c>
      <c r="AW321" s="107">
        <f t="shared" si="423"/>
        <v>209.625</v>
      </c>
      <c r="AX321" s="107">
        <f t="shared" si="423"/>
        <v>55.25</v>
      </c>
      <c r="AY321" s="107">
        <f>AY292*AY379</f>
        <v>70.2</v>
      </c>
      <c r="AZ321" s="107">
        <f t="shared" si="423"/>
        <v>180.375</v>
      </c>
      <c r="BA321" s="107">
        <f t="shared" si="423"/>
        <v>209.625</v>
      </c>
      <c r="BB321" s="107">
        <f t="shared" si="423"/>
        <v>32.25</v>
      </c>
      <c r="BC321" s="107">
        <f t="shared" si="423"/>
        <v>80.625</v>
      </c>
      <c r="BD321" s="107">
        <f t="shared" si="423"/>
        <v>89.25</v>
      </c>
      <c r="BE321" s="106">
        <f t="shared" si="423"/>
        <v>81</v>
      </c>
      <c r="BF321" s="107">
        <f t="shared" si="423"/>
        <v>124.875</v>
      </c>
      <c r="BG321" s="107">
        <f t="shared" si="420"/>
        <v>111.80000000000001</v>
      </c>
      <c r="BH321" s="107">
        <f t="shared" si="420"/>
        <v>181.67500000000001</v>
      </c>
      <c r="BI321" s="107">
        <f t="shared" si="401"/>
        <v>0</v>
      </c>
      <c r="BJ321" s="107">
        <f t="shared" si="420"/>
        <v>165.75</v>
      </c>
      <c r="BK321" s="107">
        <f t="shared" si="402"/>
        <v>117</v>
      </c>
      <c r="BL321" s="107">
        <f t="shared" si="420"/>
        <v>180.375</v>
      </c>
      <c r="BM321" s="107">
        <f t="shared" si="420"/>
        <v>209.625</v>
      </c>
      <c r="BN321" s="107">
        <f t="shared" si="420"/>
        <v>209.625</v>
      </c>
      <c r="BO321" s="107">
        <f t="shared" si="420"/>
        <v>209.625</v>
      </c>
      <c r="BP321" s="107">
        <f t="shared" si="420"/>
        <v>165.75</v>
      </c>
      <c r="BQ321" s="107">
        <f t="shared" si="420"/>
        <v>180.375</v>
      </c>
      <c r="BR321" s="107">
        <f t="shared" si="420"/>
        <v>209.625</v>
      </c>
      <c r="BS321" s="107">
        <f t="shared" si="420"/>
        <v>209.625</v>
      </c>
      <c r="BT321" s="107">
        <f t="shared" si="420"/>
        <v>180.375</v>
      </c>
      <c r="BU321" s="107">
        <f t="shared" si="420"/>
        <v>165.75</v>
      </c>
      <c r="BV321" s="107">
        <f t="shared" si="420"/>
        <v>180.375</v>
      </c>
      <c r="BW321" s="107">
        <f t="shared" si="420"/>
        <v>209.625</v>
      </c>
      <c r="BX321" s="107">
        <f t="shared" si="420"/>
        <v>209.625</v>
      </c>
      <c r="BY321" s="107">
        <f t="shared" si="420"/>
        <v>209.625</v>
      </c>
      <c r="BZ321" s="107">
        <f t="shared" si="420"/>
        <v>180.375</v>
      </c>
      <c r="CA321" s="106">
        <f t="shared" si="420"/>
        <v>165.75</v>
      </c>
      <c r="CB321" s="107">
        <f t="shared" ref="CB321:CU322" si="424">CB292*CB379</f>
        <v>180.375</v>
      </c>
      <c r="CC321" s="107">
        <f t="shared" si="424"/>
        <v>180.375</v>
      </c>
      <c r="CD321" s="107">
        <f t="shared" si="424"/>
        <v>180.375</v>
      </c>
      <c r="CE321" s="107">
        <f t="shared" si="424"/>
        <v>180.375</v>
      </c>
      <c r="CF321" s="107">
        <f t="shared" si="424"/>
        <v>165.75</v>
      </c>
      <c r="CG321" s="107">
        <f t="shared" si="424"/>
        <v>180.375</v>
      </c>
      <c r="CH321" s="107">
        <f t="shared" si="424"/>
        <v>180.375</v>
      </c>
      <c r="CI321" s="107">
        <f t="shared" si="424"/>
        <v>180.375</v>
      </c>
      <c r="CJ321" s="107">
        <f t="shared" si="424"/>
        <v>180.375</v>
      </c>
      <c r="CK321" s="107">
        <f t="shared" si="424"/>
        <v>165.75</v>
      </c>
      <c r="CL321" s="107">
        <f t="shared" si="424"/>
        <v>180.375</v>
      </c>
      <c r="CM321" s="107">
        <f t="shared" si="424"/>
        <v>180.375</v>
      </c>
      <c r="CN321" s="107">
        <f t="shared" si="424"/>
        <v>180.375</v>
      </c>
      <c r="CO321" s="107">
        <f t="shared" si="424"/>
        <v>180.375</v>
      </c>
      <c r="CP321" s="107">
        <f t="shared" si="424"/>
        <v>165.75</v>
      </c>
      <c r="CQ321" s="107">
        <f>CQ292*CQ379</f>
        <v>165.75</v>
      </c>
      <c r="CR321" s="107">
        <f t="shared" si="424"/>
        <v>180.375</v>
      </c>
      <c r="CS321" s="107">
        <f t="shared" si="424"/>
        <v>0</v>
      </c>
      <c r="CT321" s="107">
        <f t="shared" si="424"/>
        <v>0</v>
      </c>
      <c r="CU321" s="107">
        <f t="shared" si="424"/>
        <v>0</v>
      </c>
      <c r="CV321" s="279">
        <f t="shared" ref="CV321:DN321" si="425">CV292*CV379</f>
        <v>0</v>
      </c>
      <c r="CW321" s="107">
        <f t="shared" si="425"/>
        <v>0</v>
      </c>
      <c r="CX321" s="107">
        <f t="shared" si="425"/>
        <v>0</v>
      </c>
      <c r="CY321" s="107">
        <f t="shared" si="425"/>
        <v>0</v>
      </c>
      <c r="CZ321" s="107">
        <f t="shared" si="425"/>
        <v>0</v>
      </c>
      <c r="DA321" s="107">
        <f t="shared" si="425"/>
        <v>0</v>
      </c>
      <c r="DB321" s="107">
        <f t="shared" si="425"/>
        <v>0</v>
      </c>
      <c r="DC321" s="107">
        <f t="shared" si="425"/>
        <v>0</v>
      </c>
      <c r="DD321" s="107">
        <f t="shared" si="425"/>
        <v>0</v>
      </c>
      <c r="DE321" s="107">
        <f t="shared" si="425"/>
        <v>0</v>
      </c>
      <c r="DF321" s="107">
        <f t="shared" si="425"/>
        <v>0</v>
      </c>
      <c r="DG321" s="107">
        <f t="shared" si="425"/>
        <v>0</v>
      </c>
      <c r="DH321" s="107">
        <f t="shared" si="425"/>
        <v>0</v>
      </c>
      <c r="DI321" s="107">
        <f t="shared" si="425"/>
        <v>0</v>
      </c>
      <c r="DJ321" s="107">
        <f t="shared" si="425"/>
        <v>0</v>
      </c>
      <c r="DK321" s="107">
        <f t="shared" si="425"/>
        <v>0</v>
      </c>
      <c r="DL321" s="107">
        <f t="shared" si="425"/>
        <v>0</v>
      </c>
      <c r="DM321" s="107">
        <f t="shared" si="425"/>
        <v>0</v>
      </c>
      <c r="DN321" s="107">
        <f t="shared" si="425"/>
        <v>0</v>
      </c>
      <c r="DO321" s="107">
        <f>DO292*DO379</f>
        <v>0</v>
      </c>
      <c r="DP321" s="107">
        <f t="shared" si="422"/>
        <v>0</v>
      </c>
      <c r="DQ321" s="107">
        <f t="shared" si="422"/>
        <v>0</v>
      </c>
      <c r="DR321" s="107">
        <f t="shared" si="422"/>
        <v>0</v>
      </c>
      <c r="DS321" s="107">
        <f t="shared" si="422"/>
        <v>0</v>
      </c>
    </row>
    <row r="322" spans="1:123" s="126" customFormat="1" ht="14.1" customHeight="1" x14ac:dyDescent="0.2">
      <c r="A322" s="112" t="s">
        <v>50</v>
      </c>
      <c r="B322" s="136"/>
      <c r="C322" s="127"/>
      <c r="D322" s="127"/>
      <c r="E322" s="127" t="s">
        <v>19</v>
      </c>
      <c r="F322" s="127"/>
      <c r="G322" s="127"/>
      <c r="H322" s="127"/>
      <c r="I322" s="127"/>
      <c r="J322" s="106">
        <f t="shared" ref="J322:P322" si="426">J293*J380</f>
        <v>99.9</v>
      </c>
      <c r="K322" s="107">
        <f t="shared" si="426"/>
        <v>99.9</v>
      </c>
      <c r="L322" s="107">
        <f t="shared" si="426"/>
        <v>99.9</v>
      </c>
      <c r="M322" s="107">
        <f t="shared" si="426"/>
        <v>5.5500000000000007</v>
      </c>
      <c r="N322" s="107">
        <f t="shared" si="426"/>
        <v>10.200000000000001</v>
      </c>
      <c r="O322" s="107">
        <f t="shared" si="426"/>
        <v>22.200000000000003</v>
      </c>
      <c r="P322" s="107">
        <f t="shared" si="426"/>
        <v>33.299999999999997</v>
      </c>
      <c r="Q322" s="107">
        <f t="shared" ref="Q322:CA322" si="427">Q293*Q380</f>
        <v>44.400000000000006</v>
      </c>
      <c r="R322" s="107">
        <f t="shared" si="427"/>
        <v>45.9</v>
      </c>
      <c r="S322" s="107">
        <f t="shared" si="427"/>
        <v>0</v>
      </c>
      <c r="T322" s="107">
        <f t="shared" si="427"/>
        <v>55.5</v>
      </c>
      <c r="U322" s="107">
        <f t="shared" si="427"/>
        <v>61.050000000000004</v>
      </c>
      <c r="V322" s="107">
        <f t="shared" si="427"/>
        <v>66.599999999999994</v>
      </c>
      <c r="W322" s="107">
        <f t="shared" si="427"/>
        <v>66.3</v>
      </c>
      <c r="X322" s="107">
        <f t="shared" si="397"/>
        <v>72.150000000000006</v>
      </c>
      <c r="Y322" s="107">
        <f t="shared" si="427"/>
        <v>72.150000000000006</v>
      </c>
      <c r="Z322" s="107">
        <f t="shared" si="427"/>
        <v>72.150000000000006</v>
      </c>
      <c r="AA322" s="107">
        <f t="shared" si="427"/>
        <v>44.400000000000006</v>
      </c>
      <c r="AB322" s="107">
        <f t="shared" si="427"/>
        <v>83.25</v>
      </c>
      <c r="AC322" s="107">
        <f t="shared" si="427"/>
        <v>91.8</v>
      </c>
      <c r="AD322" s="106">
        <f t="shared" si="427"/>
        <v>99.9</v>
      </c>
      <c r="AE322" s="107">
        <f t="shared" si="427"/>
        <v>99.9</v>
      </c>
      <c r="AF322" s="107">
        <f t="shared" si="427"/>
        <v>99.9</v>
      </c>
      <c r="AG322" s="107">
        <f t="shared" si="427"/>
        <v>99.9</v>
      </c>
      <c r="AH322" s="107">
        <f t="shared" si="427"/>
        <v>91.8</v>
      </c>
      <c r="AI322" s="107">
        <f t="shared" si="427"/>
        <v>99.9</v>
      </c>
      <c r="AJ322" s="107">
        <f t="shared" si="427"/>
        <v>99.9</v>
      </c>
      <c r="AK322" s="107">
        <f t="shared" si="427"/>
        <v>99.9</v>
      </c>
      <c r="AL322" s="107">
        <f t="shared" si="427"/>
        <v>91.8</v>
      </c>
      <c r="AM322" s="107">
        <f>AM293*AM380</f>
        <v>64.8</v>
      </c>
      <c r="AN322" s="107">
        <f t="shared" si="427"/>
        <v>99.9</v>
      </c>
      <c r="AO322" s="107">
        <f t="shared" si="427"/>
        <v>116.10000000000001</v>
      </c>
      <c r="AP322" s="107">
        <f t="shared" si="427"/>
        <v>116.10000000000001</v>
      </c>
      <c r="AQ322" s="107">
        <f t="shared" si="427"/>
        <v>116.10000000000001</v>
      </c>
      <c r="AR322" s="107">
        <f t="shared" si="427"/>
        <v>91.8</v>
      </c>
      <c r="AS322" s="107">
        <f>AS293*AS380</f>
        <v>64.8</v>
      </c>
      <c r="AT322" s="107">
        <f t="shared" si="427"/>
        <v>99.9</v>
      </c>
      <c r="AU322" s="107">
        <f t="shared" si="427"/>
        <v>116.10000000000001</v>
      </c>
      <c r="AV322" s="107">
        <f t="shared" si="427"/>
        <v>116.10000000000001</v>
      </c>
      <c r="AW322" s="107">
        <f t="shared" si="427"/>
        <v>116.10000000000001</v>
      </c>
      <c r="AX322" s="107">
        <f t="shared" si="427"/>
        <v>91.8</v>
      </c>
      <c r="AY322" s="107">
        <f>AY293*AY380</f>
        <v>64.8</v>
      </c>
      <c r="AZ322" s="107">
        <f t="shared" si="427"/>
        <v>99.9</v>
      </c>
      <c r="BA322" s="107">
        <f t="shared" si="427"/>
        <v>116.10000000000001</v>
      </c>
      <c r="BB322" s="107">
        <f t="shared" si="427"/>
        <v>116.10000000000001</v>
      </c>
      <c r="BC322" s="107">
        <f t="shared" si="427"/>
        <v>116.10000000000001</v>
      </c>
      <c r="BD322" s="107">
        <f t="shared" si="427"/>
        <v>91.8</v>
      </c>
      <c r="BE322" s="106">
        <f t="shared" si="427"/>
        <v>64.8</v>
      </c>
      <c r="BF322" s="107">
        <f t="shared" si="427"/>
        <v>99.9</v>
      </c>
      <c r="BG322" s="107">
        <f t="shared" si="427"/>
        <v>116.10000000000001</v>
      </c>
      <c r="BH322" s="107">
        <f t="shared" si="427"/>
        <v>116.10000000000001</v>
      </c>
      <c r="BI322" s="107">
        <f t="shared" si="401"/>
        <v>0</v>
      </c>
      <c r="BJ322" s="107">
        <f t="shared" si="427"/>
        <v>91.8</v>
      </c>
      <c r="BK322" s="107">
        <f t="shared" si="402"/>
        <v>64.8</v>
      </c>
      <c r="BL322" s="107">
        <f t="shared" si="427"/>
        <v>99.9</v>
      </c>
      <c r="BM322" s="107">
        <f t="shared" si="427"/>
        <v>116.10000000000001</v>
      </c>
      <c r="BN322" s="107">
        <f t="shared" si="427"/>
        <v>116.10000000000001</v>
      </c>
      <c r="BO322" s="107">
        <f t="shared" si="427"/>
        <v>116.10000000000001</v>
      </c>
      <c r="BP322" s="107">
        <f t="shared" si="427"/>
        <v>91.8</v>
      </c>
      <c r="BQ322" s="107">
        <f t="shared" si="427"/>
        <v>99.9</v>
      </c>
      <c r="BR322" s="107">
        <f t="shared" si="427"/>
        <v>116.10000000000001</v>
      </c>
      <c r="BS322" s="107">
        <f t="shared" si="427"/>
        <v>116.10000000000001</v>
      </c>
      <c r="BT322" s="107">
        <f t="shared" si="427"/>
        <v>99.9</v>
      </c>
      <c r="BU322" s="107">
        <f t="shared" si="427"/>
        <v>91.8</v>
      </c>
      <c r="BV322" s="107">
        <f t="shared" si="427"/>
        <v>99.9</v>
      </c>
      <c r="BW322" s="107">
        <f t="shared" si="427"/>
        <v>116.10000000000001</v>
      </c>
      <c r="BX322" s="107">
        <f t="shared" si="427"/>
        <v>116.10000000000001</v>
      </c>
      <c r="BY322" s="107">
        <f t="shared" si="427"/>
        <v>116.10000000000001</v>
      </c>
      <c r="BZ322" s="107">
        <f t="shared" si="427"/>
        <v>99.9</v>
      </c>
      <c r="CA322" s="106">
        <f t="shared" si="427"/>
        <v>91.8</v>
      </c>
      <c r="CB322" s="107">
        <f t="shared" si="424"/>
        <v>99.9</v>
      </c>
      <c r="CC322" s="107">
        <f t="shared" si="424"/>
        <v>99.9</v>
      </c>
      <c r="CD322" s="107">
        <f t="shared" si="424"/>
        <v>99.9</v>
      </c>
      <c r="CE322" s="107">
        <f t="shared" si="424"/>
        <v>99.9</v>
      </c>
      <c r="CF322" s="107">
        <f t="shared" si="424"/>
        <v>91.8</v>
      </c>
      <c r="CG322" s="107">
        <f t="shared" si="424"/>
        <v>99.9</v>
      </c>
      <c r="CH322" s="107">
        <f t="shared" si="424"/>
        <v>99.9</v>
      </c>
      <c r="CI322" s="107">
        <f t="shared" si="424"/>
        <v>99.9</v>
      </c>
      <c r="CJ322" s="107">
        <f t="shared" si="424"/>
        <v>99.9</v>
      </c>
      <c r="CK322" s="107">
        <f t="shared" si="424"/>
        <v>91.8</v>
      </c>
      <c r="CL322" s="107">
        <f t="shared" si="424"/>
        <v>99.9</v>
      </c>
      <c r="CM322" s="107">
        <f t="shared" si="424"/>
        <v>99.9</v>
      </c>
      <c r="CN322" s="107">
        <f t="shared" si="424"/>
        <v>99.9</v>
      </c>
      <c r="CO322" s="107">
        <f t="shared" si="424"/>
        <v>99.9</v>
      </c>
      <c r="CP322" s="107">
        <f t="shared" si="424"/>
        <v>91.8</v>
      </c>
      <c r="CQ322" s="107">
        <f t="shared" si="424"/>
        <v>91.8</v>
      </c>
      <c r="CR322" s="107">
        <f t="shared" si="424"/>
        <v>99.9</v>
      </c>
      <c r="CS322" s="107">
        <f t="shared" si="424"/>
        <v>99.9</v>
      </c>
      <c r="CT322" s="107">
        <f t="shared" si="424"/>
        <v>0</v>
      </c>
      <c r="CU322" s="107">
        <f t="shared" si="424"/>
        <v>0</v>
      </c>
      <c r="CV322" s="279">
        <f t="shared" ref="CV322:DN322" si="428">CV293*CV380</f>
        <v>99.9</v>
      </c>
      <c r="CW322" s="107">
        <f t="shared" si="428"/>
        <v>99.9</v>
      </c>
      <c r="CX322" s="107">
        <f t="shared" si="428"/>
        <v>99.9</v>
      </c>
      <c r="CY322" s="107">
        <f t="shared" si="428"/>
        <v>0</v>
      </c>
      <c r="CZ322" s="107">
        <f t="shared" si="428"/>
        <v>91.8</v>
      </c>
      <c r="DA322" s="107">
        <f t="shared" si="428"/>
        <v>99.9</v>
      </c>
      <c r="DB322" s="107">
        <f t="shared" si="428"/>
        <v>99.9</v>
      </c>
      <c r="DC322" s="107">
        <f t="shared" si="428"/>
        <v>99.9</v>
      </c>
      <c r="DD322" s="107">
        <f t="shared" si="428"/>
        <v>99.9</v>
      </c>
      <c r="DE322" s="107">
        <f t="shared" si="428"/>
        <v>91.8</v>
      </c>
      <c r="DF322" s="107">
        <f t="shared" si="428"/>
        <v>99.9</v>
      </c>
      <c r="DG322" s="107">
        <f t="shared" si="428"/>
        <v>99.9</v>
      </c>
      <c r="DH322" s="107">
        <f t="shared" si="428"/>
        <v>99.9</v>
      </c>
      <c r="DI322" s="107">
        <f t="shared" si="428"/>
        <v>91.8</v>
      </c>
      <c r="DJ322" s="107">
        <f t="shared" si="428"/>
        <v>99.9</v>
      </c>
      <c r="DK322" s="107">
        <f t="shared" si="428"/>
        <v>99.9</v>
      </c>
      <c r="DL322" s="107">
        <f t="shared" si="428"/>
        <v>99.9</v>
      </c>
      <c r="DM322" s="107">
        <f t="shared" si="428"/>
        <v>99.9</v>
      </c>
      <c r="DN322" s="107">
        <f t="shared" si="428"/>
        <v>91.8</v>
      </c>
      <c r="DO322" s="107">
        <f>DO293*DO380</f>
        <v>99.9</v>
      </c>
      <c r="DP322" s="107">
        <f t="shared" si="422"/>
        <v>99.9</v>
      </c>
      <c r="DQ322" s="107">
        <f t="shared" si="422"/>
        <v>99.9</v>
      </c>
      <c r="DR322" s="107">
        <f t="shared" si="422"/>
        <v>99.9</v>
      </c>
      <c r="DS322" s="107">
        <f t="shared" si="422"/>
        <v>91.8</v>
      </c>
    </row>
    <row r="323" spans="1:123" s="126" customFormat="1" ht="14.1" customHeight="1" x14ac:dyDescent="0.2">
      <c r="A323" s="94">
        <v>1107</v>
      </c>
      <c r="B323" s="136"/>
      <c r="C323" s="127"/>
      <c r="D323" s="127"/>
      <c r="E323" s="127" t="s">
        <v>19</v>
      </c>
      <c r="F323" s="127"/>
      <c r="G323" s="127"/>
      <c r="H323" s="127"/>
      <c r="I323" s="127"/>
      <c r="J323" s="106">
        <f t="shared" ref="J323:S323" si="429">J381*J294</f>
        <v>168.35</v>
      </c>
      <c r="K323" s="107">
        <f t="shared" si="429"/>
        <v>168.35</v>
      </c>
      <c r="L323" s="107">
        <f t="shared" si="429"/>
        <v>181.29999999999998</v>
      </c>
      <c r="M323" s="107">
        <f t="shared" si="429"/>
        <v>181.29999999999998</v>
      </c>
      <c r="N323" s="107">
        <f t="shared" si="429"/>
        <v>166.6</v>
      </c>
      <c r="O323" s="107">
        <f t="shared" si="429"/>
        <v>181.29999999999998</v>
      </c>
      <c r="P323" s="107">
        <f t="shared" si="429"/>
        <v>181.29999999999998</v>
      </c>
      <c r="Q323" s="107">
        <f t="shared" si="429"/>
        <v>181.29999999999998</v>
      </c>
      <c r="R323" s="107">
        <f t="shared" si="429"/>
        <v>166.6</v>
      </c>
      <c r="S323" s="107">
        <f t="shared" si="429"/>
        <v>0</v>
      </c>
      <c r="T323" s="107">
        <f t="shared" ref="T323:AB323" si="430">T381*T294</f>
        <v>25.900000000000002</v>
      </c>
      <c r="U323" s="107">
        <f t="shared" si="430"/>
        <v>77.7</v>
      </c>
      <c r="V323" s="107">
        <f t="shared" si="430"/>
        <v>103.60000000000001</v>
      </c>
      <c r="W323" s="107">
        <f t="shared" si="430"/>
        <v>119</v>
      </c>
      <c r="X323" s="107">
        <f>X381*X294</f>
        <v>155.4</v>
      </c>
      <c r="Y323" s="107">
        <f t="shared" si="430"/>
        <v>168.35</v>
      </c>
      <c r="Z323" s="107">
        <f t="shared" si="430"/>
        <v>181.29999999999998</v>
      </c>
      <c r="AA323" s="107">
        <f t="shared" si="430"/>
        <v>181.29999999999998</v>
      </c>
      <c r="AB323" s="107">
        <f t="shared" si="430"/>
        <v>181.29999999999998</v>
      </c>
      <c r="AC323" s="107">
        <f t="shared" ref="AC323:AR323" si="431">AC381*AC294</f>
        <v>166.6</v>
      </c>
      <c r="AD323" s="106">
        <f t="shared" si="431"/>
        <v>181.29999999999998</v>
      </c>
      <c r="AE323" s="107">
        <f t="shared" si="431"/>
        <v>181.29999999999998</v>
      </c>
      <c r="AF323" s="107">
        <f t="shared" si="431"/>
        <v>181.29999999999998</v>
      </c>
      <c r="AG323" s="107">
        <f t="shared" si="431"/>
        <v>181.29999999999998</v>
      </c>
      <c r="AH323" s="107">
        <f t="shared" si="431"/>
        <v>166.6</v>
      </c>
      <c r="AI323" s="107">
        <f t="shared" si="431"/>
        <v>181.29999999999998</v>
      </c>
      <c r="AJ323" s="107">
        <f t="shared" si="431"/>
        <v>181.29999999999998</v>
      </c>
      <c r="AK323" s="107">
        <f t="shared" si="431"/>
        <v>181.29999999999998</v>
      </c>
      <c r="AL323" s="107">
        <f t="shared" si="431"/>
        <v>166.6</v>
      </c>
      <c r="AM323" s="107">
        <f>AM381*AM294</f>
        <v>117.6</v>
      </c>
      <c r="AN323" s="107">
        <f t="shared" si="431"/>
        <v>27.75</v>
      </c>
      <c r="AO323" s="107">
        <f t="shared" si="431"/>
        <v>80.625</v>
      </c>
      <c r="AP323" s="107">
        <f t="shared" si="431"/>
        <v>112.87499999999999</v>
      </c>
      <c r="AQ323" s="107">
        <f t="shared" si="431"/>
        <v>145.125</v>
      </c>
      <c r="AR323" s="107">
        <f t="shared" si="431"/>
        <v>140.25</v>
      </c>
      <c r="AS323" s="107">
        <f>AS381*AS294</f>
        <v>108</v>
      </c>
      <c r="AT323" s="107">
        <f t="shared" ref="AT323:BH323" si="432">AT381*AT294</f>
        <v>180.375</v>
      </c>
      <c r="AU323" s="107">
        <f t="shared" si="432"/>
        <v>225.74999999999997</v>
      </c>
      <c r="AV323" s="107">
        <f t="shared" si="432"/>
        <v>225.74999999999997</v>
      </c>
      <c r="AW323" s="107">
        <f t="shared" si="432"/>
        <v>225.74999999999997</v>
      </c>
      <c r="AX323" s="107">
        <f t="shared" si="432"/>
        <v>178.5</v>
      </c>
      <c r="AY323" s="107">
        <f>AY381*AY294</f>
        <v>125.99999999999999</v>
      </c>
      <c r="AZ323" s="107">
        <f t="shared" si="432"/>
        <v>194.25</v>
      </c>
      <c r="BA323" s="107">
        <f t="shared" si="432"/>
        <v>225.74999999999997</v>
      </c>
      <c r="BB323" s="107">
        <f t="shared" si="432"/>
        <v>225.74999999999997</v>
      </c>
      <c r="BC323" s="107">
        <f t="shared" si="432"/>
        <v>225.74999999999997</v>
      </c>
      <c r="BD323" s="107">
        <f t="shared" si="432"/>
        <v>178.5</v>
      </c>
      <c r="BE323" s="106">
        <f>BE381*BE294</f>
        <v>18</v>
      </c>
      <c r="BF323" s="107">
        <f t="shared" si="432"/>
        <v>69.375</v>
      </c>
      <c r="BG323" s="107">
        <f t="shared" si="432"/>
        <v>112.87499999999999</v>
      </c>
      <c r="BH323" s="107">
        <f t="shared" si="432"/>
        <v>145.125</v>
      </c>
      <c r="BI323" s="107">
        <f>BI381*BI294</f>
        <v>0</v>
      </c>
      <c r="BJ323" s="107">
        <f t="shared" ref="BJ323:CU323" si="433">BJ381*BJ294</f>
        <v>140.25</v>
      </c>
      <c r="BK323" s="107">
        <f>BK381*BK294</f>
        <v>117</v>
      </c>
      <c r="BL323" s="107">
        <f t="shared" si="433"/>
        <v>194.25</v>
      </c>
      <c r="BM323" s="107">
        <f t="shared" si="433"/>
        <v>241.875</v>
      </c>
      <c r="BN323" s="107">
        <f t="shared" si="433"/>
        <v>258</v>
      </c>
      <c r="BO323" s="107">
        <f>BO381*BO294</f>
        <v>11.825000000000001</v>
      </c>
      <c r="BP323" s="107">
        <f t="shared" si="433"/>
        <v>18.7</v>
      </c>
      <c r="BQ323" s="107">
        <f t="shared" si="433"/>
        <v>40.700000000000003</v>
      </c>
      <c r="BR323" s="107">
        <f t="shared" si="433"/>
        <v>82.774999999999991</v>
      </c>
      <c r="BS323" s="107">
        <f t="shared" si="433"/>
        <v>106.425</v>
      </c>
      <c r="BT323" s="107">
        <f t="shared" si="433"/>
        <v>111.92500000000001</v>
      </c>
      <c r="BU323" s="107">
        <f t="shared" si="433"/>
        <v>112.2</v>
      </c>
      <c r="BV323" s="107">
        <f t="shared" si="433"/>
        <v>132.27500000000001</v>
      </c>
      <c r="BW323" s="107">
        <f t="shared" si="433"/>
        <v>153.72499999999999</v>
      </c>
      <c r="BX323" s="107">
        <f t="shared" si="433"/>
        <v>165.54999999999998</v>
      </c>
      <c r="BY323" s="107">
        <f t="shared" si="433"/>
        <v>165.54999999999998</v>
      </c>
      <c r="BZ323" s="107">
        <f t="shared" si="433"/>
        <v>142.44999999999999</v>
      </c>
      <c r="CA323" s="106">
        <f t="shared" si="433"/>
        <v>130.9</v>
      </c>
      <c r="CB323" s="107">
        <f t="shared" si="433"/>
        <v>142.44999999999999</v>
      </c>
      <c r="CC323" s="107">
        <f t="shared" si="433"/>
        <v>25.900000000000002</v>
      </c>
      <c r="CD323" s="107">
        <f t="shared" si="433"/>
        <v>64.75</v>
      </c>
      <c r="CE323" s="107">
        <f t="shared" si="433"/>
        <v>90.649999999999991</v>
      </c>
      <c r="CF323" s="107">
        <f t="shared" si="433"/>
        <v>107.10000000000001</v>
      </c>
      <c r="CG323" s="107">
        <f t="shared" si="433"/>
        <v>142.45000000000002</v>
      </c>
      <c r="CH323" s="107">
        <f t="shared" si="433"/>
        <v>142.45000000000002</v>
      </c>
      <c r="CI323" s="107">
        <f t="shared" si="433"/>
        <v>155.4</v>
      </c>
      <c r="CJ323" s="107">
        <f t="shared" si="433"/>
        <v>168.35</v>
      </c>
      <c r="CK323" s="107">
        <f t="shared" si="433"/>
        <v>154.70000000000002</v>
      </c>
      <c r="CL323" s="107">
        <f t="shared" si="433"/>
        <v>168.35</v>
      </c>
      <c r="CM323" s="107">
        <f t="shared" si="433"/>
        <v>168.35</v>
      </c>
      <c r="CN323" s="107">
        <f t="shared" si="433"/>
        <v>168.35</v>
      </c>
      <c r="CO323" s="107">
        <f t="shared" si="433"/>
        <v>168.35</v>
      </c>
      <c r="CP323" s="107">
        <f t="shared" si="433"/>
        <v>154.70000000000002</v>
      </c>
      <c r="CQ323" s="107">
        <f>CQ381*CQ294</f>
        <v>154.70000000000002</v>
      </c>
      <c r="CR323" s="107">
        <f t="shared" si="433"/>
        <v>168.35</v>
      </c>
      <c r="CS323" s="107">
        <f t="shared" si="433"/>
        <v>168.35</v>
      </c>
      <c r="CT323" s="107">
        <f t="shared" si="433"/>
        <v>0</v>
      </c>
      <c r="CU323" s="107">
        <f t="shared" si="433"/>
        <v>0</v>
      </c>
      <c r="CV323" s="279">
        <f t="shared" ref="CV323:DN323" si="434">CV381*CV294</f>
        <v>168.35</v>
      </c>
      <c r="CW323" s="107">
        <f t="shared" si="434"/>
        <v>168.35</v>
      </c>
      <c r="CX323" s="107">
        <f t="shared" si="434"/>
        <v>168.35</v>
      </c>
      <c r="CY323" s="107">
        <f t="shared" si="434"/>
        <v>0</v>
      </c>
      <c r="CZ323" s="107">
        <f t="shared" si="434"/>
        <v>154.70000000000002</v>
      </c>
      <c r="DA323" s="107">
        <f t="shared" si="434"/>
        <v>168.35</v>
      </c>
      <c r="DB323" s="107">
        <f t="shared" si="434"/>
        <v>168.35</v>
      </c>
      <c r="DC323" s="107">
        <f t="shared" si="434"/>
        <v>168.35</v>
      </c>
      <c r="DD323" s="107">
        <f t="shared" si="434"/>
        <v>168.35</v>
      </c>
      <c r="DE323" s="107">
        <f t="shared" si="434"/>
        <v>154.70000000000002</v>
      </c>
      <c r="DF323" s="107">
        <f t="shared" si="434"/>
        <v>168.35</v>
      </c>
      <c r="DG323" s="107">
        <f t="shared" si="434"/>
        <v>168.35</v>
      </c>
      <c r="DH323" s="107">
        <f t="shared" si="434"/>
        <v>168.35</v>
      </c>
      <c r="DI323" s="107">
        <f t="shared" si="434"/>
        <v>154.70000000000002</v>
      </c>
      <c r="DJ323" s="107">
        <f t="shared" si="434"/>
        <v>168.35</v>
      </c>
      <c r="DK323" s="107">
        <f t="shared" si="434"/>
        <v>168.35</v>
      </c>
      <c r="DL323" s="107">
        <f t="shared" si="434"/>
        <v>168.35</v>
      </c>
      <c r="DM323" s="107">
        <f t="shared" si="434"/>
        <v>168.35</v>
      </c>
      <c r="DN323" s="107">
        <f t="shared" si="434"/>
        <v>154.70000000000002</v>
      </c>
      <c r="DO323" s="107">
        <f>DO381*DO294</f>
        <v>168.35</v>
      </c>
      <c r="DP323" s="107">
        <f>DP381*DP294</f>
        <v>168.35</v>
      </c>
      <c r="DQ323" s="107">
        <f>DQ381*DQ294</f>
        <v>168.35</v>
      </c>
      <c r="DR323" s="107">
        <f>DR381*DR294</f>
        <v>168.35</v>
      </c>
      <c r="DS323" s="107">
        <f>DS381*DS294</f>
        <v>154.70000000000002</v>
      </c>
    </row>
    <row r="324" spans="1:123" s="126" customFormat="1" ht="14.1" customHeight="1" x14ac:dyDescent="0.2">
      <c r="A324" s="94">
        <v>1142</v>
      </c>
      <c r="B324" s="136"/>
      <c r="C324" s="127"/>
      <c r="D324" s="127"/>
      <c r="E324" s="127" t="s">
        <v>19</v>
      </c>
      <c r="F324" s="127"/>
      <c r="G324" s="127"/>
      <c r="H324" s="127"/>
      <c r="I324" s="127"/>
      <c r="J324" s="128">
        <f t="shared" ref="J324:AC325" si="435">J295*J382</f>
        <v>162.80000000000001</v>
      </c>
      <c r="K324" s="129">
        <f t="shared" si="435"/>
        <v>162.80000000000001</v>
      </c>
      <c r="L324" s="129">
        <f t="shared" si="435"/>
        <v>162.80000000000001</v>
      </c>
      <c r="M324" s="129">
        <f t="shared" si="435"/>
        <v>162.80000000000001</v>
      </c>
      <c r="N324" s="129">
        <f t="shared" si="435"/>
        <v>149.60000000000002</v>
      </c>
      <c r="O324" s="129">
        <f t="shared" si="435"/>
        <v>0</v>
      </c>
      <c r="P324" s="129">
        <f t="shared" si="435"/>
        <v>0</v>
      </c>
      <c r="Q324" s="129">
        <f t="shared" si="435"/>
        <v>0</v>
      </c>
      <c r="R324" s="129">
        <f t="shared" si="435"/>
        <v>11.9</v>
      </c>
      <c r="S324" s="129">
        <f t="shared" si="435"/>
        <v>0</v>
      </c>
      <c r="T324" s="129">
        <f t="shared" si="435"/>
        <v>38.85</v>
      </c>
      <c r="U324" s="129">
        <f t="shared" si="435"/>
        <v>77.7</v>
      </c>
      <c r="V324" s="129">
        <f t="shared" si="435"/>
        <v>103.60000000000001</v>
      </c>
      <c r="W324" s="129">
        <f t="shared" si="435"/>
        <v>119</v>
      </c>
      <c r="X324" s="129">
        <f>X295*X382</f>
        <v>142.45000000000002</v>
      </c>
      <c r="Y324" s="129">
        <f t="shared" si="435"/>
        <v>155.4</v>
      </c>
      <c r="Z324" s="129">
        <f t="shared" si="435"/>
        <v>155.4</v>
      </c>
      <c r="AA324" s="129">
        <f t="shared" si="435"/>
        <v>168.35</v>
      </c>
      <c r="AB324" s="129">
        <f t="shared" si="435"/>
        <v>168.35</v>
      </c>
      <c r="AC324" s="129">
        <f t="shared" si="435"/>
        <v>166.6</v>
      </c>
      <c r="AD324" s="128">
        <f t="shared" ref="AD324:AH325" si="436">AD295*AD382</f>
        <v>12.950000000000001</v>
      </c>
      <c r="AE324" s="129">
        <f t="shared" si="436"/>
        <v>25.900000000000002</v>
      </c>
      <c r="AF324" s="129">
        <f t="shared" si="436"/>
        <v>51.800000000000004</v>
      </c>
      <c r="AG324" s="129">
        <f t="shared" si="436"/>
        <v>77.7</v>
      </c>
      <c r="AH324" s="129">
        <f t="shared" si="436"/>
        <v>95.2</v>
      </c>
      <c r="AI324" s="129">
        <f t="shared" ref="AI324:AP324" si="437">AI295*AI382</f>
        <v>116.55</v>
      </c>
      <c r="AJ324" s="129">
        <f t="shared" si="437"/>
        <v>129.5</v>
      </c>
      <c r="AK324" s="129">
        <f t="shared" si="437"/>
        <v>142.45000000000002</v>
      </c>
      <c r="AL324" s="129">
        <f t="shared" si="437"/>
        <v>142.79999999999998</v>
      </c>
      <c r="AM324" s="129">
        <f>AM295*AM382</f>
        <v>109.2</v>
      </c>
      <c r="AN324" s="129">
        <f t="shared" si="437"/>
        <v>168.35</v>
      </c>
      <c r="AO324" s="129">
        <f t="shared" si="437"/>
        <v>195.65</v>
      </c>
      <c r="AP324" s="129">
        <f t="shared" si="437"/>
        <v>195.65</v>
      </c>
      <c r="AQ324" s="129">
        <f t="shared" ref="AQ324:AX324" si="438">AQ295*AQ382</f>
        <v>15.05</v>
      </c>
      <c r="AR324" s="129">
        <f t="shared" si="438"/>
        <v>23.8</v>
      </c>
      <c r="AS324" s="129">
        <f t="shared" si="438"/>
        <v>33.6</v>
      </c>
      <c r="AT324" s="129">
        <f t="shared" si="438"/>
        <v>77.7</v>
      </c>
      <c r="AU324" s="129">
        <f t="shared" si="438"/>
        <v>120.4</v>
      </c>
      <c r="AV324" s="129">
        <f t="shared" si="438"/>
        <v>135.45000000000002</v>
      </c>
      <c r="AW324" s="129">
        <f t="shared" si="438"/>
        <v>150.5</v>
      </c>
      <c r="AX324" s="129">
        <f t="shared" si="438"/>
        <v>130.9</v>
      </c>
      <c r="AY324" s="129">
        <f t="shared" ref="AY324:BE324" si="439">AY295*AY382</f>
        <v>100.8</v>
      </c>
      <c r="AZ324" s="129">
        <f t="shared" si="439"/>
        <v>168.35</v>
      </c>
      <c r="BA324" s="129">
        <f t="shared" si="439"/>
        <v>195.65</v>
      </c>
      <c r="BB324" s="129">
        <f t="shared" si="439"/>
        <v>195.65</v>
      </c>
      <c r="BC324" s="129">
        <f t="shared" si="439"/>
        <v>210.7</v>
      </c>
      <c r="BD324" s="129">
        <f t="shared" si="439"/>
        <v>166.6</v>
      </c>
      <c r="BE324" s="128">
        <f t="shared" si="439"/>
        <v>117.6</v>
      </c>
      <c r="BF324" s="129">
        <f t="shared" ref="BF324:CU324" si="440">BF295*BF382</f>
        <v>181.29999999999998</v>
      </c>
      <c r="BG324" s="129">
        <f t="shared" si="440"/>
        <v>210.7</v>
      </c>
      <c r="BH324" s="129">
        <f t="shared" si="440"/>
        <v>210.7</v>
      </c>
      <c r="BI324" s="129">
        <f>BI295*BI382</f>
        <v>0</v>
      </c>
      <c r="BJ324" s="129">
        <f t="shared" si="440"/>
        <v>166.6</v>
      </c>
      <c r="BK324" s="129">
        <f>BK295*BK382</f>
        <v>117.6</v>
      </c>
      <c r="BL324" s="129">
        <f t="shared" si="440"/>
        <v>181.29999999999998</v>
      </c>
      <c r="BM324" s="129">
        <f t="shared" si="440"/>
        <v>210.7</v>
      </c>
      <c r="BN324" s="129">
        <f t="shared" si="440"/>
        <v>210.7</v>
      </c>
      <c r="BO324" s="129">
        <f t="shared" si="440"/>
        <v>15.05</v>
      </c>
      <c r="BP324" s="129">
        <f t="shared" si="440"/>
        <v>31.875</v>
      </c>
      <c r="BQ324" s="129">
        <f t="shared" si="440"/>
        <v>69.375</v>
      </c>
      <c r="BR324" s="129">
        <f t="shared" si="440"/>
        <v>120.9375</v>
      </c>
      <c r="BS324" s="129">
        <f t="shared" si="440"/>
        <v>161.25</v>
      </c>
      <c r="BT324" s="129">
        <f t="shared" si="440"/>
        <v>138.75</v>
      </c>
      <c r="BU324" s="129">
        <f t="shared" si="440"/>
        <v>138.125</v>
      </c>
      <c r="BV324" s="129">
        <f t="shared" si="440"/>
        <v>150.3125</v>
      </c>
      <c r="BW324" s="129">
        <f t="shared" si="440"/>
        <v>174.6875</v>
      </c>
      <c r="BX324" s="129">
        <f t="shared" si="440"/>
        <v>188.125</v>
      </c>
      <c r="BY324" s="129">
        <f t="shared" si="440"/>
        <v>188.125</v>
      </c>
      <c r="BZ324" s="129">
        <f t="shared" si="440"/>
        <v>161.875</v>
      </c>
      <c r="CA324" s="128">
        <f t="shared" si="440"/>
        <v>159.375</v>
      </c>
      <c r="CB324" s="129">
        <f t="shared" si="440"/>
        <v>173.4375</v>
      </c>
      <c r="CC324" s="129">
        <f t="shared" si="440"/>
        <v>16.650000000000002</v>
      </c>
      <c r="CD324" s="129">
        <f t="shared" si="440"/>
        <v>41.625</v>
      </c>
      <c r="CE324" s="129">
        <f t="shared" si="440"/>
        <v>58.274999999999999</v>
      </c>
      <c r="CF324" s="129">
        <f t="shared" si="440"/>
        <v>68.850000000000009</v>
      </c>
      <c r="CG324" s="129">
        <f t="shared" si="440"/>
        <v>91.575000000000003</v>
      </c>
      <c r="CH324" s="129">
        <f t="shared" si="440"/>
        <v>99.899999999999991</v>
      </c>
      <c r="CI324" s="129">
        <f t="shared" si="440"/>
        <v>108.22500000000001</v>
      </c>
      <c r="CJ324" s="129">
        <f t="shared" si="440"/>
        <v>116.55</v>
      </c>
      <c r="CK324" s="129">
        <f t="shared" si="440"/>
        <v>107.1</v>
      </c>
      <c r="CL324" s="129">
        <f t="shared" si="440"/>
        <v>116.55</v>
      </c>
      <c r="CM324" s="129">
        <f t="shared" si="440"/>
        <v>116.55</v>
      </c>
      <c r="CN324" s="129">
        <f t="shared" si="440"/>
        <v>116.55</v>
      </c>
      <c r="CO324" s="129">
        <f t="shared" si="440"/>
        <v>116.55</v>
      </c>
      <c r="CP324" s="129">
        <f t="shared" si="440"/>
        <v>107.1</v>
      </c>
      <c r="CQ324" s="129">
        <f>CQ295*CQ382</f>
        <v>107.1</v>
      </c>
      <c r="CR324" s="129">
        <f t="shared" si="440"/>
        <v>116.55</v>
      </c>
      <c r="CS324" s="129">
        <f t="shared" si="440"/>
        <v>116.55</v>
      </c>
      <c r="CT324" s="129">
        <f t="shared" si="440"/>
        <v>0</v>
      </c>
      <c r="CU324" s="129">
        <f t="shared" si="440"/>
        <v>0</v>
      </c>
      <c r="CV324" s="278">
        <f t="shared" ref="CV324:DN324" si="441">CV295*CV382</f>
        <v>116.55</v>
      </c>
      <c r="CW324" s="129">
        <f t="shared" si="441"/>
        <v>116.55</v>
      </c>
      <c r="CX324" s="129">
        <f t="shared" si="441"/>
        <v>116.55</v>
      </c>
      <c r="CY324" s="129">
        <f t="shared" si="441"/>
        <v>0</v>
      </c>
      <c r="CZ324" s="129">
        <f t="shared" si="441"/>
        <v>107.1</v>
      </c>
      <c r="DA324" s="129">
        <f t="shared" si="441"/>
        <v>116.55</v>
      </c>
      <c r="DB324" s="129">
        <f t="shared" si="441"/>
        <v>116.55</v>
      </c>
      <c r="DC324" s="129">
        <f t="shared" si="441"/>
        <v>116.55</v>
      </c>
      <c r="DD324" s="129">
        <f t="shared" si="441"/>
        <v>116.55</v>
      </c>
      <c r="DE324" s="129">
        <f t="shared" si="441"/>
        <v>107.1</v>
      </c>
      <c r="DF324" s="129">
        <f t="shared" si="441"/>
        <v>116.55</v>
      </c>
      <c r="DG324" s="129">
        <f t="shared" si="441"/>
        <v>116.55</v>
      </c>
      <c r="DH324" s="129">
        <f t="shared" si="441"/>
        <v>116.55</v>
      </c>
      <c r="DI324" s="129">
        <f t="shared" si="441"/>
        <v>107.1</v>
      </c>
      <c r="DJ324" s="129">
        <f t="shared" si="441"/>
        <v>116.55</v>
      </c>
      <c r="DK324" s="129">
        <f t="shared" si="441"/>
        <v>116.55</v>
      </c>
      <c r="DL324" s="129">
        <f t="shared" si="441"/>
        <v>116.55</v>
      </c>
      <c r="DM324" s="129">
        <f t="shared" si="441"/>
        <v>116.55</v>
      </c>
      <c r="DN324" s="129">
        <f t="shared" si="441"/>
        <v>107.1</v>
      </c>
      <c r="DO324" s="129">
        <f t="shared" ref="DO324:DS328" si="442">DO295*DO382</f>
        <v>116.55</v>
      </c>
      <c r="DP324" s="129">
        <f t="shared" si="442"/>
        <v>116.55</v>
      </c>
      <c r="DQ324" s="129">
        <f t="shared" si="442"/>
        <v>116.55</v>
      </c>
      <c r="DR324" s="129">
        <f t="shared" si="442"/>
        <v>116.55</v>
      </c>
      <c r="DS324" s="129">
        <f t="shared" si="442"/>
        <v>107.1</v>
      </c>
    </row>
    <row r="325" spans="1:123" s="126" customFormat="1" ht="14.1" customHeight="1" x14ac:dyDescent="0.2">
      <c r="A325" s="94">
        <v>1140</v>
      </c>
      <c r="B325" s="136"/>
      <c r="C325" s="127"/>
      <c r="D325" s="127"/>
      <c r="E325" s="127" t="s">
        <v>19</v>
      </c>
      <c r="F325" s="127"/>
      <c r="G325" s="127"/>
      <c r="H325" s="127"/>
      <c r="I325" s="127"/>
      <c r="J325" s="106">
        <f t="shared" si="435"/>
        <v>166.5</v>
      </c>
      <c r="K325" s="107">
        <f t="shared" si="435"/>
        <v>166.5</v>
      </c>
      <c r="L325" s="107">
        <f t="shared" si="435"/>
        <v>166.5</v>
      </c>
      <c r="M325" s="107">
        <f t="shared" si="435"/>
        <v>166.5</v>
      </c>
      <c r="N325" s="107">
        <f t="shared" si="435"/>
        <v>153</v>
      </c>
      <c r="O325" s="107">
        <f t="shared" si="435"/>
        <v>166.5</v>
      </c>
      <c r="P325" s="107">
        <f t="shared" si="435"/>
        <v>166.5</v>
      </c>
      <c r="Q325" s="107">
        <f t="shared" si="435"/>
        <v>166.5</v>
      </c>
      <c r="R325" s="107">
        <f t="shared" si="435"/>
        <v>153</v>
      </c>
      <c r="S325" s="107">
        <f t="shared" si="435"/>
        <v>0</v>
      </c>
      <c r="T325" s="107">
        <f t="shared" si="435"/>
        <v>166.5</v>
      </c>
      <c r="U325" s="107">
        <f t="shared" si="435"/>
        <v>27.75</v>
      </c>
      <c r="V325" s="107">
        <f t="shared" si="435"/>
        <v>69.375</v>
      </c>
      <c r="W325" s="107">
        <f t="shared" si="435"/>
        <v>89.25</v>
      </c>
      <c r="X325" s="107">
        <f>X296*X383</f>
        <v>124.875</v>
      </c>
      <c r="Y325" s="107">
        <f t="shared" si="435"/>
        <v>152.625</v>
      </c>
      <c r="Z325" s="107">
        <f t="shared" si="435"/>
        <v>166.5</v>
      </c>
      <c r="AA325" s="107">
        <f t="shared" si="435"/>
        <v>180.375</v>
      </c>
      <c r="AB325" s="107">
        <f t="shared" si="435"/>
        <v>180.375</v>
      </c>
      <c r="AC325" s="107">
        <f t="shared" si="435"/>
        <v>165.75</v>
      </c>
      <c r="AD325" s="106">
        <f t="shared" si="436"/>
        <v>180.375</v>
      </c>
      <c r="AE325" s="107">
        <f t="shared" si="436"/>
        <v>180.375</v>
      </c>
      <c r="AF325" s="107">
        <f t="shared" si="436"/>
        <v>13.875</v>
      </c>
      <c r="AG325" s="107">
        <f t="shared" si="436"/>
        <v>27.75</v>
      </c>
      <c r="AH325" s="107">
        <f t="shared" si="436"/>
        <v>51</v>
      </c>
      <c r="AI325" s="107">
        <f t="shared" ref="AI325:AX325" si="443">AI296*AI383</f>
        <v>83.25</v>
      </c>
      <c r="AJ325" s="107">
        <f t="shared" si="443"/>
        <v>111</v>
      </c>
      <c r="AK325" s="107">
        <f t="shared" si="443"/>
        <v>124.875</v>
      </c>
      <c r="AL325" s="107">
        <f t="shared" si="443"/>
        <v>127.5</v>
      </c>
      <c r="AM325" s="107">
        <f>AM296*AM383</f>
        <v>99.000000000000014</v>
      </c>
      <c r="AN325" s="107">
        <f t="shared" si="443"/>
        <v>33.299999999999997</v>
      </c>
      <c r="AO325" s="107">
        <f t="shared" si="443"/>
        <v>90.3</v>
      </c>
      <c r="AP325" s="107">
        <f t="shared" si="443"/>
        <v>141.9</v>
      </c>
      <c r="AQ325" s="107">
        <f t="shared" si="443"/>
        <v>167.70000000000002</v>
      </c>
      <c r="AR325" s="107">
        <f t="shared" si="443"/>
        <v>132.6</v>
      </c>
      <c r="AS325" s="107">
        <f>AS296*AS383</f>
        <v>93.600000000000009</v>
      </c>
      <c r="AT325" s="107">
        <f t="shared" si="443"/>
        <v>144.30000000000001</v>
      </c>
      <c r="AU325" s="107">
        <f t="shared" si="443"/>
        <v>167.70000000000002</v>
      </c>
      <c r="AV325" s="107">
        <f t="shared" si="443"/>
        <v>167.70000000000002</v>
      </c>
      <c r="AW325" s="107">
        <f t="shared" si="443"/>
        <v>167.70000000000002</v>
      </c>
      <c r="AX325" s="107">
        <f t="shared" si="443"/>
        <v>132.6</v>
      </c>
      <c r="AY325" s="107">
        <f t="shared" ref="AY325:BK325" si="444">AY296*AY383</f>
        <v>93.600000000000009</v>
      </c>
      <c r="AZ325" s="107">
        <f t="shared" si="444"/>
        <v>144.30000000000001</v>
      </c>
      <c r="BA325" s="107">
        <f t="shared" si="444"/>
        <v>167.70000000000002</v>
      </c>
      <c r="BB325" s="107">
        <f t="shared" si="444"/>
        <v>167.70000000000002</v>
      </c>
      <c r="BC325" s="107">
        <f t="shared" si="444"/>
        <v>167.70000000000002</v>
      </c>
      <c r="BD325" s="107">
        <f t="shared" si="444"/>
        <v>132.6</v>
      </c>
      <c r="BE325" s="106">
        <f t="shared" si="444"/>
        <v>93.600000000000009</v>
      </c>
      <c r="BF325" s="107">
        <f t="shared" si="444"/>
        <v>144.30000000000001</v>
      </c>
      <c r="BG325" s="107">
        <f t="shared" si="444"/>
        <v>167.70000000000002</v>
      </c>
      <c r="BH325" s="107">
        <f t="shared" si="444"/>
        <v>167.70000000000002</v>
      </c>
      <c r="BI325" s="107">
        <f>BI296*BI383</f>
        <v>0</v>
      </c>
      <c r="BJ325" s="107">
        <f t="shared" si="444"/>
        <v>132.6</v>
      </c>
      <c r="BK325" s="107">
        <f t="shared" si="444"/>
        <v>0</v>
      </c>
      <c r="BL325" s="107">
        <f>BL296*BL383</f>
        <v>0</v>
      </c>
      <c r="BM325" s="107">
        <f t="shared" ref="BM325:CU326" si="445">BM296*BM383</f>
        <v>25.8</v>
      </c>
      <c r="BN325" s="107">
        <f t="shared" si="445"/>
        <v>64.5</v>
      </c>
      <c r="BO325" s="107">
        <f t="shared" si="445"/>
        <v>90.3</v>
      </c>
      <c r="BP325" s="107">
        <f t="shared" si="445"/>
        <v>91.8</v>
      </c>
      <c r="BQ325" s="107">
        <f t="shared" si="445"/>
        <v>122.10000000000001</v>
      </c>
      <c r="BR325" s="107">
        <f t="shared" si="445"/>
        <v>167.70000000000002</v>
      </c>
      <c r="BS325" s="107">
        <f t="shared" si="445"/>
        <v>180.6</v>
      </c>
      <c r="BT325" s="107">
        <f t="shared" si="445"/>
        <v>155.39999999999998</v>
      </c>
      <c r="BU325" s="107">
        <f t="shared" si="445"/>
        <v>142.79999999999998</v>
      </c>
      <c r="BV325" s="107">
        <f t="shared" si="445"/>
        <v>155.39999999999998</v>
      </c>
      <c r="BW325" s="107">
        <f t="shared" si="445"/>
        <v>180.6</v>
      </c>
      <c r="BX325" s="107">
        <f t="shared" si="445"/>
        <v>180.6</v>
      </c>
      <c r="BY325" s="107">
        <f t="shared" si="445"/>
        <v>180.6</v>
      </c>
      <c r="BZ325" s="107">
        <f t="shared" si="445"/>
        <v>155.39999999999998</v>
      </c>
      <c r="CA325" s="106">
        <f t="shared" si="445"/>
        <v>142.79999999999998</v>
      </c>
      <c r="CB325" s="107">
        <f t="shared" si="445"/>
        <v>155.39999999999998</v>
      </c>
      <c r="CC325" s="107">
        <f t="shared" si="445"/>
        <v>155.39999999999998</v>
      </c>
      <c r="CD325" s="107">
        <f t="shared" si="445"/>
        <v>155.39999999999998</v>
      </c>
      <c r="CE325" s="107">
        <f t="shared" si="445"/>
        <v>155.39999999999998</v>
      </c>
      <c r="CF325" s="107">
        <f t="shared" si="445"/>
        <v>142.79999999999998</v>
      </c>
      <c r="CG325" s="107">
        <f t="shared" si="445"/>
        <v>155.39999999999998</v>
      </c>
      <c r="CH325" s="107">
        <f t="shared" si="445"/>
        <v>155.39999999999998</v>
      </c>
      <c r="CI325" s="107">
        <f t="shared" si="445"/>
        <v>155.39999999999998</v>
      </c>
      <c r="CJ325" s="107">
        <f t="shared" si="445"/>
        <v>155.39999999999998</v>
      </c>
      <c r="CK325" s="107">
        <f t="shared" si="445"/>
        <v>142.79999999999998</v>
      </c>
      <c r="CL325" s="107">
        <f t="shared" si="445"/>
        <v>155.39999999999998</v>
      </c>
      <c r="CM325" s="107">
        <f t="shared" si="445"/>
        <v>155.39999999999998</v>
      </c>
      <c r="CN325" s="107">
        <f t="shared" si="445"/>
        <v>155.39999999999998</v>
      </c>
      <c r="CO325" s="107">
        <f t="shared" si="445"/>
        <v>155.39999999999998</v>
      </c>
      <c r="CP325" s="107">
        <f t="shared" si="445"/>
        <v>142.79999999999998</v>
      </c>
      <c r="CQ325" s="107">
        <f>CQ296*CQ383</f>
        <v>142.79999999999998</v>
      </c>
      <c r="CR325" s="107">
        <f t="shared" si="445"/>
        <v>155.39999999999998</v>
      </c>
      <c r="CS325" s="107">
        <f t="shared" si="445"/>
        <v>155.39999999999998</v>
      </c>
      <c r="CT325" s="107">
        <f t="shared" si="445"/>
        <v>0</v>
      </c>
      <c r="CU325" s="107">
        <f t="shared" si="445"/>
        <v>0</v>
      </c>
      <c r="CV325" s="279">
        <f t="shared" ref="CV325:DN325" si="446">CV296*CV383</f>
        <v>0</v>
      </c>
      <c r="CW325" s="107">
        <f t="shared" si="446"/>
        <v>0</v>
      </c>
      <c r="CX325" s="107">
        <f t="shared" si="446"/>
        <v>0</v>
      </c>
      <c r="CY325" s="107">
        <f t="shared" si="446"/>
        <v>0</v>
      </c>
      <c r="CZ325" s="107">
        <f t="shared" si="446"/>
        <v>0</v>
      </c>
      <c r="DA325" s="107">
        <f t="shared" si="446"/>
        <v>0</v>
      </c>
      <c r="DB325" s="107">
        <f t="shared" si="446"/>
        <v>0</v>
      </c>
      <c r="DC325" s="107">
        <f t="shared" si="446"/>
        <v>0</v>
      </c>
      <c r="DD325" s="107">
        <f t="shared" si="446"/>
        <v>0</v>
      </c>
      <c r="DE325" s="107">
        <f t="shared" si="446"/>
        <v>0</v>
      </c>
      <c r="DF325" s="107">
        <f t="shared" si="446"/>
        <v>0</v>
      </c>
      <c r="DG325" s="107">
        <f t="shared" si="446"/>
        <v>0</v>
      </c>
      <c r="DH325" s="107">
        <f t="shared" si="446"/>
        <v>0</v>
      </c>
      <c r="DI325" s="107">
        <f t="shared" si="446"/>
        <v>0</v>
      </c>
      <c r="DJ325" s="107">
        <f t="shared" si="446"/>
        <v>0</v>
      </c>
      <c r="DK325" s="107">
        <f t="shared" si="446"/>
        <v>0</v>
      </c>
      <c r="DL325" s="107">
        <f t="shared" si="446"/>
        <v>0</v>
      </c>
      <c r="DM325" s="107">
        <f t="shared" si="446"/>
        <v>0</v>
      </c>
      <c r="DN325" s="107">
        <f t="shared" si="446"/>
        <v>0</v>
      </c>
      <c r="DO325" s="107">
        <f t="shared" si="442"/>
        <v>0</v>
      </c>
      <c r="DP325" s="107">
        <f t="shared" si="442"/>
        <v>0</v>
      </c>
      <c r="DQ325" s="107">
        <f t="shared" si="442"/>
        <v>0</v>
      </c>
      <c r="DR325" s="107">
        <f t="shared" si="442"/>
        <v>0</v>
      </c>
      <c r="DS325" s="107">
        <f t="shared" si="442"/>
        <v>0</v>
      </c>
    </row>
    <row r="326" spans="1:123" s="126" customFormat="1" ht="14.1" customHeight="1" x14ac:dyDescent="0.2">
      <c r="A326" s="95">
        <v>1115</v>
      </c>
      <c r="B326" s="136"/>
      <c r="C326" s="127"/>
      <c r="D326" s="127"/>
      <c r="E326" s="127" t="s">
        <v>19</v>
      </c>
      <c r="F326" s="127"/>
      <c r="G326" s="127"/>
      <c r="H326" s="127"/>
      <c r="I326" s="127"/>
      <c r="J326" s="116"/>
      <c r="K326" s="117"/>
      <c r="L326" s="117"/>
      <c r="M326" s="117"/>
      <c r="N326" s="117"/>
      <c r="O326" s="117"/>
      <c r="P326" s="117"/>
      <c r="Q326" s="117"/>
      <c r="R326" s="117"/>
      <c r="S326" s="107">
        <f t="shared" ref="S326:BT327" si="447">S297*S384</f>
        <v>0</v>
      </c>
      <c r="T326" s="107">
        <f t="shared" si="447"/>
        <v>13.875</v>
      </c>
      <c r="U326" s="107">
        <f t="shared" si="447"/>
        <v>27.75</v>
      </c>
      <c r="V326" s="107">
        <f t="shared" si="447"/>
        <v>55.5</v>
      </c>
      <c r="W326" s="107">
        <f t="shared" si="447"/>
        <v>76.5</v>
      </c>
      <c r="X326" s="107">
        <f>X297*X384</f>
        <v>111</v>
      </c>
      <c r="Y326" s="107">
        <f t="shared" si="447"/>
        <v>124.875</v>
      </c>
      <c r="Z326" s="107">
        <f t="shared" si="447"/>
        <v>138.75</v>
      </c>
      <c r="AA326" s="107">
        <f t="shared" si="447"/>
        <v>152.625</v>
      </c>
      <c r="AB326" s="107">
        <f t="shared" si="447"/>
        <v>166.5</v>
      </c>
      <c r="AC326" s="107">
        <f t="shared" si="447"/>
        <v>165.75</v>
      </c>
      <c r="AD326" s="106">
        <f t="shared" si="447"/>
        <v>180.375</v>
      </c>
      <c r="AE326" s="107">
        <f t="shared" si="447"/>
        <v>180.375</v>
      </c>
      <c r="AF326" s="107">
        <f t="shared" si="447"/>
        <v>180.375</v>
      </c>
      <c r="AG326" s="107">
        <f t="shared" si="447"/>
        <v>194.25</v>
      </c>
      <c r="AH326" s="107">
        <f t="shared" si="447"/>
        <v>178.5</v>
      </c>
      <c r="AI326" s="107">
        <f t="shared" si="447"/>
        <v>194.25</v>
      </c>
      <c r="AJ326" s="107">
        <f t="shared" si="447"/>
        <v>194.25</v>
      </c>
      <c r="AK326" s="107">
        <f t="shared" si="447"/>
        <v>194.25</v>
      </c>
      <c r="AL326" s="107">
        <f t="shared" si="447"/>
        <v>178.5</v>
      </c>
      <c r="AM326" s="107">
        <f>AM297*AM384</f>
        <v>125.99999999999999</v>
      </c>
      <c r="AN326" s="107">
        <f t="shared" si="447"/>
        <v>194.25</v>
      </c>
      <c r="AO326" s="107">
        <f t="shared" si="447"/>
        <v>225.74999999999997</v>
      </c>
      <c r="AP326" s="107">
        <f t="shared" si="447"/>
        <v>225.74999999999997</v>
      </c>
      <c r="AQ326" s="107">
        <f t="shared" si="447"/>
        <v>225.74999999999997</v>
      </c>
      <c r="AR326" s="107">
        <f t="shared" si="447"/>
        <v>178.5</v>
      </c>
      <c r="AS326" s="107">
        <f>AS297*AS384</f>
        <v>125.99999999999999</v>
      </c>
      <c r="AT326" s="107">
        <f t="shared" si="447"/>
        <v>194.25</v>
      </c>
      <c r="AU326" s="107">
        <f t="shared" si="447"/>
        <v>225.74999999999997</v>
      </c>
      <c r="AV326" s="107">
        <f t="shared" si="447"/>
        <v>225.74999999999997</v>
      </c>
      <c r="AW326" s="107">
        <f t="shared" si="447"/>
        <v>225.74999999999997</v>
      </c>
      <c r="AX326" s="107">
        <f t="shared" si="447"/>
        <v>178.5</v>
      </c>
      <c r="AY326" s="107">
        <f>AY297*AY384</f>
        <v>125.99999999999999</v>
      </c>
      <c r="AZ326" s="107">
        <f t="shared" si="447"/>
        <v>194.25</v>
      </c>
      <c r="BA326" s="107">
        <f t="shared" si="447"/>
        <v>225.74999999999997</v>
      </c>
      <c r="BB326" s="107">
        <f t="shared" si="447"/>
        <v>225.74999999999997</v>
      </c>
      <c r="BC326" s="107">
        <f t="shared" si="447"/>
        <v>225.74999999999997</v>
      </c>
      <c r="BD326" s="107">
        <f t="shared" si="447"/>
        <v>25.5</v>
      </c>
      <c r="BE326" s="106">
        <f t="shared" si="447"/>
        <v>45</v>
      </c>
      <c r="BF326" s="107">
        <f t="shared" si="447"/>
        <v>97.125</v>
      </c>
      <c r="BG326" s="107">
        <f t="shared" si="447"/>
        <v>145.125</v>
      </c>
      <c r="BH326" s="107">
        <f t="shared" si="447"/>
        <v>177.37500000000003</v>
      </c>
      <c r="BI326" s="107">
        <f>BI297*BI384</f>
        <v>99.000000000000014</v>
      </c>
      <c r="BJ326" s="107">
        <f t="shared" si="447"/>
        <v>140.25</v>
      </c>
      <c r="BK326" s="107">
        <f>BK297*BK384</f>
        <v>99.000000000000014</v>
      </c>
      <c r="BL326" s="107">
        <f t="shared" si="447"/>
        <v>152.625</v>
      </c>
      <c r="BM326" s="107">
        <f t="shared" si="447"/>
        <v>177.37500000000003</v>
      </c>
      <c r="BN326" s="107">
        <f t="shared" si="447"/>
        <v>15.05</v>
      </c>
      <c r="BO326" s="107">
        <f t="shared" si="447"/>
        <v>45.15</v>
      </c>
      <c r="BP326" s="107">
        <f t="shared" si="447"/>
        <v>71.399999999999991</v>
      </c>
      <c r="BQ326" s="107">
        <f t="shared" si="447"/>
        <v>116.55</v>
      </c>
      <c r="BR326" s="107">
        <f t="shared" si="447"/>
        <v>180.6</v>
      </c>
      <c r="BS326" s="107">
        <f t="shared" si="447"/>
        <v>180.6</v>
      </c>
      <c r="BT326" s="107">
        <f t="shared" si="447"/>
        <v>168.35</v>
      </c>
      <c r="BU326" s="107">
        <f t="shared" si="445"/>
        <v>154.70000000000002</v>
      </c>
      <c r="BV326" s="107">
        <f t="shared" si="445"/>
        <v>168.35</v>
      </c>
      <c r="BW326" s="107">
        <f t="shared" si="445"/>
        <v>210.7</v>
      </c>
      <c r="BX326" s="107">
        <f t="shared" si="445"/>
        <v>210.7</v>
      </c>
      <c r="BY326" s="107">
        <f t="shared" si="445"/>
        <v>210.7</v>
      </c>
      <c r="BZ326" s="107">
        <f t="shared" si="445"/>
        <v>194.25</v>
      </c>
      <c r="CA326" s="106">
        <f t="shared" si="445"/>
        <v>178.5</v>
      </c>
      <c r="CB326" s="107">
        <f t="shared" si="445"/>
        <v>194.25</v>
      </c>
      <c r="CC326" s="107">
        <f t="shared" si="445"/>
        <v>12.950000000000001</v>
      </c>
      <c r="CD326" s="107">
        <f t="shared" si="445"/>
        <v>25.900000000000002</v>
      </c>
      <c r="CE326" s="107">
        <f t="shared" si="445"/>
        <v>51.800000000000004</v>
      </c>
      <c r="CF326" s="107">
        <f t="shared" si="445"/>
        <v>71.399999999999991</v>
      </c>
      <c r="CG326" s="107">
        <f t="shared" si="445"/>
        <v>103.60000000000001</v>
      </c>
      <c r="CH326" s="107">
        <f t="shared" ref="CH326:CU326" si="448">CH297*CH384</f>
        <v>116.55</v>
      </c>
      <c r="CI326" s="107">
        <f t="shared" si="448"/>
        <v>129.5</v>
      </c>
      <c r="CJ326" s="107">
        <f t="shared" si="448"/>
        <v>142.45000000000002</v>
      </c>
      <c r="CK326" s="107">
        <f t="shared" si="448"/>
        <v>142.79999999999998</v>
      </c>
      <c r="CL326" s="107">
        <f t="shared" si="448"/>
        <v>168.35</v>
      </c>
      <c r="CM326" s="107">
        <f t="shared" si="448"/>
        <v>168.35</v>
      </c>
      <c r="CN326" s="107">
        <f t="shared" si="448"/>
        <v>168.35</v>
      </c>
      <c r="CO326" s="107">
        <f t="shared" si="448"/>
        <v>168.35</v>
      </c>
      <c r="CP326" s="107">
        <f t="shared" si="448"/>
        <v>154.70000000000002</v>
      </c>
      <c r="CQ326" s="107">
        <f>CQ297*CQ384</f>
        <v>154.70000000000002</v>
      </c>
      <c r="CR326" s="107">
        <f t="shared" si="448"/>
        <v>168.35</v>
      </c>
      <c r="CS326" s="107">
        <f t="shared" si="448"/>
        <v>168.35</v>
      </c>
      <c r="CT326" s="107">
        <f t="shared" si="448"/>
        <v>0</v>
      </c>
      <c r="CU326" s="107">
        <f t="shared" si="448"/>
        <v>0</v>
      </c>
      <c r="CV326" s="279">
        <f t="shared" ref="CV326:DN326" si="449">CV297*CV384</f>
        <v>168.35</v>
      </c>
      <c r="CW326" s="107">
        <f t="shared" si="449"/>
        <v>168.35</v>
      </c>
      <c r="CX326" s="107">
        <f t="shared" si="449"/>
        <v>168.35</v>
      </c>
      <c r="CY326" s="107">
        <f t="shared" si="449"/>
        <v>0</v>
      </c>
      <c r="CZ326" s="107">
        <f t="shared" si="449"/>
        <v>154.70000000000002</v>
      </c>
      <c r="DA326" s="107">
        <f t="shared" si="449"/>
        <v>168.35</v>
      </c>
      <c r="DB326" s="107">
        <f t="shared" si="449"/>
        <v>168.35</v>
      </c>
      <c r="DC326" s="107">
        <f t="shared" si="449"/>
        <v>168.35</v>
      </c>
      <c r="DD326" s="107">
        <f t="shared" si="449"/>
        <v>168.35</v>
      </c>
      <c r="DE326" s="107">
        <f t="shared" si="449"/>
        <v>154.70000000000002</v>
      </c>
      <c r="DF326" s="107">
        <f t="shared" si="449"/>
        <v>168.35</v>
      </c>
      <c r="DG326" s="107">
        <f t="shared" si="449"/>
        <v>168.35</v>
      </c>
      <c r="DH326" s="107">
        <f t="shared" si="449"/>
        <v>168.35</v>
      </c>
      <c r="DI326" s="107">
        <f t="shared" si="449"/>
        <v>154.70000000000002</v>
      </c>
      <c r="DJ326" s="107">
        <f t="shared" si="449"/>
        <v>168.35</v>
      </c>
      <c r="DK326" s="107">
        <f t="shared" si="449"/>
        <v>168.35</v>
      </c>
      <c r="DL326" s="107">
        <f t="shared" si="449"/>
        <v>0</v>
      </c>
      <c r="DM326" s="107">
        <f t="shared" si="449"/>
        <v>0</v>
      </c>
      <c r="DN326" s="107">
        <f t="shared" si="449"/>
        <v>0</v>
      </c>
      <c r="DO326" s="107">
        <f t="shared" si="442"/>
        <v>0</v>
      </c>
      <c r="DP326" s="107">
        <f t="shared" si="442"/>
        <v>0</v>
      </c>
      <c r="DQ326" s="107">
        <f t="shared" si="442"/>
        <v>0</v>
      </c>
      <c r="DR326" s="107">
        <f t="shared" si="442"/>
        <v>0</v>
      </c>
      <c r="DS326" s="107">
        <f t="shared" si="442"/>
        <v>0</v>
      </c>
    </row>
    <row r="327" spans="1:123" s="126" customFormat="1" ht="14.1" customHeight="1" x14ac:dyDescent="0.2">
      <c r="A327" s="94">
        <v>1119</v>
      </c>
      <c r="B327" s="136"/>
      <c r="C327" s="127"/>
      <c r="D327" s="127"/>
      <c r="E327" s="127" t="s">
        <v>19</v>
      </c>
      <c r="F327" s="127"/>
      <c r="G327" s="127"/>
      <c r="H327" s="127"/>
      <c r="I327" s="127"/>
      <c r="J327" s="128"/>
      <c r="K327" s="129"/>
      <c r="L327" s="129"/>
      <c r="M327" s="129"/>
      <c r="N327" s="129"/>
      <c r="O327" s="129"/>
      <c r="P327" s="129"/>
      <c r="Q327" s="129"/>
      <c r="R327" s="129"/>
      <c r="S327" s="129">
        <f t="shared" si="447"/>
        <v>0</v>
      </c>
      <c r="T327" s="129">
        <f t="shared" si="447"/>
        <v>13.875</v>
      </c>
      <c r="U327" s="129">
        <f t="shared" si="447"/>
        <v>27.75</v>
      </c>
      <c r="V327" s="129">
        <f t="shared" si="447"/>
        <v>55.5</v>
      </c>
      <c r="W327" s="129">
        <f t="shared" si="447"/>
        <v>76.5</v>
      </c>
      <c r="X327" s="129">
        <f>X298*X385</f>
        <v>111</v>
      </c>
      <c r="Y327" s="129">
        <f t="shared" ref="Y327:AH327" si="450">Y298*Y385</f>
        <v>124.875</v>
      </c>
      <c r="Z327" s="129">
        <f t="shared" si="450"/>
        <v>138.75</v>
      </c>
      <c r="AA327" s="129">
        <f t="shared" si="450"/>
        <v>152.625</v>
      </c>
      <c r="AB327" s="129">
        <f t="shared" si="450"/>
        <v>166.5</v>
      </c>
      <c r="AC327" s="129">
        <f t="shared" si="450"/>
        <v>165.75</v>
      </c>
      <c r="AD327" s="128">
        <f t="shared" si="450"/>
        <v>180.375</v>
      </c>
      <c r="AE327" s="129">
        <f t="shared" si="450"/>
        <v>180.375</v>
      </c>
      <c r="AF327" s="129">
        <f t="shared" si="450"/>
        <v>180.375</v>
      </c>
      <c r="AG327" s="129">
        <f t="shared" si="450"/>
        <v>180.375</v>
      </c>
      <c r="AH327" s="129">
        <f t="shared" si="450"/>
        <v>165.75</v>
      </c>
      <c r="AI327" s="129">
        <f t="shared" ref="AI327:AU328" si="451">AI298*AI385</f>
        <v>180.375</v>
      </c>
      <c r="AJ327" s="129">
        <f t="shared" si="451"/>
        <v>180.375</v>
      </c>
      <c r="AK327" s="129">
        <f t="shared" si="451"/>
        <v>180.375</v>
      </c>
      <c r="AL327" s="129">
        <f t="shared" si="451"/>
        <v>165.75</v>
      </c>
      <c r="AM327" s="129">
        <f>AM298*AM385</f>
        <v>117</v>
      </c>
      <c r="AN327" s="129">
        <f t="shared" si="451"/>
        <v>180.375</v>
      </c>
      <c r="AO327" s="129">
        <f t="shared" si="451"/>
        <v>209.625</v>
      </c>
      <c r="AP327" s="129">
        <f t="shared" si="451"/>
        <v>209.625</v>
      </c>
      <c r="AQ327" s="129">
        <f t="shared" si="451"/>
        <v>209.625</v>
      </c>
      <c r="AR327" s="129">
        <f t="shared" si="451"/>
        <v>165.75</v>
      </c>
      <c r="AS327" s="129">
        <f>AS298*AS385</f>
        <v>117</v>
      </c>
      <c r="AT327" s="129">
        <f t="shared" ref="AT327:BD327" si="452">AT298*AT385</f>
        <v>180.375</v>
      </c>
      <c r="AU327" s="129">
        <f t="shared" si="452"/>
        <v>209.625</v>
      </c>
      <c r="AV327" s="129">
        <f t="shared" si="452"/>
        <v>209.625</v>
      </c>
      <c r="AW327" s="129">
        <f t="shared" si="452"/>
        <v>209.625</v>
      </c>
      <c r="AX327" s="129">
        <f t="shared" si="452"/>
        <v>165.75</v>
      </c>
      <c r="AY327" s="129">
        <f>AY298*AY385</f>
        <v>117</v>
      </c>
      <c r="AZ327" s="129">
        <f t="shared" si="452"/>
        <v>180.375</v>
      </c>
      <c r="BA327" s="129">
        <f t="shared" si="452"/>
        <v>209.625</v>
      </c>
      <c r="BB327" s="129">
        <f t="shared" si="452"/>
        <v>209.625</v>
      </c>
      <c r="BC327" s="129">
        <f t="shared" si="452"/>
        <v>209.625</v>
      </c>
      <c r="BD327" s="129">
        <f t="shared" si="452"/>
        <v>165.75</v>
      </c>
      <c r="BE327" s="128">
        <f t="shared" si="447"/>
        <v>18</v>
      </c>
      <c r="BF327" s="129">
        <f t="shared" ref="BF327:CU327" si="453">BF298*BF385</f>
        <v>83.25</v>
      </c>
      <c r="BG327" s="129">
        <f t="shared" si="453"/>
        <v>145.125</v>
      </c>
      <c r="BH327" s="129">
        <f t="shared" si="453"/>
        <v>177.37500000000003</v>
      </c>
      <c r="BI327" s="129">
        <f>BI298*BI385</f>
        <v>99.000000000000014</v>
      </c>
      <c r="BJ327" s="129">
        <f>BJ298*BJ385</f>
        <v>140.25</v>
      </c>
      <c r="BK327" s="129">
        <f>BK298*BK385</f>
        <v>99.000000000000014</v>
      </c>
      <c r="BL327" s="129">
        <f>BL298*BL385</f>
        <v>152.625</v>
      </c>
      <c r="BM327" s="129">
        <f>BM298*BM385</f>
        <v>177.37500000000003</v>
      </c>
      <c r="BN327" s="129">
        <f t="shared" si="453"/>
        <v>15.05</v>
      </c>
      <c r="BO327" s="129">
        <f>BO298*BO385</f>
        <v>30.1</v>
      </c>
      <c r="BP327" s="129">
        <f t="shared" si="453"/>
        <v>47.6</v>
      </c>
      <c r="BQ327" s="129">
        <f t="shared" si="453"/>
        <v>90.649999999999991</v>
      </c>
      <c r="BR327" s="129">
        <f t="shared" si="453"/>
        <v>135.45000000000002</v>
      </c>
      <c r="BS327" s="129">
        <f t="shared" si="453"/>
        <v>165.55</v>
      </c>
      <c r="BT327" s="129">
        <f t="shared" si="453"/>
        <v>155.4</v>
      </c>
      <c r="BU327" s="129">
        <f t="shared" si="453"/>
        <v>154.70000000000002</v>
      </c>
      <c r="BV327" s="129">
        <f t="shared" si="453"/>
        <v>168.35</v>
      </c>
      <c r="BW327" s="129">
        <f t="shared" si="453"/>
        <v>210.7</v>
      </c>
      <c r="BX327" s="129">
        <f t="shared" si="453"/>
        <v>210.7</v>
      </c>
      <c r="BY327" s="129">
        <f t="shared" si="453"/>
        <v>210.7</v>
      </c>
      <c r="BZ327" s="129">
        <f t="shared" si="453"/>
        <v>181.29999999999998</v>
      </c>
      <c r="CA327" s="128">
        <f t="shared" si="453"/>
        <v>166.6</v>
      </c>
      <c r="CB327" s="129">
        <f t="shared" si="453"/>
        <v>181.29999999999998</v>
      </c>
      <c r="CC327" s="129">
        <f t="shared" si="453"/>
        <v>0</v>
      </c>
      <c r="CD327" s="129">
        <f t="shared" si="453"/>
        <v>0</v>
      </c>
      <c r="CE327" s="129">
        <f t="shared" si="453"/>
        <v>0</v>
      </c>
      <c r="CF327" s="129">
        <f t="shared" si="453"/>
        <v>0</v>
      </c>
      <c r="CG327" s="129">
        <f t="shared" si="453"/>
        <v>0</v>
      </c>
      <c r="CH327" s="129">
        <f t="shared" si="453"/>
        <v>0</v>
      </c>
      <c r="CI327" s="129">
        <f t="shared" si="453"/>
        <v>0</v>
      </c>
      <c r="CJ327" s="129">
        <f t="shared" si="453"/>
        <v>0</v>
      </c>
      <c r="CK327" s="129">
        <f t="shared" si="453"/>
        <v>0</v>
      </c>
      <c r="CL327" s="129">
        <f t="shared" si="453"/>
        <v>0</v>
      </c>
      <c r="CM327" s="129">
        <f t="shared" si="453"/>
        <v>0</v>
      </c>
      <c r="CN327" s="129">
        <f t="shared" si="453"/>
        <v>0</v>
      </c>
      <c r="CO327" s="129">
        <f t="shared" si="453"/>
        <v>0</v>
      </c>
      <c r="CP327" s="129">
        <f t="shared" si="453"/>
        <v>0</v>
      </c>
      <c r="CQ327" s="129">
        <f>CQ298*CQ385</f>
        <v>0</v>
      </c>
      <c r="CR327" s="129">
        <f t="shared" si="453"/>
        <v>0</v>
      </c>
      <c r="CS327" s="129">
        <f t="shared" si="453"/>
        <v>0</v>
      </c>
      <c r="CT327" s="129">
        <f t="shared" si="453"/>
        <v>0</v>
      </c>
      <c r="CU327" s="129">
        <f t="shared" si="453"/>
        <v>0</v>
      </c>
      <c r="CV327" s="278">
        <f t="shared" ref="CV327:DN327" si="454">CV298*CV385</f>
        <v>0</v>
      </c>
      <c r="CW327" s="129">
        <f t="shared" si="454"/>
        <v>0</v>
      </c>
      <c r="CX327" s="129">
        <f t="shared" si="454"/>
        <v>0</v>
      </c>
      <c r="CY327" s="129">
        <f t="shared" si="454"/>
        <v>0</v>
      </c>
      <c r="CZ327" s="129">
        <f t="shared" si="454"/>
        <v>0</v>
      </c>
      <c r="DA327" s="129">
        <f t="shared" si="454"/>
        <v>0</v>
      </c>
      <c r="DB327" s="129">
        <f t="shared" si="454"/>
        <v>0</v>
      </c>
      <c r="DC327" s="129">
        <f t="shared" si="454"/>
        <v>0</v>
      </c>
      <c r="DD327" s="129">
        <f t="shared" si="454"/>
        <v>0</v>
      </c>
      <c r="DE327" s="129">
        <f t="shared" si="454"/>
        <v>0</v>
      </c>
      <c r="DF327" s="129">
        <f t="shared" si="454"/>
        <v>0</v>
      </c>
      <c r="DG327" s="129">
        <f t="shared" si="454"/>
        <v>0</v>
      </c>
      <c r="DH327" s="129">
        <f t="shared" si="454"/>
        <v>0</v>
      </c>
      <c r="DI327" s="129">
        <f t="shared" si="454"/>
        <v>0</v>
      </c>
      <c r="DJ327" s="129">
        <f t="shared" si="454"/>
        <v>0</v>
      </c>
      <c r="DK327" s="129">
        <f t="shared" si="454"/>
        <v>0</v>
      </c>
      <c r="DL327" s="129">
        <f t="shared" si="454"/>
        <v>0</v>
      </c>
      <c r="DM327" s="129">
        <f t="shared" si="454"/>
        <v>0</v>
      </c>
      <c r="DN327" s="129">
        <f t="shared" si="454"/>
        <v>0</v>
      </c>
      <c r="DO327" s="129">
        <f t="shared" si="442"/>
        <v>0</v>
      </c>
      <c r="DP327" s="129">
        <f t="shared" si="442"/>
        <v>0</v>
      </c>
      <c r="DQ327" s="129">
        <f t="shared" si="442"/>
        <v>0</v>
      </c>
      <c r="DR327" s="129">
        <f t="shared" si="442"/>
        <v>0</v>
      </c>
      <c r="DS327" s="129">
        <f t="shared" si="442"/>
        <v>0</v>
      </c>
    </row>
    <row r="328" spans="1:123" s="126" customFormat="1" ht="14.1" customHeight="1" x14ac:dyDescent="0.2">
      <c r="A328" s="94">
        <v>1156</v>
      </c>
      <c r="B328" s="136"/>
      <c r="C328" s="127"/>
      <c r="D328" s="127"/>
      <c r="E328" s="127" t="s">
        <v>19</v>
      </c>
      <c r="F328" s="127"/>
      <c r="G328" s="127"/>
      <c r="H328" s="127"/>
      <c r="I328" s="127"/>
      <c r="J328" s="128">
        <f t="shared" ref="J328:P328" si="455">J299*J386</f>
        <v>138.75</v>
      </c>
      <c r="K328" s="129">
        <f t="shared" si="455"/>
        <v>138.75</v>
      </c>
      <c r="L328" s="129">
        <f t="shared" si="455"/>
        <v>138.75</v>
      </c>
      <c r="M328" s="129">
        <f t="shared" si="455"/>
        <v>138.75</v>
      </c>
      <c r="N328" s="129">
        <f t="shared" si="455"/>
        <v>127.5</v>
      </c>
      <c r="O328" s="129">
        <f t="shared" si="455"/>
        <v>17.574999999999999</v>
      </c>
      <c r="P328" s="129">
        <f t="shared" si="455"/>
        <v>70.3</v>
      </c>
      <c r="Q328" s="129">
        <f t="shared" ref="Q328:AC328" si="456">Q299*Q386</f>
        <v>114.2375</v>
      </c>
      <c r="R328" s="129">
        <f t="shared" si="456"/>
        <v>121.125</v>
      </c>
      <c r="S328" s="129">
        <f t="shared" si="456"/>
        <v>0</v>
      </c>
      <c r="T328" s="129">
        <f t="shared" si="456"/>
        <v>19.425000000000001</v>
      </c>
      <c r="U328" s="129">
        <f t="shared" si="456"/>
        <v>48.5625</v>
      </c>
      <c r="V328" s="129">
        <f t="shared" si="456"/>
        <v>77.7</v>
      </c>
      <c r="W328" s="129">
        <f t="shared" si="456"/>
        <v>89.25</v>
      </c>
      <c r="X328" s="129">
        <f>X299*X386</f>
        <v>106.83750000000001</v>
      </c>
      <c r="Y328" s="129">
        <f t="shared" si="456"/>
        <v>116.55</v>
      </c>
      <c r="Z328" s="129">
        <f t="shared" si="456"/>
        <v>126.2625</v>
      </c>
      <c r="AA328" s="129">
        <f t="shared" si="456"/>
        <v>126.2625</v>
      </c>
      <c r="AB328" s="129">
        <f t="shared" si="456"/>
        <v>135.97499999999999</v>
      </c>
      <c r="AC328" s="129">
        <f t="shared" si="456"/>
        <v>124.94999999999999</v>
      </c>
      <c r="AD328" s="128">
        <f>AD299*AD386</f>
        <v>135.97499999999999</v>
      </c>
      <c r="AE328" s="129">
        <f>AE299*AE386</f>
        <v>135.97499999999999</v>
      </c>
      <c r="AF328" s="129">
        <f>AF299*AF386</f>
        <v>135.97499999999999</v>
      </c>
      <c r="AG328" s="129">
        <f>AG299*AG386</f>
        <v>135.97499999999999</v>
      </c>
      <c r="AH328" s="129">
        <f>AH299*AH386</f>
        <v>124.94999999999999</v>
      </c>
      <c r="AI328" s="129">
        <f t="shared" ref="AI328:AO328" si="457">AI299*AI386</f>
        <v>135.97499999999999</v>
      </c>
      <c r="AJ328" s="129">
        <f t="shared" si="457"/>
        <v>135.97499999999999</v>
      </c>
      <c r="AK328" s="129">
        <f t="shared" si="457"/>
        <v>135.97499999999999</v>
      </c>
      <c r="AL328" s="129">
        <f t="shared" si="457"/>
        <v>124.94999999999999</v>
      </c>
      <c r="AM328" s="129">
        <f t="shared" si="457"/>
        <v>88.199999999999989</v>
      </c>
      <c r="AN328" s="129">
        <f t="shared" si="457"/>
        <v>135.97499999999999</v>
      </c>
      <c r="AO328" s="129">
        <f t="shared" si="457"/>
        <v>158.02499999999998</v>
      </c>
      <c r="AP328" s="129">
        <f t="shared" si="451"/>
        <v>24.725000000000001</v>
      </c>
      <c r="AQ328" s="129">
        <f t="shared" si="451"/>
        <v>61.8125</v>
      </c>
      <c r="AR328" s="129">
        <f t="shared" si="451"/>
        <v>68.424999999999997</v>
      </c>
      <c r="AS328" s="129">
        <f>AS299*AS386</f>
        <v>62.1</v>
      </c>
      <c r="AT328" s="129">
        <f t="shared" si="451"/>
        <v>117.0125</v>
      </c>
      <c r="AU328" s="129">
        <f t="shared" si="451"/>
        <v>148.35</v>
      </c>
      <c r="AV328" s="129">
        <f>AV299*AV386</f>
        <v>160.71250000000001</v>
      </c>
      <c r="AW328" s="129">
        <f>AW299*AW386</f>
        <v>173.07499999999999</v>
      </c>
      <c r="AX328" s="129">
        <f>AX299*AX386</f>
        <v>136.85</v>
      </c>
      <c r="AY328" s="129">
        <f>AY299*AY386</f>
        <v>96.6</v>
      </c>
      <c r="AZ328" s="129">
        <f t="shared" ref="AZ328:BJ328" si="458">AZ299*AZ386</f>
        <v>148.92499999999998</v>
      </c>
      <c r="BA328" s="129">
        <f t="shared" si="458"/>
        <v>173.07499999999999</v>
      </c>
      <c r="BB328" s="129">
        <f t="shared" si="458"/>
        <v>173.07499999999999</v>
      </c>
      <c r="BC328" s="129">
        <f t="shared" si="458"/>
        <v>173.07499999999999</v>
      </c>
      <c r="BD328" s="129">
        <f t="shared" si="458"/>
        <v>136.85</v>
      </c>
      <c r="BE328" s="128">
        <f t="shared" si="458"/>
        <v>96.6</v>
      </c>
      <c r="BF328" s="129">
        <f t="shared" si="458"/>
        <v>148.92499999999998</v>
      </c>
      <c r="BG328" s="129">
        <f t="shared" si="458"/>
        <v>173.07499999999999</v>
      </c>
      <c r="BH328" s="129">
        <f t="shared" si="458"/>
        <v>173.07499999999999</v>
      </c>
      <c r="BI328" s="129">
        <f>BI299*BI386</f>
        <v>0</v>
      </c>
      <c r="BJ328" s="129">
        <f t="shared" si="458"/>
        <v>136.85</v>
      </c>
      <c r="BK328" s="129">
        <f>BK299*BK386</f>
        <v>96.6</v>
      </c>
      <c r="BL328" s="129">
        <f t="shared" ref="BL328:CU328" si="459">BL299*BL386</f>
        <v>17.574999999999999</v>
      </c>
      <c r="BM328" s="129">
        <f t="shared" si="459"/>
        <v>81.7</v>
      </c>
      <c r="BN328" s="129">
        <f t="shared" si="459"/>
        <v>112.33750000000001</v>
      </c>
      <c r="BO328" s="129">
        <f t="shared" si="459"/>
        <v>122.55</v>
      </c>
      <c r="BP328" s="129">
        <f t="shared" si="459"/>
        <v>113.05</v>
      </c>
      <c r="BQ328" s="129">
        <f t="shared" si="459"/>
        <v>131.8125</v>
      </c>
      <c r="BR328" s="129">
        <f t="shared" si="459"/>
        <v>153.1875</v>
      </c>
      <c r="BS328" s="129">
        <f t="shared" si="459"/>
        <v>153.1875</v>
      </c>
      <c r="BT328" s="129">
        <f t="shared" si="459"/>
        <v>131.8125</v>
      </c>
      <c r="BU328" s="129">
        <f t="shared" si="459"/>
        <v>121.125</v>
      </c>
      <c r="BV328" s="129">
        <f t="shared" si="459"/>
        <v>145.6875</v>
      </c>
      <c r="BW328" s="129">
        <f t="shared" si="459"/>
        <v>169.3125</v>
      </c>
      <c r="BX328" s="129">
        <f t="shared" si="459"/>
        <v>169.3125</v>
      </c>
      <c r="BY328" s="129">
        <f t="shared" si="459"/>
        <v>169.3125</v>
      </c>
      <c r="BZ328" s="129">
        <f t="shared" si="459"/>
        <v>145.6875</v>
      </c>
      <c r="CA328" s="128">
        <f>CA299*CA386</f>
        <v>133.875</v>
      </c>
      <c r="CB328" s="129">
        <f t="shared" si="459"/>
        <v>145.6875</v>
      </c>
      <c r="CC328" s="129">
        <f t="shared" si="459"/>
        <v>145.6875</v>
      </c>
      <c r="CD328" s="129">
        <f t="shared" si="459"/>
        <v>145.6875</v>
      </c>
      <c r="CE328" s="129">
        <f t="shared" si="459"/>
        <v>145.6875</v>
      </c>
      <c r="CF328" s="129">
        <f t="shared" si="459"/>
        <v>135.66</v>
      </c>
      <c r="CG328" s="129">
        <f t="shared" si="459"/>
        <v>149.57249999999999</v>
      </c>
      <c r="CH328" s="129">
        <f t="shared" si="459"/>
        <v>151.51500000000001</v>
      </c>
      <c r="CI328" s="129">
        <f t="shared" si="459"/>
        <v>151.51500000000001</v>
      </c>
      <c r="CJ328" s="129">
        <f t="shared" si="459"/>
        <v>151.51500000000001</v>
      </c>
      <c r="CK328" s="129">
        <f t="shared" si="459"/>
        <v>139.23000000000002</v>
      </c>
      <c r="CL328" s="129">
        <f t="shared" si="459"/>
        <v>151.51500000000001</v>
      </c>
      <c r="CM328" s="129">
        <f t="shared" si="459"/>
        <v>151.51500000000001</v>
      </c>
      <c r="CN328" s="129">
        <f t="shared" si="459"/>
        <v>151.51500000000001</v>
      </c>
      <c r="CO328" s="129">
        <f t="shared" si="459"/>
        <v>151.51500000000001</v>
      </c>
      <c r="CP328" s="129">
        <f t="shared" si="459"/>
        <v>139.23000000000002</v>
      </c>
      <c r="CQ328" s="129">
        <f>CQ299*CQ386</f>
        <v>139.23000000000002</v>
      </c>
      <c r="CR328" s="129">
        <f t="shared" si="459"/>
        <v>151.51500000000001</v>
      </c>
      <c r="CS328" s="129">
        <f t="shared" si="459"/>
        <v>151.51500000000001</v>
      </c>
      <c r="CT328" s="129">
        <f t="shared" si="459"/>
        <v>0</v>
      </c>
      <c r="CU328" s="129">
        <f t="shared" si="459"/>
        <v>0</v>
      </c>
      <c r="CV328" s="278">
        <f t="shared" ref="CV328:DN328" si="460">CV299*CV386</f>
        <v>0</v>
      </c>
      <c r="CW328" s="129">
        <f t="shared" si="460"/>
        <v>0</v>
      </c>
      <c r="CX328" s="129">
        <f t="shared" si="460"/>
        <v>0</v>
      </c>
      <c r="CY328" s="129">
        <f t="shared" si="460"/>
        <v>0</v>
      </c>
      <c r="CZ328" s="129">
        <f t="shared" si="460"/>
        <v>0</v>
      </c>
      <c r="DA328" s="129">
        <f t="shared" si="460"/>
        <v>0</v>
      </c>
      <c r="DB328" s="129">
        <f t="shared" si="460"/>
        <v>0</v>
      </c>
      <c r="DC328" s="129">
        <f t="shared" si="460"/>
        <v>0</v>
      </c>
      <c r="DD328" s="129">
        <f t="shared" si="460"/>
        <v>0</v>
      </c>
      <c r="DE328" s="129">
        <f t="shared" si="460"/>
        <v>0</v>
      </c>
      <c r="DF328" s="129">
        <f t="shared" si="460"/>
        <v>0</v>
      </c>
      <c r="DG328" s="129">
        <f t="shared" si="460"/>
        <v>0</v>
      </c>
      <c r="DH328" s="129">
        <f t="shared" si="460"/>
        <v>0</v>
      </c>
      <c r="DI328" s="129">
        <f t="shared" si="460"/>
        <v>0</v>
      </c>
      <c r="DJ328" s="129">
        <f t="shared" si="460"/>
        <v>0</v>
      </c>
      <c r="DK328" s="129">
        <f t="shared" si="460"/>
        <v>0</v>
      </c>
      <c r="DL328" s="129">
        <f t="shared" si="460"/>
        <v>0</v>
      </c>
      <c r="DM328" s="129">
        <f t="shared" si="460"/>
        <v>0</v>
      </c>
      <c r="DN328" s="129">
        <f t="shared" si="460"/>
        <v>0</v>
      </c>
      <c r="DO328" s="129">
        <f t="shared" si="442"/>
        <v>0</v>
      </c>
      <c r="DP328" s="129">
        <f t="shared" si="442"/>
        <v>0</v>
      </c>
      <c r="DQ328" s="129">
        <f t="shared" si="442"/>
        <v>0</v>
      </c>
      <c r="DR328" s="129">
        <f t="shared" si="442"/>
        <v>0</v>
      </c>
      <c r="DS328" s="129">
        <f t="shared" si="442"/>
        <v>0</v>
      </c>
    </row>
    <row r="329" spans="1:123" s="32" customFormat="1" ht="14.1" customHeight="1" x14ac:dyDescent="0.2">
      <c r="A329" s="43" t="s">
        <v>11</v>
      </c>
      <c r="B329" s="43"/>
      <c r="C329" s="18"/>
      <c r="D329" s="18"/>
      <c r="E329" s="18"/>
      <c r="F329" s="18"/>
      <c r="G329" s="18"/>
      <c r="H329" s="18"/>
      <c r="I329" s="18"/>
      <c r="J329" s="33"/>
      <c r="AD329" s="33"/>
      <c r="BE329" s="33"/>
      <c r="CA329" s="33"/>
      <c r="CV329" s="276"/>
    </row>
    <row r="330" spans="1:123" ht="14.1" customHeight="1" x14ac:dyDescent="0.2">
      <c r="A330" s="44" t="s">
        <v>0</v>
      </c>
      <c r="B330" s="44"/>
      <c r="C330" s="5" t="s">
        <v>1</v>
      </c>
      <c r="D330" s="5" t="s">
        <v>2</v>
      </c>
      <c r="E330" s="5" t="s">
        <v>17</v>
      </c>
      <c r="F330" s="5"/>
      <c r="G330" s="5" t="s">
        <v>3</v>
      </c>
      <c r="H330" s="5" t="s">
        <v>10</v>
      </c>
      <c r="I330" s="5" t="s">
        <v>11</v>
      </c>
    </row>
    <row r="331" spans="1:123" ht="14.1" customHeight="1" x14ac:dyDescent="0.2">
      <c r="A331" s="94">
        <v>1169</v>
      </c>
      <c r="B331" s="44"/>
      <c r="C331" s="1"/>
      <c r="D331" s="1"/>
      <c r="E331" s="1" t="s">
        <v>11</v>
      </c>
      <c r="F331" s="1"/>
      <c r="G331" s="1"/>
      <c r="H331" s="1"/>
      <c r="I331" s="1"/>
      <c r="J331" s="34">
        <f>$I$236</f>
        <v>18</v>
      </c>
      <c r="K331" s="24">
        <f t="shared" ref="K331:W331" si="461">$I$236</f>
        <v>18</v>
      </c>
      <c r="L331" s="24">
        <f t="shared" si="461"/>
        <v>18</v>
      </c>
      <c r="M331" s="24">
        <f t="shared" si="461"/>
        <v>18</v>
      </c>
      <c r="N331" s="24">
        <f t="shared" si="461"/>
        <v>18</v>
      </c>
      <c r="O331" s="24">
        <f t="shared" si="461"/>
        <v>18</v>
      </c>
      <c r="P331" s="24">
        <f t="shared" si="461"/>
        <v>18</v>
      </c>
      <c r="Q331" s="24">
        <f t="shared" si="461"/>
        <v>18</v>
      </c>
      <c r="R331" s="24">
        <f t="shared" si="461"/>
        <v>18</v>
      </c>
      <c r="S331" s="24">
        <f t="shared" si="461"/>
        <v>18</v>
      </c>
      <c r="T331" s="24">
        <f t="shared" si="461"/>
        <v>18</v>
      </c>
      <c r="U331" s="24">
        <f t="shared" si="461"/>
        <v>18</v>
      </c>
      <c r="V331" s="24">
        <f t="shared" si="461"/>
        <v>18</v>
      </c>
      <c r="W331" s="24">
        <f t="shared" si="461"/>
        <v>18</v>
      </c>
      <c r="X331" s="24"/>
      <c r="Y331" s="24"/>
      <c r="Z331" s="24"/>
      <c r="AA331" s="24"/>
      <c r="AB331" s="24"/>
      <c r="AC331" s="24"/>
      <c r="AD331" s="3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34">
        <f>$I$230</f>
        <v>8</v>
      </c>
      <c r="BF331" s="24">
        <f>$I$230</f>
        <v>8</v>
      </c>
      <c r="BG331" s="24">
        <f t="shared" ref="BG331:BM331" si="462">$I$232</f>
        <v>11</v>
      </c>
      <c r="BH331" s="24">
        <f t="shared" si="462"/>
        <v>11</v>
      </c>
      <c r="BI331" s="24">
        <f t="shared" si="462"/>
        <v>11</v>
      </c>
      <c r="BJ331" s="24">
        <f t="shared" si="462"/>
        <v>11</v>
      </c>
      <c r="BK331" s="24">
        <f t="shared" si="462"/>
        <v>11</v>
      </c>
      <c r="BL331" s="24">
        <f t="shared" si="462"/>
        <v>11</v>
      </c>
      <c r="BM331" s="24">
        <f t="shared" si="462"/>
        <v>11</v>
      </c>
      <c r="BN331" s="24">
        <f t="shared" ref="BN331:CC331" si="463">$I$234</f>
        <v>40</v>
      </c>
      <c r="BO331" s="24">
        <f t="shared" si="463"/>
        <v>40</v>
      </c>
      <c r="BP331" s="24">
        <f t="shared" si="463"/>
        <v>40</v>
      </c>
      <c r="BQ331" s="24">
        <f t="shared" si="463"/>
        <v>40</v>
      </c>
      <c r="BR331" s="24">
        <f t="shared" si="463"/>
        <v>40</v>
      </c>
      <c r="BS331" s="24">
        <f t="shared" si="463"/>
        <v>40</v>
      </c>
      <c r="BT331" s="24">
        <f t="shared" si="463"/>
        <v>40</v>
      </c>
      <c r="BU331" s="24">
        <f t="shared" si="463"/>
        <v>40</v>
      </c>
      <c r="BV331" s="24">
        <f t="shared" si="463"/>
        <v>40</v>
      </c>
      <c r="BW331" s="24">
        <f t="shared" si="463"/>
        <v>40</v>
      </c>
      <c r="BX331" s="24">
        <f t="shared" si="463"/>
        <v>40</v>
      </c>
      <c r="BY331" s="24">
        <f t="shared" si="463"/>
        <v>40</v>
      </c>
      <c r="BZ331" s="24">
        <f t="shared" si="463"/>
        <v>40</v>
      </c>
      <c r="CA331" s="34">
        <f t="shared" si="463"/>
        <v>40</v>
      </c>
      <c r="CB331" s="24">
        <f t="shared" si="463"/>
        <v>40</v>
      </c>
      <c r="CC331" s="24">
        <f t="shared" si="463"/>
        <v>40</v>
      </c>
      <c r="CD331" s="24">
        <f t="shared" ref="CD331:DS331" si="464">$I$228</f>
        <v>18</v>
      </c>
      <c r="CE331" s="24">
        <f t="shared" si="464"/>
        <v>18</v>
      </c>
      <c r="CF331" s="24">
        <f t="shared" si="464"/>
        <v>18</v>
      </c>
      <c r="CG331" s="24">
        <f t="shared" si="464"/>
        <v>18</v>
      </c>
      <c r="CH331" s="24">
        <f t="shared" si="464"/>
        <v>18</v>
      </c>
      <c r="CI331" s="24">
        <f t="shared" si="464"/>
        <v>18</v>
      </c>
      <c r="CJ331" s="24">
        <f t="shared" si="464"/>
        <v>18</v>
      </c>
      <c r="CK331" s="24">
        <f t="shared" si="464"/>
        <v>18</v>
      </c>
      <c r="CL331" s="24">
        <f t="shared" si="464"/>
        <v>18</v>
      </c>
      <c r="CM331" s="24">
        <f t="shared" si="464"/>
        <v>18</v>
      </c>
      <c r="CN331" s="24">
        <f t="shared" si="464"/>
        <v>18</v>
      </c>
      <c r="CO331" s="24">
        <f t="shared" si="464"/>
        <v>18</v>
      </c>
      <c r="CP331" s="24">
        <f t="shared" si="464"/>
        <v>18</v>
      </c>
      <c r="CQ331" s="24">
        <f t="shared" si="464"/>
        <v>18</v>
      </c>
      <c r="CR331" s="24">
        <f t="shared" si="464"/>
        <v>18</v>
      </c>
      <c r="CS331" s="24">
        <f t="shared" si="464"/>
        <v>18</v>
      </c>
      <c r="CT331" s="24">
        <f t="shared" si="464"/>
        <v>18</v>
      </c>
      <c r="CU331" s="24">
        <f t="shared" si="464"/>
        <v>18</v>
      </c>
      <c r="CV331" s="261">
        <f t="shared" si="464"/>
        <v>18</v>
      </c>
      <c r="CW331" s="24">
        <f t="shared" si="464"/>
        <v>18</v>
      </c>
      <c r="CX331" s="24">
        <f t="shared" si="464"/>
        <v>18</v>
      </c>
      <c r="CY331" s="24">
        <f t="shared" si="464"/>
        <v>18</v>
      </c>
      <c r="CZ331" s="24">
        <f t="shared" si="464"/>
        <v>18</v>
      </c>
      <c r="DA331" s="24">
        <f t="shared" si="464"/>
        <v>18</v>
      </c>
      <c r="DB331" s="24">
        <f t="shared" si="464"/>
        <v>18</v>
      </c>
      <c r="DC331" s="24">
        <f t="shared" si="464"/>
        <v>18</v>
      </c>
      <c r="DD331" s="24">
        <f t="shared" si="464"/>
        <v>18</v>
      </c>
      <c r="DE331" s="24">
        <f t="shared" si="464"/>
        <v>18</v>
      </c>
      <c r="DF331" s="24">
        <f t="shared" si="464"/>
        <v>18</v>
      </c>
      <c r="DG331" s="24">
        <f t="shared" si="464"/>
        <v>18</v>
      </c>
      <c r="DH331" s="24">
        <f t="shared" si="464"/>
        <v>18</v>
      </c>
      <c r="DI331" s="24">
        <f t="shared" si="464"/>
        <v>18</v>
      </c>
      <c r="DJ331" s="24">
        <f t="shared" si="464"/>
        <v>18</v>
      </c>
      <c r="DK331" s="24">
        <f t="shared" si="464"/>
        <v>18</v>
      </c>
      <c r="DL331" s="24">
        <f t="shared" si="464"/>
        <v>18</v>
      </c>
      <c r="DM331" s="24">
        <f t="shared" si="464"/>
        <v>18</v>
      </c>
      <c r="DN331" s="24">
        <f t="shared" si="464"/>
        <v>18</v>
      </c>
      <c r="DO331" s="24">
        <f t="shared" si="464"/>
        <v>18</v>
      </c>
      <c r="DP331" s="24">
        <f t="shared" si="464"/>
        <v>18</v>
      </c>
      <c r="DQ331" s="24">
        <f t="shared" si="464"/>
        <v>18</v>
      </c>
      <c r="DR331" s="24">
        <f t="shared" si="464"/>
        <v>18</v>
      </c>
      <c r="DS331" s="24">
        <f t="shared" si="464"/>
        <v>18</v>
      </c>
    </row>
    <row r="332" spans="1:123" ht="14.1" customHeight="1" thickBot="1" x14ac:dyDescent="0.25">
      <c r="A332" s="94">
        <v>1170</v>
      </c>
      <c r="B332" s="44"/>
      <c r="C332" s="1"/>
      <c r="D332" s="1"/>
      <c r="E332" s="1" t="s">
        <v>11</v>
      </c>
      <c r="F332" s="1"/>
      <c r="G332" s="1"/>
      <c r="H332" s="1"/>
      <c r="I332" s="1"/>
      <c r="J332" s="119"/>
      <c r="K332" s="118"/>
      <c r="L332" s="118"/>
      <c r="M332" s="118"/>
      <c r="N332" s="118"/>
      <c r="O332" s="118"/>
      <c r="P332" s="118"/>
      <c r="Q332" s="118"/>
      <c r="R332" s="118"/>
      <c r="S332" s="118">
        <f t="shared" ref="S332:AA332" si="465">$I$38</f>
        <v>22</v>
      </c>
      <c r="T332" s="118">
        <f t="shared" si="465"/>
        <v>22</v>
      </c>
      <c r="U332" s="118">
        <f t="shared" si="465"/>
        <v>22</v>
      </c>
      <c r="V332" s="118">
        <f t="shared" si="465"/>
        <v>22</v>
      </c>
      <c r="W332" s="118">
        <f t="shared" si="465"/>
        <v>22</v>
      </c>
      <c r="X332" s="118">
        <f t="shared" si="465"/>
        <v>22</v>
      </c>
      <c r="Y332" s="118">
        <f t="shared" si="465"/>
        <v>22</v>
      </c>
      <c r="Z332" s="118">
        <f t="shared" si="465"/>
        <v>22</v>
      </c>
      <c r="AA332" s="118">
        <f t="shared" si="465"/>
        <v>22</v>
      </c>
      <c r="AB332" s="118">
        <f>$I$30</f>
        <v>22</v>
      </c>
      <c r="AC332" s="118">
        <f>$I$30</f>
        <v>22</v>
      </c>
      <c r="AD332" s="119">
        <f>$I$30</f>
        <v>22</v>
      </c>
      <c r="AE332" s="118">
        <f>$I$30</f>
        <v>22</v>
      </c>
      <c r="AF332" s="118">
        <f>$I$30</f>
        <v>22</v>
      </c>
      <c r="AG332" s="118">
        <f>$I$26</f>
        <v>27</v>
      </c>
      <c r="AH332" s="118">
        <f t="shared" ref="AH332:AQ332" si="466">$I$26</f>
        <v>27</v>
      </c>
      <c r="AI332" s="118">
        <f t="shared" si="466"/>
        <v>27</v>
      </c>
      <c r="AJ332" s="118">
        <f t="shared" si="466"/>
        <v>27</v>
      </c>
      <c r="AK332" s="118">
        <f t="shared" si="466"/>
        <v>27</v>
      </c>
      <c r="AL332" s="118">
        <f t="shared" si="466"/>
        <v>27</v>
      </c>
      <c r="AM332" s="118">
        <f t="shared" si="466"/>
        <v>27</v>
      </c>
      <c r="AN332" s="118">
        <f t="shared" si="466"/>
        <v>27</v>
      </c>
      <c r="AO332" s="118">
        <f t="shared" si="466"/>
        <v>27</v>
      </c>
      <c r="AP332" s="118">
        <f t="shared" si="466"/>
        <v>27</v>
      </c>
      <c r="AQ332" s="118">
        <f t="shared" si="466"/>
        <v>27</v>
      </c>
      <c r="AR332" s="118">
        <f t="shared" ref="AR332:BD332" si="467">$I$28</f>
        <v>29</v>
      </c>
      <c r="AS332" s="118">
        <f t="shared" si="467"/>
        <v>29</v>
      </c>
      <c r="AT332" s="118">
        <f t="shared" si="467"/>
        <v>29</v>
      </c>
      <c r="AU332" s="118">
        <f t="shared" si="467"/>
        <v>29</v>
      </c>
      <c r="AV332" s="118">
        <f t="shared" si="467"/>
        <v>29</v>
      </c>
      <c r="AW332" s="118">
        <f t="shared" si="467"/>
        <v>29</v>
      </c>
      <c r="AX332" s="118">
        <f t="shared" si="467"/>
        <v>29</v>
      </c>
      <c r="AY332" s="118">
        <f t="shared" si="467"/>
        <v>29</v>
      </c>
      <c r="AZ332" s="118">
        <f t="shared" si="467"/>
        <v>29</v>
      </c>
      <c r="BA332" s="118">
        <f t="shared" si="467"/>
        <v>29</v>
      </c>
      <c r="BB332" s="118">
        <f t="shared" si="467"/>
        <v>29</v>
      </c>
      <c r="BC332" s="118">
        <f t="shared" si="467"/>
        <v>29</v>
      </c>
      <c r="BD332" s="118">
        <f t="shared" si="467"/>
        <v>29</v>
      </c>
      <c r="BE332" s="119">
        <f>$I$26</f>
        <v>27</v>
      </c>
      <c r="BF332" s="118">
        <f>$I$26</f>
        <v>27</v>
      </c>
      <c r="BG332" s="118">
        <f>$I$26</f>
        <v>27</v>
      </c>
      <c r="BH332" s="118">
        <f>$I$32</f>
        <v>19</v>
      </c>
      <c r="BI332" s="118">
        <f>$I$32</f>
        <v>19</v>
      </c>
      <c r="BJ332" s="118">
        <f t="shared" ref="BJ332:CA332" si="468">$I$32</f>
        <v>19</v>
      </c>
      <c r="BK332" s="118">
        <f t="shared" si="468"/>
        <v>19</v>
      </c>
      <c r="BL332" s="118">
        <f t="shared" si="468"/>
        <v>19</v>
      </c>
      <c r="BM332" s="118">
        <f t="shared" si="468"/>
        <v>19</v>
      </c>
      <c r="BN332" s="118">
        <f t="shared" si="468"/>
        <v>19</v>
      </c>
      <c r="BO332" s="118">
        <f t="shared" si="468"/>
        <v>19</v>
      </c>
      <c r="BP332" s="118">
        <f t="shared" si="468"/>
        <v>19</v>
      </c>
      <c r="BQ332" s="118">
        <f t="shared" si="468"/>
        <v>19</v>
      </c>
      <c r="BR332" s="118">
        <f t="shared" si="468"/>
        <v>19</v>
      </c>
      <c r="BS332" s="118">
        <f t="shared" si="468"/>
        <v>19</v>
      </c>
      <c r="BT332" s="118">
        <f t="shared" si="468"/>
        <v>19</v>
      </c>
      <c r="BU332" s="118">
        <f t="shared" si="468"/>
        <v>19</v>
      </c>
      <c r="BV332" s="118">
        <f t="shared" si="468"/>
        <v>19</v>
      </c>
      <c r="BW332" s="118">
        <f t="shared" si="468"/>
        <v>19</v>
      </c>
      <c r="BX332" s="118">
        <f t="shared" si="468"/>
        <v>19</v>
      </c>
      <c r="BY332" s="118">
        <f t="shared" si="468"/>
        <v>19</v>
      </c>
      <c r="BZ332" s="118">
        <f t="shared" si="468"/>
        <v>19</v>
      </c>
      <c r="CA332" s="119">
        <f t="shared" si="468"/>
        <v>19</v>
      </c>
      <c r="CB332" s="118">
        <f>$I$34</f>
        <v>26</v>
      </c>
      <c r="CC332" s="118">
        <f>$I$34</f>
        <v>26</v>
      </c>
      <c r="CD332" s="118">
        <f t="shared" ref="CD332:DS332" si="469">$I$34</f>
        <v>26</v>
      </c>
      <c r="CE332" s="118">
        <f t="shared" si="469"/>
        <v>26</v>
      </c>
      <c r="CF332" s="118">
        <f t="shared" si="469"/>
        <v>26</v>
      </c>
      <c r="CG332" s="118">
        <f t="shared" si="469"/>
        <v>26</v>
      </c>
      <c r="CH332" s="118">
        <f t="shared" si="469"/>
        <v>26</v>
      </c>
      <c r="CI332" s="118">
        <f t="shared" si="469"/>
        <v>26</v>
      </c>
      <c r="CJ332" s="118">
        <f t="shared" si="469"/>
        <v>26</v>
      </c>
      <c r="CK332" s="118">
        <f t="shared" si="469"/>
        <v>26</v>
      </c>
      <c r="CL332" s="118">
        <f t="shared" si="469"/>
        <v>26</v>
      </c>
      <c r="CM332" s="118">
        <f t="shared" si="469"/>
        <v>26</v>
      </c>
      <c r="CN332" s="118">
        <f t="shared" si="469"/>
        <v>26</v>
      </c>
      <c r="CO332" s="118">
        <f t="shared" si="469"/>
        <v>26</v>
      </c>
      <c r="CP332" s="118">
        <f t="shared" si="469"/>
        <v>26</v>
      </c>
      <c r="CQ332" s="118">
        <f t="shared" si="469"/>
        <v>26</v>
      </c>
      <c r="CR332" s="118">
        <f t="shared" si="469"/>
        <v>26</v>
      </c>
      <c r="CS332" s="118">
        <f t="shared" si="469"/>
        <v>26</v>
      </c>
      <c r="CT332" s="118">
        <f t="shared" si="469"/>
        <v>26</v>
      </c>
      <c r="CU332" s="118">
        <f t="shared" si="469"/>
        <v>26</v>
      </c>
      <c r="CV332" s="280">
        <f t="shared" si="469"/>
        <v>26</v>
      </c>
      <c r="CW332" s="118">
        <f t="shared" si="469"/>
        <v>26</v>
      </c>
      <c r="CX332" s="118">
        <f t="shared" si="469"/>
        <v>26</v>
      </c>
      <c r="CY332" s="118">
        <f t="shared" si="469"/>
        <v>26</v>
      </c>
      <c r="CZ332" s="118">
        <f t="shared" si="469"/>
        <v>26</v>
      </c>
      <c r="DA332" s="118">
        <f t="shared" si="469"/>
        <v>26</v>
      </c>
      <c r="DB332" s="118">
        <f t="shared" si="469"/>
        <v>26</v>
      </c>
      <c r="DC332" s="118">
        <f t="shared" si="469"/>
        <v>26</v>
      </c>
      <c r="DD332" s="118">
        <f t="shared" si="469"/>
        <v>26</v>
      </c>
      <c r="DE332" s="118">
        <f t="shared" si="469"/>
        <v>26</v>
      </c>
      <c r="DF332" s="118">
        <f t="shared" si="469"/>
        <v>26</v>
      </c>
      <c r="DG332" s="118">
        <f t="shared" si="469"/>
        <v>26</v>
      </c>
      <c r="DH332" s="118">
        <f t="shared" si="469"/>
        <v>26</v>
      </c>
      <c r="DI332" s="118">
        <f t="shared" si="469"/>
        <v>26</v>
      </c>
      <c r="DJ332" s="118">
        <f t="shared" si="469"/>
        <v>26</v>
      </c>
      <c r="DK332" s="118">
        <f t="shared" si="469"/>
        <v>26</v>
      </c>
      <c r="DL332" s="118">
        <f t="shared" si="469"/>
        <v>26</v>
      </c>
      <c r="DM332" s="118">
        <f t="shared" si="469"/>
        <v>26</v>
      </c>
      <c r="DN332" s="118">
        <f t="shared" si="469"/>
        <v>26</v>
      </c>
      <c r="DO332" s="118">
        <f t="shared" si="469"/>
        <v>26</v>
      </c>
      <c r="DP332" s="118">
        <f t="shared" si="469"/>
        <v>26</v>
      </c>
      <c r="DQ332" s="118">
        <f t="shared" si="469"/>
        <v>26</v>
      </c>
      <c r="DR332" s="118">
        <f t="shared" si="469"/>
        <v>26</v>
      </c>
      <c r="DS332" s="118">
        <f t="shared" si="469"/>
        <v>26</v>
      </c>
    </row>
    <row r="333" spans="1:123" ht="14.1" customHeight="1" x14ac:dyDescent="0.2">
      <c r="A333" s="112">
        <v>1116</v>
      </c>
      <c r="B333" s="130"/>
      <c r="C333" s="1"/>
      <c r="D333" s="1"/>
      <c r="E333" s="1" t="s">
        <v>11</v>
      </c>
      <c r="F333" s="1"/>
      <c r="G333" s="1"/>
      <c r="H333" s="1"/>
      <c r="I333" s="1"/>
      <c r="J333" s="159"/>
      <c r="K333" s="160"/>
      <c r="L333" s="160"/>
      <c r="M333" s="160"/>
      <c r="N333" s="160"/>
      <c r="O333" s="160"/>
      <c r="P333" s="160"/>
      <c r="Q333" s="160"/>
      <c r="R333" s="160"/>
      <c r="S333" s="160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3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3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R333" s="24"/>
      <c r="BS333" s="24"/>
      <c r="BT333" s="24"/>
      <c r="BU333" s="24"/>
      <c r="BV333" s="24"/>
      <c r="BW333" s="24"/>
      <c r="BX333" s="24"/>
      <c r="BY333" s="24"/>
      <c r="BZ333" s="24"/>
      <c r="CA333" s="34"/>
      <c r="CB333" s="24"/>
      <c r="CC333" s="24"/>
      <c r="CD333" s="24"/>
      <c r="CE333" s="24"/>
      <c r="CF333" s="24"/>
      <c r="CG333" s="24"/>
      <c r="CH333" s="24"/>
      <c r="CI333" s="24"/>
      <c r="CJ333" s="24"/>
      <c r="CK333" s="24"/>
      <c r="CL333" s="24"/>
      <c r="CM333" s="24"/>
      <c r="CN333" s="24"/>
      <c r="CO333" s="24"/>
      <c r="CP333" s="24"/>
      <c r="CQ333" s="24"/>
      <c r="CR333" s="24"/>
      <c r="CS333" s="24"/>
      <c r="CT333" s="24"/>
      <c r="CU333" s="24"/>
      <c r="CV333" s="261"/>
      <c r="CW333" s="24"/>
      <c r="CX333" s="24"/>
      <c r="CY333" s="24"/>
      <c r="CZ333" s="24"/>
      <c r="DA333" s="24"/>
      <c r="DB333" s="24"/>
      <c r="DC333" s="24"/>
      <c r="DD333" s="24"/>
      <c r="DE333" s="24"/>
      <c r="DF333" s="24"/>
      <c r="DG333" s="24"/>
      <c r="DH333" s="24"/>
      <c r="DI333" s="24"/>
      <c r="DJ333" s="24"/>
      <c r="DK333" s="24"/>
      <c r="DL333" s="24"/>
      <c r="DM333" s="24"/>
      <c r="DN333" s="24"/>
      <c r="DO333" s="24"/>
      <c r="DP333" s="24"/>
      <c r="DQ333" s="24"/>
      <c r="DR333" s="24"/>
      <c r="DS333" s="24"/>
    </row>
    <row r="334" spans="1:123" ht="14.1" customHeight="1" x14ac:dyDescent="0.2">
      <c r="A334" s="44">
        <v>1163</v>
      </c>
      <c r="B334" s="44"/>
      <c r="C334" s="25"/>
      <c r="D334" s="25"/>
      <c r="E334" s="25" t="s">
        <v>11</v>
      </c>
      <c r="F334" s="25"/>
      <c r="G334" s="25"/>
      <c r="H334" s="25"/>
      <c r="I334" s="25"/>
      <c r="J334" s="131">
        <f>$I$94</f>
        <v>26</v>
      </c>
      <c r="K334" s="108"/>
      <c r="L334" s="108"/>
      <c r="M334" s="108"/>
      <c r="N334" s="108"/>
      <c r="O334" s="108"/>
      <c r="P334" s="108"/>
      <c r="Q334" s="108"/>
      <c r="R334" s="108"/>
      <c r="S334" s="108">
        <f t="shared" ref="S334:X334" si="470">$I$96</f>
        <v>30</v>
      </c>
      <c r="T334" s="108">
        <f t="shared" si="470"/>
        <v>30</v>
      </c>
      <c r="U334" s="108">
        <f t="shared" si="470"/>
        <v>30</v>
      </c>
      <c r="V334" s="108">
        <f t="shared" si="470"/>
        <v>30</v>
      </c>
      <c r="W334" s="108">
        <f t="shared" si="470"/>
        <v>30</v>
      </c>
      <c r="X334" s="108">
        <f t="shared" si="470"/>
        <v>30</v>
      </c>
      <c r="Y334" s="108">
        <f>$I$96</f>
        <v>30</v>
      </c>
      <c r="Z334" s="108">
        <f t="shared" ref="Z334:BB334" si="471">$I$96</f>
        <v>30</v>
      </c>
      <c r="AA334" s="108">
        <f t="shared" si="471"/>
        <v>30</v>
      </c>
      <c r="AB334" s="108">
        <f t="shared" si="471"/>
        <v>30</v>
      </c>
      <c r="AC334" s="108">
        <f t="shared" si="471"/>
        <v>30</v>
      </c>
      <c r="AD334" s="131">
        <f t="shared" si="471"/>
        <v>30</v>
      </c>
      <c r="AE334" s="108">
        <f t="shared" si="471"/>
        <v>30</v>
      </c>
      <c r="AF334" s="108">
        <f t="shared" si="471"/>
        <v>30</v>
      </c>
      <c r="AG334" s="108">
        <f t="shared" si="471"/>
        <v>30</v>
      </c>
      <c r="AH334" s="108">
        <f t="shared" si="471"/>
        <v>30</v>
      </c>
      <c r="AI334" s="108">
        <f t="shared" si="471"/>
        <v>30</v>
      </c>
      <c r="AJ334" s="108">
        <f t="shared" si="471"/>
        <v>30</v>
      </c>
      <c r="AK334" s="108">
        <f t="shared" si="471"/>
        <v>30</v>
      </c>
      <c r="AL334" s="108">
        <f t="shared" si="471"/>
        <v>30</v>
      </c>
      <c r="AM334" s="108">
        <f t="shared" si="471"/>
        <v>30</v>
      </c>
      <c r="AN334" s="108">
        <f t="shared" si="471"/>
        <v>30</v>
      </c>
      <c r="AO334" s="108">
        <f t="shared" si="471"/>
        <v>30</v>
      </c>
      <c r="AP334" s="108">
        <f t="shared" si="471"/>
        <v>30</v>
      </c>
      <c r="AQ334" s="108">
        <f t="shared" si="471"/>
        <v>30</v>
      </c>
      <c r="AR334" s="108">
        <f t="shared" si="471"/>
        <v>30</v>
      </c>
      <c r="AS334" s="108">
        <f t="shared" si="471"/>
        <v>30</v>
      </c>
      <c r="AT334" s="108">
        <f t="shared" si="471"/>
        <v>30</v>
      </c>
      <c r="AU334" s="108">
        <f t="shared" si="471"/>
        <v>30</v>
      </c>
      <c r="AV334" s="108">
        <f t="shared" si="471"/>
        <v>30</v>
      </c>
      <c r="AW334" s="108">
        <f t="shared" si="471"/>
        <v>30</v>
      </c>
      <c r="AX334" s="108">
        <f t="shared" si="471"/>
        <v>30</v>
      </c>
      <c r="AY334" s="108">
        <f t="shared" si="471"/>
        <v>30</v>
      </c>
      <c r="AZ334" s="108">
        <f t="shared" si="471"/>
        <v>30</v>
      </c>
      <c r="BA334" s="108">
        <f t="shared" si="471"/>
        <v>30</v>
      </c>
      <c r="BB334" s="108">
        <f t="shared" si="471"/>
        <v>30</v>
      </c>
      <c r="BC334" s="108">
        <f>$I$100</f>
        <v>30</v>
      </c>
      <c r="BD334" s="108">
        <f>$I$100</f>
        <v>30</v>
      </c>
      <c r="BE334" s="131">
        <f>$I$100</f>
        <v>30</v>
      </c>
      <c r="BF334" s="108">
        <f t="shared" ref="BF334:BL334" si="472">$I$100</f>
        <v>30</v>
      </c>
      <c r="BG334" s="108">
        <f t="shared" si="472"/>
        <v>30</v>
      </c>
      <c r="BH334" s="108">
        <f t="shared" si="472"/>
        <v>30</v>
      </c>
      <c r="BI334" s="108">
        <f t="shared" si="472"/>
        <v>30</v>
      </c>
      <c r="BJ334" s="108">
        <f t="shared" si="472"/>
        <v>30</v>
      </c>
      <c r="BK334" s="108">
        <f t="shared" si="472"/>
        <v>30</v>
      </c>
      <c r="BL334" s="108">
        <f t="shared" si="472"/>
        <v>30</v>
      </c>
      <c r="BM334" s="108">
        <f t="shared" ref="BM334:CB334" si="473">$I$98</f>
        <v>28</v>
      </c>
      <c r="BN334" s="108">
        <f t="shared" si="473"/>
        <v>28</v>
      </c>
      <c r="BO334" s="108">
        <f t="shared" si="473"/>
        <v>28</v>
      </c>
      <c r="BP334" s="108">
        <f t="shared" si="473"/>
        <v>28</v>
      </c>
      <c r="BQ334" s="108">
        <f t="shared" si="473"/>
        <v>28</v>
      </c>
      <c r="BR334" s="108">
        <f t="shared" si="473"/>
        <v>28</v>
      </c>
      <c r="BS334" s="108">
        <f t="shared" si="473"/>
        <v>28</v>
      </c>
      <c r="BT334" s="108">
        <f t="shared" si="473"/>
        <v>28</v>
      </c>
      <c r="BU334" s="108">
        <f t="shared" si="473"/>
        <v>28</v>
      </c>
      <c r="BV334" s="108">
        <f t="shared" si="473"/>
        <v>28</v>
      </c>
      <c r="BW334" s="108">
        <f t="shared" si="473"/>
        <v>28</v>
      </c>
      <c r="BX334" s="108">
        <f t="shared" si="473"/>
        <v>28</v>
      </c>
      <c r="BY334" s="108">
        <f t="shared" si="473"/>
        <v>28</v>
      </c>
      <c r="BZ334" s="108">
        <f t="shared" si="473"/>
        <v>28</v>
      </c>
      <c r="CA334" s="131">
        <f t="shared" si="473"/>
        <v>28</v>
      </c>
      <c r="CB334" s="108">
        <f t="shared" si="473"/>
        <v>28</v>
      </c>
      <c r="CC334" s="108">
        <f t="shared" ref="CC334:DS334" si="474">$I$104</f>
        <v>26</v>
      </c>
      <c r="CD334" s="108">
        <f t="shared" si="474"/>
        <v>26</v>
      </c>
      <c r="CE334" s="108">
        <f t="shared" si="474"/>
        <v>26</v>
      </c>
      <c r="CF334" s="108">
        <f t="shared" si="474"/>
        <v>26</v>
      </c>
      <c r="CG334" s="108">
        <f t="shared" si="474"/>
        <v>26</v>
      </c>
      <c r="CH334" s="108">
        <f t="shared" si="474"/>
        <v>26</v>
      </c>
      <c r="CI334" s="108">
        <f t="shared" si="474"/>
        <v>26</v>
      </c>
      <c r="CJ334" s="108">
        <f t="shared" si="474"/>
        <v>26</v>
      </c>
      <c r="CK334" s="108">
        <f t="shared" si="474"/>
        <v>26</v>
      </c>
      <c r="CL334" s="108">
        <f t="shared" si="474"/>
        <v>26</v>
      </c>
      <c r="CM334" s="108">
        <f t="shared" si="474"/>
        <v>26</v>
      </c>
      <c r="CN334" s="108">
        <f t="shared" si="474"/>
        <v>26</v>
      </c>
      <c r="CO334" s="108">
        <f t="shared" si="474"/>
        <v>26</v>
      </c>
      <c r="CP334" s="108">
        <f t="shared" si="474"/>
        <v>26</v>
      </c>
      <c r="CQ334" s="108">
        <f t="shared" si="474"/>
        <v>26</v>
      </c>
      <c r="CR334" s="108">
        <f t="shared" si="474"/>
        <v>26</v>
      </c>
      <c r="CS334" s="108">
        <f t="shared" si="474"/>
        <v>26</v>
      </c>
      <c r="CT334" s="108">
        <f t="shared" si="474"/>
        <v>26</v>
      </c>
      <c r="CU334" s="108">
        <f t="shared" si="474"/>
        <v>26</v>
      </c>
      <c r="CV334" s="281">
        <f t="shared" si="474"/>
        <v>26</v>
      </c>
      <c r="CW334" s="108">
        <f t="shared" si="474"/>
        <v>26</v>
      </c>
      <c r="CX334" s="108">
        <f t="shared" si="474"/>
        <v>26</v>
      </c>
      <c r="CY334" s="108">
        <f t="shared" si="474"/>
        <v>26</v>
      </c>
      <c r="CZ334" s="108">
        <f t="shared" si="474"/>
        <v>26</v>
      </c>
      <c r="DA334" s="108">
        <f t="shared" si="474"/>
        <v>26</v>
      </c>
      <c r="DB334" s="108">
        <f t="shared" si="474"/>
        <v>26</v>
      </c>
      <c r="DC334" s="108">
        <f t="shared" si="474"/>
        <v>26</v>
      </c>
      <c r="DD334" s="108">
        <f t="shared" si="474"/>
        <v>26</v>
      </c>
      <c r="DE334" s="108">
        <f t="shared" si="474"/>
        <v>26</v>
      </c>
      <c r="DF334" s="108">
        <f t="shared" si="474"/>
        <v>26</v>
      </c>
      <c r="DG334" s="108">
        <f t="shared" si="474"/>
        <v>26</v>
      </c>
      <c r="DH334" s="108">
        <f t="shared" si="474"/>
        <v>26</v>
      </c>
      <c r="DI334" s="108">
        <f t="shared" si="474"/>
        <v>26</v>
      </c>
      <c r="DJ334" s="108">
        <f t="shared" si="474"/>
        <v>26</v>
      </c>
      <c r="DK334" s="108">
        <f t="shared" si="474"/>
        <v>26</v>
      </c>
      <c r="DL334" s="108">
        <f t="shared" si="474"/>
        <v>26</v>
      </c>
      <c r="DM334" s="108">
        <f t="shared" si="474"/>
        <v>26</v>
      </c>
      <c r="DN334" s="108">
        <f t="shared" si="474"/>
        <v>26</v>
      </c>
      <c r="DO334" s="108">
        <f t="shared" si="474"/>
        <v>26</v>
      </c>
      <c r="DP334" s="108">
        <f t="shared" si="474"/>
        <v>26</v>
      </c>
      <c r="DQ334" s="108">
        <f t="shared" si="474"/>
        <v>26</v>
      </c>
      <c r="DR334" s="108">
        <f t="shared" si="474"/>
        <v>26</v>
      </c>
      <c r="DS334" s="108">
        <f t="shared" si="474"/>
        <v>26</v>
      </c>
    </row>
    <row r="335" spans="1:123" ht="14.1" customHeight="1" x14ac:dyDescent="0.2">
      <c r="A335" s="44"/>
      <c r="B335" s="44"/>
      <c r="C335" s="25"/>
      <c r="D335" s="25"/>
      <c r="E335" s="25"/>
      <c r="F335" s="25"/>
      <c r="G335" s="25"/>
      <c r="H335" s="25"/>
      <c r="I335" s="25"/>
      <c r="J335" s="99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  <c r="AB335" s="97"/>
      <c r="AC335" s="97"/>
      <c r="AD335" s="99"/>
      <c r="AE335" s="97"/>
      <c r="AF335" s="97"/>
      <c r="AG335" s="97"/>
      <c r="AH335" s="97"/>
      <c r="AI335" s="97"/>
      <c r="AJ335" s="97"/>
      <c r="AK335" s="97"/>
      <c r="AL335" s="97"/>
      <c r="AM335" s="97"/>
      <c r="AN335" s="97"/>
      <c r="AO335" s="97"/>
      <c r="AP335" s="97"/>
      <c r="AQ335" s="97"/>
      <c r="AR335" s="97"/>
      <c r="AS335" s="97"/>
      <c r="AT335" s="97"/>
      <c r="AU335" s="97"/>
      <c r="AV335" s="97"/>
      <c r="AW335" s="97"/>
      <c r="AX335" s="97"/>
      <c r="AY335" s="97"/>
      <c r="AZ335" s="97"/>
      <c r="BA335" s="97"/>
      <c r="BB335" s="97"/>
      <c r="BC335" s="97"/>
      <c r="BD335" s="97"/>
      <c r="BE335" s="99"/>
      <c r="BF335" s="97"/>
      <c r="BG335" s="97"/>
      <c r="BH335" s="97"/>
      <c r="BI335" s="97"/>
      <c r="BJ335" s="97"/>
      <c r="BK335" s="97"/>
      <c r="BL335" s="97"/>
      <c r="BM335" s="97"/>
      <c r="BN335" s="97"/>
      <c r="BO335" s="97"/>
      <c r="BP335" s="97"/>
      <c r="BQ335" s="97"/>
      <c r="BR335" s="97"/>
      <c r="BS335" s="97"/>
      <c r="BT335" s="97"/>
      <c r="BU335" s="97"/>
      <c r="BV335" s="97"/>
      <c r="BW335" s="97"/>
      <c r="BX335" s="97"/>
      <c r="BY335" s="97"/>
      <c r="BZ335" s="97"/>
      <c r="CA335" s="99"/>
      <c r="CB335" s="97"/>
      <c r="CC335" s="97"/>
      <c r="CD335" s="97"/>
      <c r="CE335" s="97"/>
      <c r="CF335" s="97"/>
      <c r="CG335" s="97"/>
      <c r="CH335" s="97"/>
      <c r="CI335" s="97"/>
      <c r="CJ335" s="97"/>
      <c r="CK335" s="97"/>
      <c r="CL335" s="97"/>
      <c r="CM335" s="97"/>
      <c r="CN335" s="97"/>
      <c r="CO335" s="97"/>
      <c r="CP335" s="97"/>
      <c r="CQ335" s="97"/>
      <c r="CR335" s="97"/>
      <c r="CS335" s="97"/>
      <c r="CT335" s="97"/>
      <c r="CU335" s="97"/>
      <c r="CV335" s="282"/>
      <c r="CW335" s="97"/>
      <c r="CX335" s="97"/>
      <c r="CY335" s="97"/>
      <c r="CZ335" s="97"/>
      <c r="DA335" s="97"/>
      <c r="DB335" s="97"/>
      <c r="DC335" s="97"/>
      <c r="DD335" s="97"/>
      <c r="DE335" s="97"/>
      <c r="DF335" s="97"/>
      <c r="DG335" s="97"/>
      <c r="DH335" s="97"/>
      <c r="DI335" s="97"/>
      <c r="DJ335" s="97"/>
      <c r="DK335" s="97"/>
      <c r="DL335" s="97"/>
      <c r="DM335" s="97"/>
      <c r="DN335" s="97"/>
      <c r="DO335" s="97"/>
      <c r="DP335" s="97"/>
      <c r="DQ335" s="97"/>
      <c r="DR335" s="97"/>
      <c r="DS335" s="97"/>
    </row>
    <row r="336" spans="1:123" ht="14.1" customHeight="1" x14ac:dyDescent="0.2">
      <c r="A336" s="44"/>
      <c r="B336" s="44"/>
      <c r="C336" s="1"/>
      <c r="D336" s="1"/>
      <c r="E336" s="1"/>
      <c r="F336" s="1"/>
      <c r="G336" s="1"/>
      <c r="H336" s="1"/>
      <c r="I336" s="1"/>
      <c r="J336" s="72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2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1"/>
      <c r="BB336" s="71"/>
      <c r="BC336" s="71"/>
      <c r="BD336" s="71"/>
      <c r="BE336" s="72"/>
      <c r="BF336" s="71"/>
      <c r="BG336" s="71"/>
      <c r="BH336" s="71"/>
      <c r="BI336" s="71"/>
      <c r="BJ336" s="71"/>
      <c r="BK336" s="71"/>
      <c r="BL336" s="71"/>
      <c r="BM336" s="71"/>
      <c r="BN336" s="71"/>
      <c r="BO336" s="71"/>
      <c r="BP336" s="71"/>
      <c r="BQ336" s="71"/>
      <c r="BR336" s="71"/>
      <c r="BS336" s="71"/>
      <c r="BT336" s="71"/>
      <c r="BU336" s="71"/>
      <c r="BV336" s="71"/>
      <c r="BW336" s="71"/>
      <c r="BX336" s="71"/>
      <c r="BY336" s="71"/>
      <c r="BZ336" s="71"/>
      <c r="CA336" s="72"/>
      <c r="CB336" s="71"/>
      <c r="CC336" s="71"/>
      <c r="CD336" s="71"/>
      <c r="CE336" s="71"/>
      <c r="CF336" s="71"/>
      <c r="CG336" s="71"/>
      <c r="CH336" s="71"/>
      <c r="CI336" s="71"/>
      <c r="CJ336" s="71"/>
      <c r="CK336" s="71"/>
      <c r="CL336" s="71"/>
      <c r="CM336" s="71"/>
      <c r="CN336" s="71"/>
      <c r="CO336" s="71"/>
      <c r="CP336" s="71"/>
      <c r="CQ336" s="71"/>
      <c r="CR336" s="71"/>
      <c r="CS336" s="71"/>
      <c r="CT336" s="71"/>
      <c r="CU336" s="71"/>
      <c r="CV336" s="283"/>
      <c r="CW336" s="71"/>
      <c r="CX336" s="71"/>
      <c r="CY336" s="71"/>
      <c r="CZ336" s="71"/>
      <c r="DA336" s="71"/>
      <c r="DB336" s="71"/>
      <c r="DC336" s="71"/>
      <c r="DD336" s="71"/>
      <c r="DE336" s="71"/>
      <c r="DF336" s="71"/>
      <c r="DG336" s="71"/>
      <c r="DH336" s="71"/>
      <c r="DI336" s="71"/>
      <c r="DJ336" s="71"/>
      <c r="DK336" s="71"/>
      <c r="DL336" s="71"/>
      <c r="DM336" s="71"/>
      <c r="DN336" s="71"/>
      <c r="DO336" s="71"/>
      <c r="DP336" s="71"/>
      <c r="DQ336" s="71"/>
      <c r="DR336" s="71"/>
      <c r="DS336" s="71"/>
    </row>
    <row r="337" spans="1:123" ht="14.1" customHeight="1" x14ac:dyDescent="0.2">
      <c r="A337" s="94">
        <v>1121</v>
      </c>
      <c r="B337" s="44"/>
      <c r="C337" s="1"/>
      <c r="D337" s="1"/>
      <c r="E337" s="1" t="s">
        <v>11</v>
      </c>
      <c r="F337" s="1"/>
      <c r="G337" s="1"/>
      <c r="H337" s="1"/>
      <c r="I337" s="1"/>
      <c r="J337" s="119">
        <f>$I$194</f>
        <v>28</v>
      </c>
      <c r="K337" s="118">
        <f>$I$194</f>
        <v>28</v>
      </c>
      <c r="L337" s="118">
        <f>$I$194</f>
        <v>28</v>
      </c>
      <c r="M337" s="118">
        <f>$I$194</f>
        <v>28</v>
      </c>
      <c r="N337" s="118">
        <f>$I$194</f>
        <v>28</v>
      </c>
      <c r="O337" s="118">
        <f>$I$196</f>
        <v>28</v>
      </c>
      <c r="P337" s="118">
        <f>$I$196</f>
        <v>28</v>
      </c>
      <c r="Q337" s="118">
        <f>$I$196</f>
        <v>28</v>
      </c>
      <c r="R337" s="118">
        <f t="shared" ref="R337:AB337" si="475">$I$196</f>
        <v>28</v>
      </c>
      <c r="S337" s="118">
        <f t="shared" si="475"/>
        <v>28</v>
      </c>
      <c r="T337" s="118">
        <f t="shared" si="475"/>
        <v>28</v>
      </c>
      <c r="U337" s="118">
        <f t="shared" si="475"/>
        <v>28</v>
      </c>
      <c r="V337" s="118">
        <f t="shared" si="475"/>
        <v>28</v>
      </c>
      <c r="W337" s="118">
        <f t="shared" si="475"/>
        <v>28</v>
      </c>
      <c r="X337" s="118">
        <f t="shared" si="475"/>
        <v>28</v>
      </c>
      <c r="Y337" s="118">
        <f t="shared" si="475"/>
        <v>28</v>
      </c>
      <c r="Z337" s="118">
        <f t="shared" si="475"/>
        <v>28</v>
      </c>
      <c r="AA337" s="118">
        <f t="shared" si="475"/>
        <v>28</v>
      </c>
      <c r="AB337" s="118">
        <f t="shared" si="475"/>
        <v>28</v>
      </c>
      <c r="AC337" s="118">
        <f t="shared" ref="AC337:AK337" si="476">$I$198</f>
        <v>28</v>
      </c>
      <c r="AD337" s="119">
        <f t="shared" si="476"/>
        <v>28</v>
      </c>
      <c r="AE337" s="118">
        <f t="shared" si="476"/>
        <v>28</v>
      </c>
      <c r="AF337" s="118">
        <f t="shared" si="476"/>
        <v>28</v>
      </c>
      <c r="AG337" s="118">
        <f t="shared" si="476"/>
        <v>28</v>
      </c>
      <c r="AH337" s="118">
        <f t="shared" si="476"/>
        <v>28</v>
      </c>
      <c r="AI337" s="118">
        <f t="shared" si="476"/>
        <v>28</v>
      </c>
      <c r="AJ337" s="118">
        <f t="shared" si="476"/>
        <v>28</v>
      </c>
      <c r="AK337" s="118">
        <f t="shared" si="476"/>
        <v>28</v>
      </c>
      <c r="AL337" s="118">
        <f>$I$202</f>
        <v>28</v>
      </c>
      <c r="AM337" s="118">
        <f t="shared" ref="AM337:BI337" si="477">$I$202</f>
        <v>28</v>
      </c>
      <c r="AN337" s="118">
        <f t="shared" si="477"/>
        <v>28</v>
      </c>
      <c r="AO337" s="118">
        <f t="shared" si="477"/>
        <v>28</v>
      </c>
      <c r="AP337" s="118">
        <f t="shared" si="477"/>
        <v>28</v>
      </c>
      <c r="AQ337" s="118">
        <f t="shared" si="477"/>
        <v>28</v>
      </c>
      <c r="AR337" s="118">
        <f t="shared" si="477"/>
        <v>28</v>
      </c>
      <c r="AS337" s="118">
        <f t="shared" si="477"/>
        <v>28</v>
      </c>
      <c r="AT337" s="118">
        <f t="shared" si="477"/>
        <v>28</v>
      </c>
      <c r="AU337" s="118">
        <f t="shared" si="477"/>
        <v>28</v>
      </c>
      <c r="AV337" s="118">
        <f t="shared" si="477"/>
        <v>28</v>
      </c>
      <c r="AW337" s="118">
        <f t="shared" si="477"/>
        <v>28</v>
      </c>
      <c r="AX337" s="118">
        <f t="shared" si="477"/>
        <v>28</v>
      </c>
      <c r="AY337" s="118">
        <f t="shared" si="477"/>
        <v>28</v>
      </c>
      <c r="AZ337" s="118">
        <f t="shared" si="477"/>
        <v>28</v>
      </c>
      <c r="BA337" s="118">
        <f t="shared" si="477"/>
        <v>28</v>
      </c>
      <c r="BB337" s="118">
        <f t="shared" si="477"/>
        <v>28</v>
      </c>
      <c r="BC337" s="118">
        <f t="shared" si="477"/>
        <v>28</v>
      </c>
      <c r="BD337" s="118">
        <f t="shared" si="477"/>
        <v>28</v>
      </c>
      <c r="BE337" s="119">
        <f t="shared" si="477"/>
        <v>28</v>
      </c>
      <c r="BF337" s="118">
        <f t="shared" si="477"/>
        <v>28</v>
      </c>
      <c r="BG337" s="118">
        <f t="shared" si="477"/>
        <v>28</v>
      </c>
      <c r="BH337" s="118">
        <f t="shared" si="477"/>
        <v>28</v>
      </c>
      <c r="BI337" s="118">
        <f t="shared" si="477"/>
        <v>28</v>
      </c>
      <c r="BJ337" s="118">
        <f>$I$198</f>
        <v>28</v>
      </c>
      <c r="BK337" s="118">
        <f>$I$198</f>
        <v>28</v>
      </c>
      <c r="BL337" s="118">
        <f>$I$198</f>
        <v>28</v>
      </c>
      <c r="BM337" s="118">
        <f>$I$198</f>
        <v>28</v>
      </c>
      <c r="BN337" s="118">
        <f>$I$198</f>
        <v>28</v>
      </c>
      <c r="BO337" s="118">
        <f t="shared" ref="BO337:CB337" si="478">$I$200</f>
        <v>28</v>
      </c>
      <c r="BP337" s="118">
        <f t="shared" si="478"/>
        <v>28</v>
      </c>
      <c r="BQ337" s="118">
        <f t="shared" si="478"/>
        <v>28</v>
      </c>
      <c r="BR337" s="118">
        <f t="shared" si="478"/>
        <v>28</v>
      </c>
      <c r="BS337" s="118">
        <f t="shared" si="478"/>
        <v>28</v>
      </c>
      <c r="BT337" s="118">
        <f t="shared" si="478"/>
        <v>28</v>
      </c>
      <c r="BU337" s="118">
        <f t="shared" si="478"/>
        <v>28</v>
      </c>
      <c r="BV337" s="118">
        <f t="shared" si="478"/>
        <v>28</v>
      </c>
      <c r="BW337" s="118">
        <f t="shared" si="478"/>
        <v>28</v>
      </c>
      <c r="BX337" s="118">
        <f t="shared" si="478"/>
        <v>28</v>
      </c>
      <c r="BY337" s="118">
        <f t="shared" si="478"/>
        <v>28</v>
      </c>
      <c r="BZ337" s="118">
        <f t="shared" si="478"/>
        <v>28</v>
      </c>
      <c r="CA337" s="119">
        <f t="shared" si="478"/>
        <v>28</v>
      </c>
      <c r="CB337" s="118">
        <f t="shared" si="478"/>
        <v>28</v>
      </c>
      <c r="CC337" s="118">
        <f>$I$202</f>
        <v>28</v>
      </c>
      <c r="CD337" s="118">
        <f>$I$202</f>
        <v>28</v>
      </c>
      <c r="CE337" s="118">
        <f t="shared" ref="CE337:DS337" si="479">$I$202</f>
        <v>28</v>
      </c>
      <c r="CF337" s="118">
        <f t="shared" si="479"/>
        <v>28</v>
      </c>
      <c r="CG337" s="118">
        <f t="shared" si="479"/>
        <v>28</v>
      </c>
      <c r="CH337" s="118">
        <f t="shared" si="479"/>
        <v>28</v>
      </c>
      <c r="CI337" s="118">
        <f t="shared" si="479"/>
        <v>28</v>
      </c>
      <c r="CJ337" s="118">
        <f t="shared" si="479"/>
        <v>28</v>
      </c>
      <c r="CK337" s="118">
        <f t="shared" si="479"/>
        <v>28</v>
      </c>
      <c r="CL337" s="118">
        <f t="shared" si="479"/>
        <v>28</v>
      </c>
      <c r="CM337" s="118">
        <f t="shared" si="479"/>
        <v>28</v>
      </c>
      <c r="CN337" s="118">
        <f t="shared" si="479"/>
        <v>28</v>
      </c>
      <c r="CO337" s="118">
        <f t="shared" si="479"/>
        <v>28</v>
      </c>
      <c r="CP337" s="118">
        <f t="shared" si="479"/>
        <v>28</v>
      </c>
      <c r="CQ337" s="118">
        <f t="shared" si="479"/>
        <v>28</v>
      </c>
      <c r="CR337" s="118">
        <f t="shared" si="479"/>
        <v>28</v>
      </c>
      <c r="CS337" s="118">
        <f t="shared" si="479"/>
        <v>28</v>
      </c>
      <c r="CT337" s="118">
        <f t="shared" si="479"/>
        <v>28</v>
      </c>
      <c r="CU337" s="118">
        <f t="shared" si="479"/>
        <v>28</v>
      </c>
      <c r="CV337" s="280">
        <f t="shared" si="479"/>
        <v>28</v>
      </c>
      <c r="CW337" s="118">
        <f t="shared" si="479"/>
        <v>28</v>
      </c>
      <c r="CX337" s="118">
        <f t="shared" si="479"/>
        <v>28</v>
      </c>
      <c r="CY337" s="118">
        <f t="shared" si="479"/>
        <v>28</v>
      </c>
      <c r="CZ337" s="118">
        <f t="shared" si="479"/>
        <v>28</v>
      </c>
      <c r="DA337" s="118">
        <f t="shared" si="479"/>
        <v>28</v>
      </c>
      <c r="DB337" s="118">
        <f t="shared" si="479"/>
        <v>28</v>
      </c>
      <c r="DC337" s="118">
        <f t="shared" si="479"/>
        <v>28</v>
      </c>
      <c r="DD337" s="118">
        <f t="shared" si="479"/>
        <v>28</v>
      </c>
      <c r="DE337" s="118">
        <f t="shared" si="479"/>
        <v>28</v>
      </c>
      <c r="DF337" s="118">
        <f t="shared" si="479"/>
        <v>28</v>
      </c>
      <c r="DG337" s="118">
        <f t="shared" si="479"/>
        <v>28</v>
      </c>
      <c r="DH337" s="118">
        <f t="shared" si="479"/>
        <v>28</v>
      </c>
      <c r="DI337" s="118">
        <f t="shared" si="479"/>
        <v>28</v>
      </c>
      <c r="DJ337" s="118">
        <f t="shared" si="479"/>
        <v>28</v>
      </c>
      <c r="DK337" s="118">
        <f t="shared" si="479"/>
        <v>28</v>
      </c>
      <c r="DL337" s="118">
        <f t="shared" si="479"/>
        <v>28</v>
      </c>
      <c r="DM337" s="118">
        <f t="shared" si="479"/>
        <v>28</v>
      </c>
      <c r="DN337" s="118">
        <f t="shared" si="479"/>
        <v>28</v>
      </c>
      <c r="DO337" s="118">
        <f t="shared" si="479"/>
        <v>28</v>
      </c>
      <c r="DP337" s="118">
        <f t="shared" si="479"/>
        <v>28</v>
      </c>
      <c r="DQ337" s="118">
        <f t="shared" si="479"/>
        <v>28</v>
      </c>
      <c r="DR337" s="118">
        <f t="shared" si="479"/>
        <v>28</v>
      </c>
      <c r="DS337" s="118">
        <f t="shared" si="479"/>
        <v>28</v>
      </c>
    </row>
    <row r="338" spans="1:123" ht="14.1" customHeight="1" x14ac:dyDescent="0.2">
      <c r="A338" s="45">
        <v>1101</v>
      </c>
      <c r="B338" s="44"/>
      <c r="C338" s="1"/>
      <c r="D338" s="1"/>
      <c r="E338" s="1" t="s">
        <v>11</v>
      </c>
      <c r="F338" s="1"/>
      <c r="G338" s="1"/>
      <c r="H338" s="1"/>
      <c r="I338" s="1"/>
      <c r="J338" s="34">
        <f t="shared" ref="J338:T338" si="480">$I$142</f>
        <v>32</v>
      </c>
      <c r="K338" s="24">
        <f t="shared" si="480"/>
        <v>32</v>
      </c>
      <c r="L338" s="24">
        <f t="shared" si="480"/>
        <v>32</v>
      </c>
      <c r="M338" s="24">
        <f t="shared" si="480"/>
        <v>32</v>
      </c>
      <c r="N338" s="24">
        <f t="shared" si="480"/>
        <v>32</v>
      </c>
      <c r="O338" s="24">
        <f t="shared" si="480"/>
        <v>32</v>
      </c>
      <c r="P338" s="24">
        <f t="shared" si="480"/>
        <v>32</v>
      </c>
      <c r="Q338" s="24">
        <f t="shared" si="480"/>
        <v>32</v>
      </c>
      <c r="R338" s="24">
        <f t="shared" si="480"/>
        <v>32</v>
      </c>
      <c r="S338" s="24">
        <f t="shared" si="480"/>
        <v>32</v>
      </c>
      <c r="T338" s="24">
        <f t="shared" si="480"/>
        <v>32</v>
      </c>
      <c r="U338" s="24">
        <f>$I$132</f>
        <v>30</v>
      </c>
      <c r="V338" s="24">
        <f>$I$132</f>
        <v>30</v>
      </c>
      <c r="W338" s="24">
        <f>$I$132</f>
        <v>30</v>
      </c>
      <c r="X338" s="24">
        <f>$I$132</f>
        <v>30</v>
      </c>
      <c r="Y338" s="24">
        <f>$I$142</f>
        <v>32</v>
      </c>
      <c r="Z338" s="24">
        <f>$I$142</f>
        <v>32</v>
      </c>
      <c r="AA338" s="24">
        <f>$I$130</f>
        <v>30</v>
      </c>
      <c r="AB338" s="24">
        <f t="shared" ref="AB338:AO338" si="481">$I$130</f>
        <v>30</v>
      </c>
      <c r="AC338" s="24">
        <f t="shared" si="481"/>
        <v>30</v>
      </c>
      <c r="AD338" s="34">
        <f t="shared" si="481"/>
        <v>30</v>
      </c>
      <c r="AE338" s="24">
        <f t="shared" si="481"/>
        <v>30</v>
      </c>
      <c r="AF338" s="24">
        <f t="shared" si="481"/>
        <v>30</v>
      </c>
      <c r="AG338" s="24">
        <f t="shared" si="481"/>
        <v>30</v>
      </c>
      <c r="AH338" s="24">
        <f t="shared" si="481"/>
        <v>30</v>
      </c>
      <c r="AI338" s="24">
        <f t="shared" si="481"/>
        <v>30</v>
      </c>
      <c r="AJ338" s="24">
        <f t="shared" si="481"/>
        <v>30</v>
      </c>
      <c r="AK338" s="24">
        <f t="shared" si="481"/>
        <v>30</v>
      </c>
      <c r="AL338" s="24">
        <f t="shared" si="481"/>
        <v>30</v>
      </c>
      <c r="AM338" s="24">
        <f t="shared" si="481"/>
        <v>30</v>
      </c>
      <c r="AN338" s="24">
        <f t="shared" si="481"/>
        <v>30</v>
      </c>
      <c r="AO338" s="24">
        <f t="shared" si="481"/>
        <v>30</v>
      </c>
      <c r="AP338" s="24">
        <f>$I$136</f>
        <v>30</v>
      </c>
      <c r="AQ338" s="24">
        <f t="shared" ref="AQ338:BA338" si="482">$I$136</f>
        <v>30</v>
      </c>
      <c r="AR338" s="24">
        <f t="shared" si="482"/>
        <v>30</v>
      </c>
      <c r="AS338" s="24">
        <f t="shared" si="482"/>
        <v>30</v>
      </c>
      <c r="AT338" s="24">
        <f t="shared" si="482"/>
        <v>30</v>
      </c>
      <c r="AU338" s="24">
        <f t="shared" si="482"/>
        <v>30</v>
      </c>
      <c r="AV338" s="24">
        <f t="shared" si="482"/>
        <v>30</v>
      </c>
      <c r="AW338" s="24">
        <f t="shared" si="482"/>
        <v>30</v>
      </c>
      <c r="AX338" s="24">
        <f t="shared" si="482"/>
        <v>30</v>
      </c>
      <c r="AY338" s="24">
        <f t="shared" si="482"/>
        <v>30</v>
      </c>
      <c r="AZ338" s="24">
        <f t="shared" si="482"/>
        <v>30</v>
      </c>
      <c r="BA338" s="24">
        <f t="shared" si="482"/>
        <v>30</v>
      </c>
      <c r="BB338" s="24">
        <f t="shared" ref="BB338:BL338" si="483">$I$134</f>
        <v>30</v>
      </c>
      <c r="BC338" s="24">
        <f t="shared" si="483"/>
        <v>30</v>
      </c>
      <c r="BD338" s="24">
        <f t="shared" si="483"/>
        <v>30</v>
      </c>
      <c r="BE338" s="34">
        <f t="shared" si="483"/>
        <v>30</v>
      </c>
      <c r="BF338" s="24">
        <f t="shared" si="483"/>
        <v>30</v>
      </c>
      <c r="BG338" s="24">
        <f t="shared" si="483"/>
        <v>30</v>
      </c>
      <c r="BH338" s="24">
        <f t="shared" si="483"/>
        <v>30</v>
      </c>
      <c r="BI338" s="24">
        <f t="shared" si="483"/>
        <v>30</v>
      </c>
      <c r="BJ338" s="24">
        <f t="shared" si="483"/>
        <v>30</v>
      </c>
      <c r="BK338" s="24">
        <f t="shared" si="483"/>
        <v>30</v>
      </c>
      <c r="BL338" s="24">
        <f t="shared" si="483"/>
        <v>30</v>
      </c>
      <c r="BM338" s="24">
        <f>$I$138</f>
        <v>28</v>
      </c>
      <c r="BN338" s="24">
        <f>$I$138</f>
        <v>28</v>
      </c>
      <c r="BO338" s="24">
        <f t="shared" ref="BO338:CF338" si="484">$I$138</f>
        <v>28</v>
      </c>
      <c r="BP338" s="24">
        <f t="shared" si="484"/>
        <v>28</v>
      </c>
      <c r="BQ338" s="24">
        <f t="shared" si="484"/>
        <v>28</v>
      </c>
      <c r="BR338" s="24">
        <f t="shared" si="484"/>
        <v>28</v>
      </c>
      <c r="BS338" s="24">
        <f t="shared" si="484"/>
        <v>28</v>
      </c>
      <c r="BT338" s="24">
        <f t="shared" si="484"/>
        <v>28</v>
      </c>
      <c r="BU338" s="24">
        <f t="shared" si="484"/>
        <v>28</v>
      </c>
      <c r="BV338" s="24">
        <f t="shared" si="484"/>
        <v>28</v>
      </c>
      <c r="BW338" s="24">
        <f t="shared" si="484"/>
        <v>28</v>
      </c>
      <c r="BX338" s="24">
        <f t="shared" si="484"/>
        <v>28</v>
      </c>
      <c r="BY338" s="24">
        <f t="shared" si="484"/>
        <v>28</v>
      </c>
      <c r="BZ338" s="24">
        <f t="shared" si="484"/>
        <v>28</v>
      </c>
      <c r="CA338" s="34">
        <f t="shared" si="484"/>
        <v>28</v>
      </c>
      <c r="CB338" s="24">
        <f t="shared" si="484"/>
        <v>28</v>
      </c>
      <c r="CC338" s="24">
        <f t="shared" si="484"/>
        <v>28</v>
      </c>
      <c r="CD338" s="24">
        <f t="shared" si="484"/>
        <v>28</v>
      </c>
      <c r="CE338" s="24">
        <f t="shared" si="484"/>
        <v>28</v>
      </c>
      <c r="CF338" s="24">
        <f t="shared" si="484"/>
        <v>28</v>
      </c>
      <c r="CG338" s="24">
        <f>$I$140</f>
        <v>30</v>
      </c>
      <c r="CH338" s="24">
        <f t="shared" ref="CH338:DS338" si="485">$I$140</f>
        <v>30</v>
      </c>
      <c r="CI338" s="24">
        <f t="shared" si="485"/>
        <v>30</v>
      </c>
      <c r="CJ338" s="24">
        <f t="shared" si="485"/>
        <v>30</v>
      </c>
      <c r="CK338" s="24">
        <f t="shared" si="485"/>
        <v>30</v>
      </c>
      <c r="CL338" s="24">
        <f t="shared" si="485"/>
        <v>30</v>
      </c>
      <c r="CM338" s="24">
        <f t="shared" si="485"/>
        <v>30</v>
      </c>
      <c r="CN338" s="24">
        <f t="shared" si="485"/>
        <v>30</v>
      </c>
      <c r="CO338" s="24">
        <f t="shared" si="485"/>
        <v>30</v>
      </c>
      <c r="CP338" s="24">
        <f t="shared" si="485"/>
        <v>30</v>
      </c>
      <c r="CQ338" s="24">
        <f t="shared" si="485"/>
        <v>30</v>
      </c>
      <c r="CR338" s="24">
        <f t="shared" si="485"/>
        <v>30</v>
      </c>
      <c r="CS338" s="24">
        <f t="shared" si="485"/>
        <v>30</v>
      </c>
      <c r="CT338" s="24">
        <f t="shared" si="485"/>
        <v>30</v>
      </c>
      <c r="CU338" s="24">
        <f t="shared" si="485"/>
        <v>30</v>
      </c>
      <c r="CV338" s="261">
        <f t="shared" si="485"/>
        <v>30</v>
      </c>
      <c r="CW338" s="24">
        <f t="shared" si="485"/>
        <v>30</v>
      </c>
      <c r="CX338" s="24">
        <f t="shared" si="485"/>
        <v>30</v>
      </c>
      <c r="CY338" s="24">
        <f t="shared" si="485"/>
        <v>30</v>
      </c>
      <c r="CZ338" s="24">
        <f t="shared" si="485"/>
        <v>30</v>
      </c>
      <c r="DA338" s="24">
        <f t="shared" si="485"/>
        <v>30</v>
      </c>
      <c r="DB338" s="24">
        <f t="shared" si="485"/>
        <v>30</v>
      </c>
      <c r="DC338" s="24">
        <f t="shared" si="485"/>
        <v>30</v>
      </c>
      <c r="DD338" s="24">
        <f t="shared" si="485"/>
        <v>30</v>
      </c>
      <c r="DE338" s="24">
        <f t="shared" si="485"/>
        <v>30</v>
      </c>
      <c r="DF338" s="24">
        <f t="shared" si="485"/>
        <v>30</v>
      </c>
      <c r="DG338" s="24">
        <f t="shared" si="485"/>
        <v>30</v>
      </c>
      <c r="DH338" s="24">
        <f t="shared" si="485"/>
        <v>30</v>
      </c>
      <c r="DI338" s="24">
        <f t="shared" si="485"/>
        <v>30</v>
      </c>
      <c r="DJ338" s="24">
        <f t="shared" si="485"/>
        <v>30</v>
      </c>
      <c r="DK338" s="24">
        <f t="shared" si="485"/>
        <v>30</v>
      </c>
      <c r="DL338" s="24">
        <f t="shared" si="485"/>
        <v>30</v>
      </c>
      <c r="DM338" s="24">
        <f t="shared" si="485"/>
        <v>30</v>
      </c>
      <c r="DN338" s="24">
        <f t="shared" si="485"/>
        <v>30</v>
      </c>
      <c r="DO338" s="24">
        <f t="shared" si="485"/>
        <v>30</v>
      </c>
      <c r="DP338" s="24">
        <f t="shared" si="485"/>
        <v>30</v>
      </c>
      <c r="DQ338" s="24">
        <f t="shared" si="485"/>
        <v>30</v>
      </c>
      <c r="DR338" s="24">
        <f t="shared" si="485"/>
        <v>30</v>
      </c>
      <c r="DS338" s="24">
        <f t="shared" si="485"/>
        <v>30</v>
      </c>
    </row>
    <row r="339" spans="1:123" ht="14.1" customHeight="1" x14ac:dyDescent="0.2">
      <c r="A339" s="94" t="s">
        <v>90</v>
      </c>
      <c r="B339" s="44"/>
      <c r="C339" s="1"/>
      <c r="D339" s="1"/>
      <c r="E339" s="1" t="s">
        <v>11</v>
      </c>
      <c r="F339" s="1"/>
      <c r="G339" s="1"/>
      <c r="H339" s="1"/>
      <c r="I339" s="1"/>
      <c r="J339" s="119">
        <f>$I$248</f>
        <v>79</v>
      </c>
      <c r="K339" s="118">
        <f t="shared" ref="K339:W339" si="486">$I$248</f>
        <v>79</v>
      </c>
      <c r="L339" s="118">
        <f t="shared" si="486"/>
        <v>79</v>
      </c>
      <c r="M339" s="118">
        <f t="shared" si="486"/>
        <v>79</v>
      </c>
      <c r="N339" s="118">
        <f t="shared" si="486"/>
        <v>79</v>
      </c>
      <c r="O339" s="118">
        <f t="shared" si="486"/>
        <v>79</v>
      </c>
      <c r="P339" s="118">
        <f t="shared" si="486"/>
        <v>79</v>
      </c>
      <c r="Q339" s="118">
        <f t="shared" si="486"/>
        <v>79</v>
      </c>
      <c r="R339" s="118">
        <f t="shared" si="486"/>
        <v>79</v>
      </c>
      <c r="S339" s="118">
        <f t="shared" si="486"/>
        <v>79</v>
      </c>
      <c r="T339" s="118">
        <f t="shared" si="486"/>
        <v>79</v>
      </c>
      <c r="U339" s="118">
        <f t="shared" si="486"/>
        <v>79</v>
      </c>
      <c r="V339" s="118">
        <f t="shared" si="486"/>
        <v>79</v>
      </c>
      <c r="W339" s="118">
        <f t="shared" si="486"/>
        <v>79</v>
      </c>
      <c r="X339" s="160"/>
      <c r="Y339" s="160"/>
      <c r="Z339" s="160"/>
      <c r="AA339" s="160"/>
      <c r="AB339" s="160"/>
      <c r="AC339" s="160"/>
      <c r="AD339" s="159"/>
      <c r="AE339" s="160"/>
      <c r="AF339" s="160"/>
      <c r="AG339" s="160"/>
      <c r="AH339" s="160"/>
      <c r="AI339" s="160"/>
      <c r="AJ339" s="160"/>
      <c r="AK339" s="160"/>
      <c r="AL339" s="160"/>
      <c r="AM339" s="160"/>
      <c r="AN339" s="160"/>
      <c r="AO339" s="160"/>
      <c r="AP339" s="160"/>
      <c r="AQ339" s="160"/>
      <c r="AR339" s="160"/>
      <c r="AS339" s="160"/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160"/>
      <c r="BD339" s="160"/>
      <c r="BE339" s="159"/>
      <c r="BF339" s="160"/>
      <c r="BG339" s="160"/>
      <c r="BH339" s="160"/>
      <c r="BI339" s="160"/>
      <c r="BJ339" s="160"/>
      <c r="BK339" s="160"/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160"/>
      <c r="BV339" s="160"/>
      <c r="BW339" s="160"/>
      <c r="BX339" s="160"/>
      <c r="BY339" s="160"/>
      <c r="BZ339" s="160"/>
      <c r="CA339" s="159"/>
      <c r="CB339" s="118">
        <f t="shared" ref="CB339:DS339" si="487">$I$250</f>
        <v>18</v>
      </c>
      <c r="CC339" s="118">
        <f t="shared" si="487"/>
        <v>18</v>
      </c>
      <c r="CD339" s="118">
        <f t="shared" si="487"/>
        <v>18</v>
      </c>
      <c r="CE339" s="118">
        <f t="shared" si="487"/>
        <v>18</v>
      </c>
      <c r="CF339" s="118">
        <f t="shared" si="487"/>
        <v>18</v>
      </c>
      <c r="CG339" s="118">
        <f t="shared" si="487"/>
        <v>18</v>
      </c>
      <c r="CH339" s="118">
        <f t="shared" si="487"/>
        <v>18</v>
      </c>
      <c r="CI339" s="118">
        <f t="shared" si="487"/>
        <v>18</v>
      </c>
      <c r="CJ339" s="118">
        <f t="shared" si="487"/>
        <v>18</v>
      </c>
      <c r="CK339" s="118">
        <f t="shared" si="487"/>
        <v>18</v>
      </c>
      <c r="CL339" s="118">
        <f t="shared" si="487"/>
        <v>18</v>
      </c>
      <c r="CM339" s="118">
        <f t="shared" si="487"/>
        <v>18</v>
      </c>
      <c r="CN339" s="118">
        <f t="shared" si="487"/>
        <v>18</v>
      </c>
      <c r="CO339" s="118">
        <f t="shared" si="487"/>
        <v>18</v>
      </c>
      <c r="CP339" s="118">
        <f t="shared" si="487"/>
        <v>18</v>
      </c>
      <c r="CQ339" s="118">
        <f t="shared" si="487"/>
        <v>18</v>
      </c>
      <c r="CR339" s="118">
        <f t="shared" si="487"/>
        <v>18</v>
      </c>
      <c r="CS339" s="118">
        <f t="shared" si="487"/>
        <v>18</v>
      </c>
      <c r="CT339" s="118">
        <f t="shared" si="487"/>
        <v>18</v>
      </c>
      <c r="CU339" s="118">
        <f t="shared" si="487"/>
        <v>18</v>
      </c>
      <c r="CV339" s="280">
        <f t="shared" si="487"/>
        <v>18</v>
      </c>
      <c r="CW339" s="118">
        <f t="shared" si="487"/>
        <v>18</v>
      </c>
      <c r="CX339" s="118">
        <f t="shared" si="487"/>
        <v>18</v>
      </c>
      <c r="CY339" s="118">
        <f t="shared" si="487"/>
        <v>18</v>
      </c>
      <c r="CZ339" s="118">
        <f t="shared" si="487"/>
        <v>18</v>
      </c>
      <c r="DA339" s="118">
        <f t="shared" si="487"/>
        <v>18</v>
      </c>
      <c r="DB339" s="118">
        <f t="shared" si="487"/>
        <v>18</v>
      </c>
      <c r="DC339" s="118">
        <f t="shared" si="487"/>
        <v>18</v>
      </c>
      <c r="DD339" s="118">
        <f t="shared" si="487"/>
        <v>18</v>
      </c>
      <c r="DE339" s="118">
        <f t="shared" si="487"/>
        <v>18</v>
      </c>
      <c r="DF339" s="118">
        <f t="shared" si="487"/>
        <v>18</v>
      </c>
      <c r="DG339" s="118">
        <f t="shared" si="487"/>
        <v>18</v>
      </c>
      <c r="DH339" s="118">
        <f t="shared" si="487"/>
        <v>18</v>
      </c>
      <c r="DI339" s="118">
        <f t="shared" si="487"/>
        <v>18</v>
      </c>
      <c r="DJ339" s="118">
        <f t="shared" si="487"/>
        <v>18</v>
      </c>
      <c r="DK339" s="118">
        <f t="shared" si="487"/>
        <v>18</v>
      </c>
      <c r="DL339" s="118">
        <f t="shared" si="487"/>
        <v>18</v>
      </c>
      <c r="DM339" s="118">
        <f t="shared" si="487"/>
        <v>18</v>
      </c>
      <c r="DN339" s="118">
        <f t="shared" si="487"/>
        <v>18</v>
      </c>
      <c r="DO339" s="118">
        <f t="shared" si="487"/>
        <v>18</v>
      </c>
      <c r="DP339" s="118">
        <f t="shared" si="487"/>
        <v>18</v>
      </c>
      <c r="DQ339" s="118">
        <f t="shared" si="487"/>
        <v>18</v>
      </c>
      <c r="DR339" s="118">
        <f t="shared" si="487"/>
        <v>18</v>
      </c>
      <c r="DS339" s="118">
        <f t="shared" si="487"/>
        <v>18</v>
      </c>
    </row>
    <row r="340" spans="1:123" ht="14.1" customHeight="1" x14ac:dyDescent="0.2">
      <c r="A340" s="44" t="s">
        <v>42</v>
      </c>
      <c r="B340" s="44"/>
      <c r="C340" s="1"/>
      <c r="D340" s="1"/>
      <c r="E340" s="1" t="s">
        <v>11</v>
      </c>
      <c r="F340" s="1"/>
      <c r="G340" s="1"/>
      <c r="H340" s="1"/>
      <c r="I340" s="1"/>
      <c r="J340" s="104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  <c r="AA340" s="105"/>
      <c r="AB340" s="105"/>
      <c r="AC340" s="105"/>
      <c r="AD340" s="104"/>
      <c r="AE340" s="105"/>
      <c r="AF340" s="105"/>
      <c r="AG340" s="105"/>
      <c r="AH340" s="105"/>
      <c r="AI340" s="105"/>
      <c r="AJ340" s="105"/>
      <c r="AK340" s="105"/>
      <c r="AL340" s="105"/>
      <c r="AM340" s="105"/>
      <c r="AN340" s="105"/>
      <c r="AO340" s="105"/>
      <c r="AP340" s="105"/>
      <c r="AQ340" s="105"/>
      <c r="AR340" s="105"/>
      <c r="AS340" s="105"/>
      <c r="AT340" s="105"/>
      <c r="AU340" s="105"/>
      <c r="AV340" s="105"/>
      <c r="AW340" s="105"/>
      <c r="AX340" s="105"/>
      <c r="AY340" s="105"/>
      <c r="AZ340" s="105"/>
      <c r="BA340" s="105"/>
      <c r="BB340" s="105"/>
      <c r="BC340" s="105"/>
      <c r="BD340" s="105"/>
      <c r="BE340" s="104"/>
      <c r="BF340" s="105"/>
      <c r="BG340" s="105"/>
      <c r="BH340" s="105"/>
      <c r="BI340" s="105"/>
      <c r="BJ340" s="105"/>
      <c r="BK340" s="105"/>
      <c r="BL340" s="105"/>
      <c r="BM340" s="105"/>
      <c r="BN340" s="105"/>
      <c r="BO340" s="105"/>
      <c r="BP340" s="105"/>
      <c r="BQ340" s="105"/>
      <c r="BR340" s="105"/>
      <c r="BS340" s="105"/>
      <c r="BT340" s="105"/>
      <c r="BU340" s="105"/>
      <c r="BV340" s="105"/>
      <c r="BW340" s="105"/>
      <c r="BX340" s="105"/>
      <c r="BY340" s="105"/>
      <c r="BZ340" s="105"/>
      <c r="CA340" s="104"/>
      <c r="CB340" s="105"/>
      <c r="CC340" s="105"/>
      <c r="CD340" s="105"/>
      <c r="CE340" s="105"/>
      <c r="CF340" s="105"/>
      <c r="CG340" s="105"/>
      <c r="CH340" s="105"/>
      <c r="CI340" s="105"/>
      <c r="CJ340" s="105"/>
      <c r="CK340" s="105"/>
      <c r="CL340" s="105"/>
      <c r="CM340" s="105"/>
      <c r="CN340" s="105"/>
      <c r="CO340" s="105"/>
      <c r="CP340" s="105"/>
      <c r="CQ340" s="105"/>
      <c r="CR340" s="105"/>
      <c r="CS340" s="105"/>
      <c r="CT340" s="105"/>
      <c r="CU340" s="105"/>
      <c r="CV340" s="284"/>
      <c r="CW340" s="105"/>
      <c r="CX340" s="105"/>
      <c r="CY340" s="105"/>
      <c r="CZ340" s="105"/>
      <c r="DA340" s="105"/>
      <c r="DB340" s="105"/>
      <c r="DC340" s="105"/>
      <c r="DD340" s="105"/>
      <c r="DE340" s="105"/>
      <c r="DF340" s="105"/>
      <c r="DG340" s="105"/>
      <c r="DH340" s="105"/>
      <c r="DI340" s="105"/>
      <c r="DJ340" s="105"/>
      <c r="DK340" s="105"/>
      <c r="DL340" s="105"/>
      <c r="DM340" s="105"/>
      <c r="DN340" s="105"/>
      <c r="DO340" s="105"/>
      <c r="DP340" s="105"/>
      <c r="DQ340" s="105"/>
      <c r="DR340" s="105"/>
      <c r="DS340" s="105"/>
    </row>
    <row r="341" spans="1:123" ht="14.1" customHeight="1" x14ac:dyDescent="0.2">
      <c r="A341" s="98">
        <v>1118</v>
      </c>
      <c r="B341" s="44"/>
      <c r="C341" s="1"/>
      <c r="D341" s="1"/>
      <c r="E341" s="1" t="s">
        <v>11</v>
      </c>
      <c r="F341" s="1"/>
      <c r="G341" s="1"/>
      <c r="H341" s="1"/>
      <c r="I341" s="1"/>
      <c r="J341" s="159"/>
      <c r="K341" s="160"/>
      <c r="L341" s="160"/>
      <c r="M341" s="160"/>
      <c r="N341" s="160"/>
      <c r="O341" s="160"/>
      <c r="P341" s="160"/>
      <c r="Q341" s="160"/>
      <c r="R341" s="160"/>
      <c r="S341" s="160"/>
      <c r="T341" s="24"/>
      <c r="U341" s="24"/>
      <c r="V341" s="24"/>
      <c r="W341" s="24"/>
      <c r="X341" s="24">
        <f>$I$254</f>
        <v>3</v>
      </c>
      <c r="Y341" s="24">
        <f>$I$254</f>
        <v>3</v>
      </c>
      <c r="Z341" s="24">
        <f>$I$254</f>
        <v>3</v>
      </c>
      <c r="AA341" s="24"/>
      <c r="AB341" s="24">
        <f t="shared" ref="AB341:AJ341" si="488">$I$256</f>
        <v>5</v>
      </c>
      <c r="AC341" s="24">
        <f t="shared" si="488"/>
        <v>5</v>
      </c>
      <c r="AD341" s="34">
        <f t="shared" si="488"/>
        <v>5</v>
      </c>
      <c r="AE341" s="24">
        <f t="shared" si="488"/>
        <v>5</v>
      </c>
      <c r="AF341" s="24">
        <f t="shared" si="488"/>
        <v>5</v>
      </c>
      <c r="AG341" s="24">
        <f t="shared" si="488"/>
        <v>5</v>
      </c>
      <c r="AH341" s="24">
        <f t="shared" si="488"/>
        <v>5</v>
      </c>
      <c r="AI341" s="24">
        <f t="shared" si="488"/>
        <v>5</v>
      </c>
      <c r="AJ341" s="24">
        <f t="shared" si="488"/>
        <v>5</v>
      </c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3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>
        <f t="shared" ref="BU341:DS341" si="489">$I$252</f>
        <v>15</v>
      </c>
      <c r="BV341" s="24">
        <f t="shared" si="489"/>
        <v>15</v>
      </c>
      <c r="BW341" s="24">
        <f t="shared" si="489"/>
        <v>15</v>
      </c>
      <c r="BX341" s="24">
        <f t="shared" si="489"/>
        <v>15</v>
      </c>
      <c r="BY341" s="24">
        <f t="shared" si="489"/>
        <v>15</v>
      </c>
      <c r="BZ341" s="24">
        <f t="shared" si="489"/>
        <v>15</v>
      </c>
      <c r="CA341" s="34">
        <f t="shared" si="489"/>
        <v>15</v>
      </c>
      <c r="CB341" s="24">
        <f t="shared" si="489"/>
        <v>15</v>
      </c>
      <c r="CC341" s="24">
        <f t="shared" si="489"/>
        <v>15</v>
      </c>
      <c r="CD341" s="24">
        <f t="shared" si="489"/>
        <v>15</v>
      </c>
      <c r="CE341" s="24">
        <f t="shared" si="489"/>
        <v>15</v>
      </c>
      <c r="CF341" s="24">
        <f t="shared" si="489"/>
        <v>15</v>
      </c>
      <c r="CG341" s="24">
        <f t="shared" si="489"/>
        <v>15</v>
      </c>
      <c r="CH341" s="24">
        <f t="shared" si="489"/>
        <v>15</v>
      </c>
      <c r="CI341" s="24">
        <f t="shared" si="489"/>
        <v>15</v>
      </c>
      <c r="CJ341" s="24">
        <f t="shared" si="489"/>
        <v>15</v>
      </c>
      <c r="CK341" s="24">
        <f t="shared" si="489"/>
        <v>15</v>
      </c>
      <c r="CL341" s="24">
        <f t="shared" si="489"/>
        <v>15</v>
      </c>
      <c r="CM341" s="24">
        <f t="shared" si="489"/>
        <v>15</v>
      </c>
      <c r="CN341" s="24">
        <f t="shared" si="489"/>
        <v>15</v>
      </c>
      <c r="CO341" s="24">
        <f t="shared" si="489"/>
        <v>15</v>
      </c>
      <c r="CP341" s="24">
        <f t="shared" si="489"/>
        <v>15</v>
      </c>
      <c r="CQ341" s="24">
        <f t="shared" si="489"/>
        <v>15</v>
      </c>
      <c r="CR341" s="24">
        <f t="shared" si="489"/>
        <v>15</v>
      </c>
      <c r="CS341" s="24">
        <f t="shared" si="489"/>
        <v>15</v>
      </c>
      <c r="CT341" s="24">
        <f t="shared" si="489"/>
        <v>15</v>
      </c>
      <c r="CU341" s="24">
        <f t="shared" si="489"/>
        <v>15</v>
      </c>
      <c r="CV341" s="261">
        <f t="shared" si="489"/>
        <v>15</v>
      </c>
      <c r="CW341" s="24">
        <f t="shared" si="489"/>
        <v>15</v>
      </c>
      <c r="CX341" s="24">
        <f t="shared" si="489"/>
        <v>15</v>
      </c>
      <c r="CY341" s="24">
        <f t="shared" si="489"/>
        <v>15</v>
      </c>
      <c r="CZ341" s="24">
        <f t="shared" si="489"/>
        <v>15</v>
      </c>
      <c r="DA341" s="24">
        <f t="shared" si="489"/>
        <v>15</v>
      </c>
      <c r="DB341" s="24">
        <f t="shared" si="489"/>
        <v>15</v>
      </c>
      <c r="DC341" s="24">
        <f t="shared" si="489"/>
        <v>15</v>
      </c>
      <c r="DD341" s="24">
        <f t="shared" si="489"/>
        <v>15</v>
      </c>
      <c r="DE341" s="24">
        <f t="shared" si="489"/>
        <v>15</v>
      </c>
      <c r="DF341" s="24">
        <f t="shared" si="489"/>
        <v>15</v>
      </c>
      <c r="DG341" s="24">
        <f t="shared" si="489"/>
        <v>15</v>
      </c>
      <c r="DH341" s="24">
        <f t="shared" si="489"/>
        <v>15</v>
      </c>
      <c r="DI341" s="24">
        <f t="shared" si="489"/>
        <v>15</v>
      </c>
      <c r="DJ341" s="24">
        <f t="shared" si="489"/>
        <v>15</v>
      </c>
      <c r="DK341" s="24">
        <f t="shared" si="489"/>
        <v>15</v>
      </c>
      <c r="DL341" s="24">
        <f t="shared" si="489"/>
        <v>15</v>
      </c>
      <c r="DM341" s="24">
        <f t="shared" si="489"/>
        <v>15</v>
      </c>
      <c r="DN341" s="24">
        <f t="shared" si="489"/>
        <v>15</v>
      </c>
      <c r="DO341" s="24">
        <f t="shared" si="489"/>
        <v>15</v>
      </c>
      <c r="DP341" s="24">
        <f t="shared" si="489"/>
        <v>15</v>
      </c>
      <c r="DQ341" s="24">
        <f t="shared" si="489"/>
        <v>15</v>
      </c>
      <c r="DR341" s="24">
        <f t="shared" si="489"/>
        <v>15</v>
      </c>
      <c r="DS341" s="24">
        <f t="shared" si="489"/>
        <v>15</v>
      </c>
    </row>
    <row r="342" spans="1:123" ht="14.1" customHeight="1" x14ac:dyDescent="0.2">
      <c r="A342" s="44" t="s">
        <v>43</v>
      </c>
      <c r="B342" s="44"/>
      <c r="C342" s="1"/>
      <c r="D342" s="1"/>
      <c r="E342" s="1" t="s">
        <v>11</v>
      </c>
      <c r="F342" s="1"/>
      <c r="G342" s="1"/>
      <c r="H342" s="1"/>
      <c r="I342" s="1"/>
      <c r="J342" s="34">
        <f>$I$106</f>
        <v>75</v>
      </c>
      <c r="K342" s="24">
        <f t="shared" ref="K342:W342" si="490">$I$106</f>
        <v>75</v>
      </c>
      <c r="L342" s="24">
        <f t="shared" si="490"/>
        <v>75</v>
      </c>
      <c r="M342" s="24">
        <f t="shared" si="490"/>
        <v>75</v>
      </c>
      <c r="N342" s="24">
        <f t="shared" si="490"/>
        <v>75</v>
      </c>
      <c r="O342" s="24">
        <f t="shared" si="490"/>
        <v>75</v>
      </c>
      <c r="P342" s="24">
        <f t="shared" si="490"/>
        <v>75</v>
      </c>
      <c r="Q342" s="24">
        <f t="shared" si="490"/>
        <v>75</v>
      </c>
      <c r="R342" s="24">
        <f t="shared" si="490"/>
        <v>75</v>
      </c>
      <c r="S342" s="24">
        <f t="shared" si="490"/>
        <v>75</v>
      </c>
      <c r="T342" s="24">
        <f t="shared" si="490"/>
        <v>75</v>
      </c>
      <c r="U342" s="24">
        <f t="shared" si="490"/>
        <v>75</v>
      </c>
      <c r="V342" s="24">
        <f t="shared" si="490"/>
        <v>75</v>
      </c>
      <c r="W342" s="24">
        <f t="shared" si="490"/>
        <v>75</v>
      </c>
      <c r="X342" s="24"/>
      <c r="Y342" s="24"/>
      <c r="Z342" s="24"/>
      <c r="AA342" s="24">
        <f>$I$110</f>
        <v>8</v>
      </c>
      <c r="AB342" s="24">
        <f t="shared" ref="AB342:AI342" si="491">$I$110</f>
        <v>8</v>
      </c>
      <c r="AC342" s="24">
        <f t="shared" si="491"/>
        <v>8</v>
      </c>
      <c r="AD342" s="34">
        <f t="shared" si="491"/>
        <v>8</v>
      </c>
      <c r="AE342" s="24">
        <f t="shared" si="491"/>
        <v>8</v>
      </c>
      <c r="AF342" s="24">
        <f t="shared" si="491"/>
        <v>8</v>
      </c>
      <c r="AG342" s="24">
        <f t="shared" si="491"/>
        <v>8</v>
      </c>
      <c r="AH342" s="24">
        <f t="shared" si="491"/>
        <v>8</v>
      </c>
      <c r="AI342" s="24">
        <f t="shared" si="491"/>
        <v>8</v>
      </c>
      <c r="AJ342" s="24">
        <f>$I$112</f>
        <v>8</v>
      </c>
      <c r="AK342" s="24">
        <f>$I$112</f>
        <v>8</v>
      </c>
      <c r="AL342" s="24">
        <f>$I$112</f>
        <v>8</v>
      </c>
      <c r="AM342" s="24">
        <f>$I$112</f>
        <v>8</v>
      </c>
      <c r="AN342" s="24">
        <f t="shared" ref="AN342:AS342" si="492">$I$112</f>
        <v>8</v>
      </c>
      <c r="AO342" s="24">
        <f t="shared" si="492"/>
        <v>8</v>
      </c>
      <c r="AP342" s="24">
        <f t="shared" si="492"/>
        <v>8</v>
      </c>
      <c r="AQ342" s="24">
        <f t="shared" si="492"/>
        <v>8</v>
      </c>
      <c r="AR342" s="24">
        <f t="shared" si="492"/>
        <v>8</v>
      </c>
      <c r="AS342" s="24">
        <f t="shared" si="492"/>
        <v>8</v>
      </c>
      <c r="AT342" s="117"/>
      <c r="AU342" s="117"/>
      <c r="AV342" s="117"/>
      <c r="AW342" s="117"/>
      <c r="AX342" s="117"/>
      <c r="AY342" s="117"/>
      <c r="AZ342" s="117"/>
      <c r="BA342" s="117"/>
      <c r="BB342" s="117"/>
      <c r="BC342" s="117"/>
      <c r="BD342" s="117"/>
      <c r="BE342" s="116"/>
      <c r="BF342" s="117"/>
      <c r="BG342" s="117"/>
      <c r="BH342" s="117"/>
      <c r="BI342" s="117"/>
      <c r="BJ342" s="117"/>
      <c r="BK342" s="117"/>
      <c r="BL342" s="117"/>
      <c r="BM342" s="117"/>
      <c r="BN342" s="117"/>
      <c r="BO342" s="117"/>
      <c r="BP342" s="117"/>
      <c r="BQ342" s="117"/>
      <c r="BR342" s="117"/>
      <c r="BS342" s="117"/>
      <c r="BT342" s="117"/>
      <c r="BU342" s="24">
        <f t="shared" ref="BU342:DS342" si="493">$I$108</f>
        <v>15</v>
      </c>
      <c r="BV342" s="24">
        <f t="shared" si="493"/>
        <v>15</v>
      </c>
      <c r="BW342" s="24">
        <f t="shared" si="493"/>
        <v>15</v>
      </c>
      <c r="BX342" s="24">
        <f t="shared" si="493"/>
        <v>15</v>
      </c>
      <c r="BY342" s="24">
        <f t="shared" si="493"/>
        <v>15</v>
      </c>
      <c r="BZ342" s="24">
        <f t="shared" si="493"/>
        <v>15</v>
      </c>
      <c r="CA342" s="34">
        <f t="shared" si="493"/>
        <v>15</v>
      </c>
      <c r="CB342" s="24">
        <f t="shared" si="493"/>
        <v>15</v>
      </c>
      <c r="CC342" s="24">
        <f t="shared" si="493"/>
        <v>15</v>
      </c>
      <c r="CD342" s="24">
        <f t="shared" si="493"/>
        <v>15</v>
      </c>
      <c r="CE342" s="24">
        <f t="shared" si="493"/>
        <v>15</v>
      </c>
      <c r="CF342" s="24">
        <f t="shared" si="493"/>
        <v>15</v>
      </c>
      <c r="CG342" s="24">
        <f t="shared" si="493"/>
        <v>15</v>
      </c>
      <c r="CH342" s="24">
        <f t="shared" si="493"/>
        <v>15</v>
      </c>
      <c r="CI342" s="24">
        <f t="shared" si="493"/>
        <v>15</v>
      </c>
      <c r="CJ342" s="24">
        <f t="shared" si="493"/>
        <v>15</v>
      </c>
      <c r="CK342" s="24">
        <f t="shared" si="493"/>
        <v>15</v>
      </c>
      <c r="CL342" s="24">
        <f t="shared" si="493"/>
        <v>15</v>
      </c>
      <c r="CM342" s="24">
        <f t="shared" si="493"/>
        <v>15</v>
      </c>
      <c r="CN342" s="24">
        <f t="shared" si="493"/>
        <v>15</v>
      </c>
      <c r="CO342" s="24">
        <f t="shared" si="493"/>
        <v>15</v>
      </c>
      <c r="CP342" s="24">
        <f t="shared" si="493"/>
        <v>15</v>
      </c>
      <c r="CQ342" s="24">
        <f t="shared" si="493"/>
        <v>15</v>
      </c>
      <c r="CR342" s="24">
        <f t="shared" si="493"/>
        <v>15</v>
      </c>
      <c r="CS342" s="24">
        <f t="shared" si="493"/>
        <v>15</v>
      </c>
      <c r="CT342" s="24">
        <f t="shared" si="493"/>
        <v>15</v>
      </c>
      <c r="CU342" s="24">
        <f t="shared" si="493"/>
        <v>15</v>
      </c>
      <c r="CV342" s="261">
        <f t="shared" si="493"/>
        <v>15</v>
      </c>
      <c r="CW342" s="24">
        <f t="shared" si="493"/>
        <v>15</v>
      </c>
      <c r="CX342" s="24">
        <f t="shared" si="493"/>
        <v>15</v>
      </c>
      <c r="CY342" s="24">
        <f t="shared" si="493"/>
        <v>15</v>
      </c>
      <c r="CZ342" s="24">
        <f t="shared" si="493"/>
        <v>15</v>
      </c>
      <c r="DA342" s="24">
        <f t="shared" si="493"/>
        <v>15</v>
      </c>
      <c r="DB342" s="24">
        <f t="shared" si="493"/>
        <v>15</v>
      </c>
      <c r="DC342" s="24">
        <f t="shared" si="493"/>
        <v>15</v>
      </c>
      <c r="DD342" s="24">
        <f t="shared" si="493"/>
        <v>15</v>
      </c>
      <c r="DE342" s="24">
        <f t="shared" si="493"/>
        <v>15</v>
      </c>
      <c r="DF342" s="24">
        <f t="shared" si="493"/>
        <v>15</v>
      </c>
      <c r="DG342" s="24">
        <f t="shared" si="493"/>
        <v>15</v>
      </c>
      <c r="DH342" s="24">
        <f t="shared" si="493"/>
        <v>15</v>
      </c>
      <c r="DI342" s="24">
        <f t="shared" si="493"/>
        <v>15</v>
      </c>
      <c r="DJ342" s="24">
        <f t="shared" si="493"/>
        <v>15</v>
      </c>
      <c r="DK342" s="24">
        <f t="shared" si="493"/>
        <v>15</v>
      </c>
      <c r="DL342" s="24">
        <f t="shared" si="493"/>
        <v>15</v>
      </c>
      <c r="DM342" s="24">
        <f t="shared" si="493"/>
        <v>15</v>
      </c>
      <c r="DN342" s="24">
        <f t="shared" si="493"/>
        <v>15</v>
      </c>
      <c r="DO342" s="24">
        <f t="shared" si="493"/>
        <v>15</v>
      </c>
      <c r="DP342" s="24">
        <f t="shared" si="493"/>
        <v>15</v>
      </c>
      <c r="DQ342" s="24">
        <f t="shared" si="493"/>
        <v>15</v>
      </c>
      <c r="DR342" s="24">
        <f t="shared" si="493"/>
        <v>15</v>
      </c>
      <c r="DS342" s="24">
        <f t="shared" si="493"/>
        <v>15</v>
      </c>
    </row>
    <row r="343" spans="1:123" ht="14.1" customHeight="1" x14ac:dyDescent="0.2">
      <c r="A343" s="5">
        <v>1106</v>
      </c>
      <c r="B343" s="44"/>
      <c r="C343" s="1"/>
      <c r="D343" s="1"/>
      <c r="E343" s="1" t="s">
        <v>11</v>
      </c>
      <c r="F343" s="1"/>
      <c r="G343" s="1"/>
      <c r="H343" s="1"/>
      <c r="I343" s="1"/>
      <c r="J343" s="34">
        <f>$I$16</f>
        <v>20</v>
      </c>
      <c r="K343" s="24">
        <f>$I$16</f>
        <v>20</v>
      </c>
      <c r="L343" s="24">
        <f>$I$14</f>
        <v>20</v>
      </c>
      <c r="M343" s="24">
        <f t="shared" ref="M343:X343" si="494">$I$14</f>
        <v>20</v>
      </c>
      <c r="N343" s="24">
        <f t="shared" si="494"/>
        <v>20</v>
      </c>
      <c r="O343" s="24">
        <f t="shared" si="494"/>
        <v>20</v>
      </c>
      <c r="P343" s="24">
        <f t="shared" si="494"/>
        <v>20</v>
      </c>
      <c r="Q343" s="24">
        <f t="shared" si="494"/>
        <v>20</v>
      </c>
      <c r="R343" s="24">
        <f t="shared" si="494"/>
        <v>20</v>
      </c>
      <c r="S343" s="24">
        <f t="shared" si="494"/>
        <v>20</v>
      </c>
      <c r="T343" s="24">
        <f t="shared" si="494"/>
        <v>20</v>
      </c>
      <c r="U343" s="24">
        <f t="shared" si="494"/>
        <v>20</v>
      </c>
      <c r="V343" s="24">
        <f t="shared" si="494"/>
        <v>20</v>
      </c>
      <c r="W343" s="24">
        <f t="shared" si="494"/>
        <v>20</v>
      </c>
      <c r="X343" s="24">
        <f t="shared" si="494"/>
        <v>20</v>
      </c>
      <c r="Y343" s="24">
        <f>$I$16</f>
        <v>20</v>
      </c>
      <c r="Z343" s="24">
        <f t="shared" ref="Z343:AN343" si="495">$I$16</f>
        <v>20</v>
      </c>
      <c r="AA343" s="24">
        <f t="shared" si="495"/>
        <v>20</v>
      </c>
      <c r="AB343" s="24">
        <f t="shared" si="495"/>
        <v>20</v>
      </c>
      <c r="AC343" s="24">
        <f t="shared" si="495"/>
        <v>20</v>
      </c>
      <c r="AD343" s="34">
        <f t="shared" si="495"/>
        <v>20</v>
      </c>
      <c r="AE343" s="24">
        <f t="shared" si="495"/>
        <v>20</v>
      </c>
      <c r="AF343" s="24">
        <f t="shared" si="495"/>
        <v>20</v>
      </c>
      <c r="AG343" s="24">
        <f t="shared" si="495"/>
        <v>20</v>
      </c>
      <c r="AH343" s="24">
        <f t="shared" si="495"/>
        <v>20</v>
      </c>
      <c r="AI343" s="24">
        <f t="shared" si="495"/>
        <v>20</v>
      </c>
      <c r="AJ343" s="24">
        <f t="shared" si="495"/>
        <v>20</v>
      </c>
      <c r="AK343" s="24">
        <f t="shared" si="495"/>
        <v>20</v>
      </c>
      <c r="AL343" s="24">
        <f t="shared" si="495"/>
        <v>20</v>
      </c>
      <c r="AM343" s="24">
        <f t="shared" si="495"/>
        <v>20</v>
      </c>
      <c r="AN343" s="24">
        <f t="shared" si="495"/>
        <v>20</v>
      </c>
      <c r="AO343" s="24">
        <f>$I$24</f>
        <v>20</v>
      </c>
      <c r="AP343" s="24">
        <f t="shared" ref="AP343:AZ343" si="496">$I$24</f>
        <v>20</v>
      </c>
      <c r="AQ343" s="24">
        <f t="shared" si="496"/>
        <v>20</v>
      </c>
      <c r="AR343" s="24">
        <f t="shared" si="496"/>
        <v>20</v>
      </c>
      <c r="AS343" s="24">
        <f t="shared" si="496"/>
        <v>20</v>
      </c>
      <c r="AT343" s="24">
        <f t="shared" si="496"/>
        <v>20</v>
      </c>
      <c r="AU343" s="24">
        <f t="shared" si="496"/>
        <v>20</v>
      </c>
      <c r="AV343" s="24">
        <f t="shared" si="496"/>
        <v>20</v>
      </c>
      <c r="AW343" s="24">
        <f t="shared" si="496"/>
        <v>20</v>
      </c>
      <c r="AX343" s="24">
        <f t="shared" si="496"/>
        <v>20</v>
      </c>
      <c r="AY343" s="24">
        <f t="shared" si="496"/>
        <v>20</v>
      </c>
      <c r="AZ343" s="24">
        <f t="shared" si="496"/>
        <v>20</v>
      </c>
      <c r="BA343" s="24">
        <f>$I$20</f>
        <v>20</v>
      </c>
      <c r="BB343" s="24">
        <f>$I$20</f>
        <v>20</v>
      </c>
      <c r="BC343" s="24">
        <f>$I$20</f>
        <v>20</v>
      </c>
      <c r="BD343" s="24">
        <f>$I$20</f>
        <v>20</v>
      </c>
      <c r="BE343" s="34">
        <f>$I$18</f>
        <v>20</v>
      </c>
      <c r="BF343" s="34">
        <f t="shared" ref="BF343:BN343" si="497">$I$18</f>
        <v>20</v>
      </c>
      <c r="BG343" s="34">
        <f t="shared" si="497"/>
        <v>20</v>
      </c>
      <c r="BH343" s="34">
        <f t="shared" si="497"/>
        <v>20</v>
      </c>
      <c r="BI343" s="34">
        <f t="shared" si="497"/>
        <v>20</v>
      </c>
      <c r="BJ343" s="34">
        <f t="shared" si="497"/>
        <v>20</v>
      </c>
      <c r="BK343" s="34">
        <f t="shared" si="497"/>
        <v>20</v>
      </c>
      <c r="BL343" s="34">
        <f t="shared" si="497"/>
        <v>20</v>
      </c>
      <c r="BM343" s="34">
        <f t="shared" si="497"/>
        <v>20</v>
      </c>
      <c r="BN343" s="34">
        <f t="shared" si="497"/>
        <v>20</v>
      </c>
      <c r="BO343" s="24">
        <f>$I$22</f>
        <v>22</v>
      </c>
      <c r="BP343" s="24">
        <f t="shared" ref="BP343:CB343" si="498">$I$22</f>
        <v>22</v>
      </c>
      <c r="BQ343" s="24">
        <f t="shared" si="498"/>
        <v>22</v>
      </c>
      <c r="BR343" s="24">
        <f t="shared" si="498"/>
        <v>22</v>
      </c>
      <c r="BS343" s="24">
        <f t="shared" si="498"/>
        <v>22</v>
      </c>
      <c r="BT343" s="24">
        <f t="shared" si="498"/>
        <v>22</v>
      </c>
      <c r="BU343" s="24">
        <f t="shared" si="498"/>
        <v>22</v>
      </c>
      <c r="BV343" s="24">
        <f t="shared" si="498"/>
        <v>22</v>
      </c>
      <c r="BW343" s="24">
        <f t="shared" si="498"/>
        <v>22</v>
      </c>
      <c r="BX343" s="24">
        <f t="shared" si="498"/>
        <v>22</v>
      </c>
      <c r="BY343" s="24">
        <f t="shared" si="498"/>
        <v>22</v>
      </c>
      <c r="BZ343" s="24">
        <f t="shared" si="498"/>
        <v>22</v>
      </c>
      <c r="CA343" s="34">
        <f t="shared" si="498"/>
        <v>22</v>
      </c>
      <c r="CB343" s="24">
        <f t="shared" si="498"/>
        <v>22</v>
      </c>
      <c r="CC343" s="24">
        <f>$I$18</f>
        <v>20</v>
      </c>
      <c r="CD343" s="24">
        <f>$I$18</f>
        <v>20</v>
      </c>
      <c r="CE343" s="24">
        <f>$I$18</f>
        <v>20</v>
      </c>
      <c r="CF343" s="24">
        <f>$I$18</f>
        <v>20</v>
      </c>
      <c r="CG343" s="24">
        <f>$I$16</f>
        <v>20</v>
      </c>
      <c r="CH343" s="24">
        <f t="shared" ref="CH343:DH343" si="499">$I$16</f>
        <v>20</v>
      </c>
      <c r="CI343" s="24">
        <f t="shared" si="499"/>
        <v>20</v>
      </c>
      <c r="CJ343" s="24">
        <f t="shared" si="499"/>
        <v>20</v>
      </c>
      <c r="CK343" s="24">
        <f t="shared" si="499"/>
        <v>20</v>
      </c>
      <c r="CL343" s="24">
        <f t="shared" si="499"/>
        <v>20</v>
      </c>
      <c r="CM343" s="24">
        <f t="shared" si="499"/>
        <v>20</v>
      </c>
      <c r="CN343" s="24">
        <f t="shared" si="499"/>
        <v>20</v>
      </c>
      <c r="CO343" s="24">
        <f t="shared" si="499"/>
        <v>20</v>
      </c>
      <c r="CP343" s="24">
        <f t="shared" si="499"/>
        <v>20</v>
      </c>
      <c r="CQ343" s="24">
        <f t="shared" si="499"/>
        <v>20</v>
      </c>
      <c r="CR343" s="24">
        <f t="shared" si="499"/>
        <v>20</v>
      </c>
      <c r="CS343" s="24">
        <f t="shared" si="499"/>
        <v>20</v>
      </c>
      <c r="CT343" s="24">
        <f t="shared" si="499"/>
        <v>20</v>
      </c>
      <c r="CU343" s="24">
        <f t="shared" si="499"/>
        <v>20</v>
      </c>
      <c r="CV343" s="261">
        <f t="shared" si="499"/>
        <v>20</v>
      </c>
      <c r="CW343" s="24">
        <f t="shared" si="499"/>
        <v>20</v>
      </c>
      <c r="CX343" s="24">
        <f t="shared" si="499"/>
        <v>20</v>
      </c>
      <c r="CY343" s="24">
        <f t="shared" si="499"/>
        <v>20</v>
      </c>
      <c r="CZ343" s="24">
        <f t="shared" si="499"/>
        <v>20</v>
      </c>
      <c r="DA343" s="24">
        <f t="shared" si="499"/>
        <v>20</v>
      </c>
      <c r="DB343" s="24">
        <f t="shared" si="499"/>
        <v>20</v>
      </c>
      <c r="DC343" s="24">
        <f t="shared" si="499"/>
        <v>20</v>
      </c>
      <c r="DD343" s="24">
        <f t="shared" si="499"/>
        <v>20</v>
      </c>
      <c r="DE343" s="24">
        <f t="shared" si="499"/>
        <v>20</v>
      </c>
      <c r="DF343" s="24">
        <f t="shared" si="499"/>
        <v>20</v>
      </c>
      <c r="DG343" s="24">
        <f t="shared" si="499"/>
        <v>20</v>
      </c>
      <c r="DH343" s="24">
        <f t="shared" si="499"/>
        <v>20</v>
      </c>
      <c r="DI343" s="24">
        <f t="shared" ref="DI343:DS343" si="500">$I$18</f>
        <v>20</v>
      </c>
      <c r="DJ343" s="24">
        <f t="shared" si="500"/>
        <v>20</v>
      </c>
      <c r="DK343" s="24">
        <f t="shared" si="500"/>
        <v>20</v>
      </c>
      <c r="DL343" s="24">
        <f t="shared" si="500"/>
        <v>20</v>
      </c>
      <c r="DM343" s="24">
        <f t="shared" si="500"/>
        <v>20</v>
      </c>
      <c r="DN343" s="24">
        <f t="shared" si="500"/>
        <v>20</v>
      </c>
      <c r="DO343" s="24">
        <f t="shared" si="500"/>
        <v>20</v>
      </c>
      <c r="DP343" s="24">
        <f t="shared" si="500"/>
        <v>20</v>
      </c>
      <c r="DQ343" s="24">
        <f t="shared" si="500"/>
        <v>20</v>
      </c>
      <c r="DR343" s="24">
        <f t="shared" si="500"/>
        <v>20</v>
      </c>
      <c r="DS343" s="24">
        <f t="shared" si="500"/>
        <v>20</v>
      </c>
    </row>
    <row r="344" spans="1:123" ht="14.1" customHeight="1" x14ac:dyDescent="0.2">
      <c r="A344" s="96">
        <v>1102</v>
      </c>
      <c r="B344" s="44"/>
      <c r="C344" s="1"/>
      <c r="D344" s="1"/>
      <c r="E344" s="1" t="s">
        <v>11</v>
      </c>
      <c r="F344" s="1"/>
      <c r="G344" s="1"/>
      <c r="H344" s="1"/>
      <c r="I344" s="1"/>
      <c r="J344" s="34"/>
      <c r="K344" s="24"/>
      <c r="L344" s="24"/>
      <c r="M344" s="24"/>
      <c r="N344" s="24"/>
      <c r="O344" s="24"/>
      <c r="P344" s="24">
        <f>$I$70</f>
        <v>21</v>
      </c>
      <c r="Q344" s="24">
        <f t="shared" ref="Q344:W344" si="501">$I$70</f>
        <v>21</v>
      </c>
      <c r="R344" s="24">
        <f t="shared" si="501"/>
        <v>21</v>
      </c>
      <c r="S344" s="24">
        <f t="shared" si="501"/>
        <v>21</v>
      </c>
      <c r="T344" s="24">
        <f t="shared" si="501"/>
        <v>21</v>
      </c>
      <c r="U344" s="24">
        <f t="shared" si="501"/>
        <v>21</v>
      </c>
      <c r="V344" s="24">
        <f t="shared" si="501"/>
        <v>21</v>
      </c>
      <c r="W344" s="24">
        <f t="shared" si="501"/>
        <v>21</v>
      </c>
      <c r="X344" s="24">
        <f t="shared" ref="X344:AE344" si="502">$I$74</f>
        <v>30</v>
      </c>
      <c r="Y344" s="24">
        <f t="shared" si="502"/>
        <v>30</v>
      </c>
      <c r="Z344" s="24">
        <f t="shared" si="502"/>
        <v>30</v>
      </c>
      <c r="AA344" s="24">
        <f t="shared" si="502"/>
        <v>30</v>
      </c>
      <c r="AB344" s="24">
        <f t="shared" si="502"/>
        <v>30</v>
      </c>
      <c r="AC344" s="24">
        <f t="shared" si="502"/>
        <v>30</v>
      </c>
      <c r="AD344" s="34">
        <f t="shared" si="502"/>
        <v>30</v>
      </c>
      <c r="AE344" s="24">
        <f t="shared" si="502"/>
        <v>30</v>
      </c>
      <c r="AF344" s="24">
        <f t="shared" ref="AF344:BC344" si="503">$I$74</f>
        <v>30</v>
      </c>
      <c r="AG344" s="24">
        <f t="shared" si="503"/>
        <v>30</v>
      </c>
      <c r="AH344" s="24">
        <f t="shared" si="503"/>
        <v>30</v>
      </c>
      <c r="AI344" s="24">
        <f t="shared" si="503"/>
        <v>30</v>
      </c>
      <c r="AJ344" s="24">
        <f t="shared" si="503"/>
        <v>30</v>
      </c>
      <c r="AK344" s="24">
        <f t="shared" si="503"/>
        <v>30</v>
      </c>
      <c r="AL344" s="24">
        <f t="shared" si="503"/>
        <v>30</v>
      </c>
      <c r="AM344" s="24">
        <f t="shared" si="503"/>
        <v>30</v>
      </c>
      <c r="AN344" s="24">
        <f t="shared" si="503"/>
        <v>30</v>
      </c>
      <c r="AO344" s="24">
        <f t="shared" si="503"/>
        <v>30</v>
      </c>
      <c r="AP344" s="24">
        <f t="shared" si="503"/>
        <v>30</v>
      </c>
      <c r="AQ344" s="24">
        <f t="shared" si="503"/>
        <v>30</v>
      </c>
      <c r="AR344" s="24">
        <f t="shared" si="503"/>
        <v>30</v>
      </c>
      <c r="AS344" s="24">
        <f t="shared" si="503"/>
        <v>30</v>
      </c>
      <c r="AT344" s="24">
        <f t="shared" si="503"/>
        <v>30</v>
      </c>
      <c r="AU344" s="24">
        <f t="shared" si="503"/>
        <v>30</v>
      </c>
      <c r="AV344" s="24">
        <f t="shared" si="503"/>
        <v>30</v>
      </c>
      <c r="AW344" s="24">
        <f t="shared" si="503"/>
        <v>30</v>
      </c>
      <c r="AX344" s="24">
        <f t="shared" si="503"/>
        <v>30</v>
      </c>
      <c r="AY344" s="24">
        <f t="shared" si="503"/>
        <v>30</v>
      </c>
      <c r="AZ344" s="24">
        <f t="shared" si="503"/>
        <v>30</v>
      </c>
      <c r="BA344" s="24">
        <f t="shared" si="503"/>
        <v>30</v>
      </c>
      <c r="BB344" s="24">
        <f t="shared" si="503"/>
        <v>30</v>
      </c>
      <c r="BC344" s="24">
        <f t="shared" si="503"/>
        <v>30</v>
      </c>
      <c r="BD344" s="24">
        <f>$I$72</f>
        <v>29</v>
      </c>
      <c r="BE344" s="34">
        <f>$I$72</f>
        <v>29</v>
      </c>
      <c r="BF344" s="24">
        <f t="shared" ref="BF344:BM344" si="504">$I$72</f>
        <v>29</v>
      </c>
      <c r="BG344" s="24">
        <f t="shared" si="504"/>
        <v>29</v>
      </c>
      <c r="BH344" s="24">
        <f t="shared" si="504"/>
        <v>29</v>
      </c>
      <c r="BI344" s="24">
        <f t="shared" si="504"/>
        <v>29</v>
      </c>
      <c r="BJ344" s="24">
        <f t="shared" si="504"/>
        <v>29</v>
      </c>
      <c r="BK344" s="24">
        <f t="shared" si="504"/>
        <v>29</v>
      </c>
      <c r="BL344" s="24">
        <f t="shared" si="504"/>
        <v>29</v>
      </c>
      <c r="BM344" s="24">
        <f t="shared" si="504"/>
        <v>29</v>
      </c>
      <c r="BN344" s="24">
        <f>$I$66</f>
        <v>28</v>
      </c>
      <c r="BO344" s="24">
        <f>$I$66</f>
        <v>28</v>
      </c>
      <c r="BP344" s="24">
        <f>$I$66</f>
        <v>28</v>
      </c>
      <c r="BQ344" s="24">
        <f>$I$66</f>
        <v>28</v>
      </c>
      <c r="BR344" s="24">
        <f>$I$66</f>
        <v>28</v>
      </c>
      <c r="BS344" s="24">
        <f>$I$68</f>
        <v>28</v>
      </c>
      <c r="BT344" s="24">
        <f>$I$68</f>
        <v>28</v>
      </c>
      <c r="BU344" s="24"/>
      <c r="BV344" s="24"/>
      <c r="BW344" s="24"/>
      <c r="BX344" s="24"/>
      <c r="BY344" s="24"/>
      <c r="BZ344" s="24"/>
      <c r="CA344" s="34"/>
      <c r="CB344" s="24"/>
      <c r="CC344" s="24">
        <f t="shared" ref="CC344:DS344" si="505">$I$64</f>
        <v>20</v>
      </c>
      <c r="CD344" s="24">
        <f t="shared" si="505"/>
        <v>20</v>
      </c>
      <c r="CE344" s="24">
        <f t="shared" si="505"/>
        <v>20</v>
      </c>
      <c r="CF344" s="24">
        <f t="shared" si="505"/>
        <v>20</v>
      </c>
      <c r="CG344" s="24">
        <f t="shared" si="505"/>
        <v>20</v>
      </c>
      <c r="CH344" s="24">
        <f t="shared" si="505"/>
        <v>20</v>
      </c>
      <c r="CI344" s="24">
        <f t="shared" si="505"/>
        <v>20</v>
      </c>
      <c r="CJ344" s="24">
        <f t="shared" si="505"/>
        <v>20</v>
      </c>
      <c r="CK344" s="24">
        <f t="shared" si="505"/>
        <v>20</v>
      </c>
      <c r="CL344" s="24">
        <f t="shared" si="505"/>
        <v>20</v>
      </c>
      <c r="CM344" s="24">
        <f t="shared" si="505"/>
        <v>20</v>
      </c>
      <c r="CN344" s="24">
        <f t="shared" si="505"/>
        <v>20</v>
      </c>
      <c r="CO344" s="24">
        <f t="shared" si="505"/>
        <v>20</v>
      </c>
      <c r="CP344" s="24">
        <f t="shared" si="505"/>
        <v>20</v>
      </c>
      <c r="CQ344" s="24">
        <f t="shared" si="505"/>
        <v>20</v>
      </c>
      <c r="CR344" s="24">
        <f t="shared" si="505"/>
        <v>20</v>
      </c>
      <c r="CS344" s="24">
        <f t="shared" si="505"/>
        <v>20</v>
      </c>
      <c r="CT344" s="24">
        <f t="shared" si="505"/>
        <v>20</v>
      </c>
      <c r="CU344" s="24">
        <f t="shared" si="505"/>
        <v>20</v>
      </c>
      <c r="CV344" s="261">
        <f t="shared" si="505"/>
        <v>20</v>
      </c>
      <c r="CW344" s="24">
        <f t="shared" si="505"/>
        <v>20</v>
      </c>
      <c r="CX344" s="24">
        <f t="shared" si="505"/>
        <v>20</v>
      </c>
      <c r="CY344" s="24">
        <f t="shared" si="505"/>
        <v>20</v>
      </c>
      <c r="CZ344" s="24">
        <f t="shared" si="505"/>
        <v>20</v>
      </c>
      <c r="DA344" s="24">
        <f t="shared" si="505"/>
        <v>20</v>
      </c>
      <c r="DB344" s="24">
        <f t="shared" si="505"/>
        <v>20</v>
      </c>
      <c r="DC344" s="24">
        <f t="shared" si="505"/>
        <v>20</v>
      </c>
      <c r="DD344" s="24">
        <f t="shared" si="505"/>
        <v>20</v>
      </c>
      <c r="DE344" s="24">
        <f t="shared" si="505"/>
        <v>20</v>
      </c>
      <c r="DF344" s="24">
        <f t="shared" si="505"/>
        <v>20</v>
      </c>
      <c r="DG344" s="24">
        <f t="shared" si="505"/>
        <v>20</v>
      </c>
      <c r="DH344" s="24">
        <f t="shared" si="505"/>
        <v>20</v>
      </c>
      <c r="DI344" s="24">
        <f t="shared" si="505"/>
        <v>20</v>
      </c>
      <c r="DJ344" s="24">
        <f t="shared" si="505"/>
        <v>20</v>
      </c>
      <c r="DK344" s="24">
        <f t="shared" si="505"/>
        <v>20</v>
      </c>
      <c r="DL344" s="24">
        <f t="shared" si="505"/>
        <v>20</v>
      </c>
      <c r="DM344" s="24">
        <f t="shared" si="505"/>
        <v>20</v>
      </c>
      <c r="DN344" s="24">
        <f t="shared" si="505"/>
        <v>20</v>
      </c>
      <c r="DO344" s="24">
        <f t="shared" si="505"/>
        <v>20</v>
      </c>
      <c r="DP344" s="24">
        <f t="shared" si="505"/>
        <v>20</v>
      </c>
      <c r="DQ344" s="24">
        <f t="shared" si="505"/>
        <v>20</v>
      </c>
      <c r="DR344" s="24">
        <f t="shared" si="505"/>
        <v>20</v>
      </c>
      <c r="DS344" s="24">
        <f t="shared" si="505"/>
        <v>20</v>
      </c>
    </row>
    <row r="345" spans="1:123" ht="14.1" customHeight="1" x14ac:dyDescent="0.2">
      <c r="A345" s="94">
        <v>1159</v>
      </c>
      <c r="B345" s="44"/>
      <c r="C345" s="1"/>
      <c r="D345" s="1"/>
      <c r="E345" s="1" t="s">
        <v>11</v>
      </c>
      <c r="F345" s="1"/>
      <c r="G345" s="1"/>
      <c r="H345" s="1"/>
      <c r="I345" s="1"/>
      <c r="J345" s="119">
        <f t="shared" ref="J345:S345" si="506">$I$240</f>
        <v>26</v>
      </c>
      <c r="K345" s="118">
        <f t="shared" si="506"/>
        <v>26</v>
      </c>
      <c r="L345" s="118">
        <f t="shared" si="506"/>
        <v>26</v>
      </c>
      <c r="M345" s="118">
        <f t="shared" si="506"/>
        <v>26</v>
      </c>
      <c r="N345" s="118">
        <f t="shared" si="506"/>
        <v>26</v>
      </c>
      <c r="O345" s="118">
        <f t="shared" si="506"/>
        <v>26</v>
      </c>
      <c r="P345" s="118">
        <f t="shared" si="506"/>
        <v>26</v>
      </c>
      <c r="Q345" s="118">
        <f t="shared" si="506"/>
        <v>26</v>
      </c>
      <c r="R345" s="118">
        <f t="shared" si="506"/>
        <v>26</v>
      </c>
      <c r="S345" s="118">
        <f t="shared" si="506"/>
        <v>26</v>
      </c>
      <c r="T345" s="118">
        <f>$I$242</f>
        <v>30</v>
      </c>
      <c r="U345" s="118">
        <f>$I$242</f>
        <v>30</v>
      </c>
      <c r="V345" s="118">
        <f>$I$242</f>
        <v>30</v>
      </c>
      <c r="W345" s="118">
        <f>$I$242</f>
        <v>30</v>
      </c>
      <c r="X345" s="118">
        <f>$I$242</f>
        <v>30</v>
      </c>
      <c r="Y345" s="118">
        <f t="shared" ref="Y345:BD345" si="507">$I$242</f>
        <v>30</v>
      </c>
      <c r="Z345" s="118">
        <f t="shared" si="507"/>
        <v>30</v>
      </c>
      <c r="AA345" s="118">
        <f t="shared" si="507"/>
        <v>30</v>
      </c>
      <c r="AB345" s="118">
        <f t="shared" si="507"/>
        <v>30</v>
      </c>
      <c r="AC345" s="118">
        <f t="shared" si="507"/>
        <v>30</v>
      </c>
      <c r="AD345" s="119">
        <f t="shared" si="507"/>
        <v>30</v>
      </c>
      <c r="AE345" s="118">
        <f t="shared" si="507"/>
        <v>30</v>
      </c>
      <c r="AF345" s="118">
        <f t="shared" si="507"/>
        <v>30</v>
      </c>
      <c r="AG345" s="118">
        <f t="shared" si="507"/>
        <v>30</v>
      </c>
      <c r="AH345" s="118">
        <f t="shared" si="507"/>
        <v>30</v>
      </c>
      <c r="AI345" s="118">
        <f t="shared" si="507"/>
        <v>30</v>
      </c>
      <c r="AJ345" s="118">
        <f t="shared" si="507"/>
        <v>30</v>
      </c>
      <c r="AK345" s="118">
        <f t="shared" si="507"/>
        <v>30</v>
      </c>
      <c r="AL345" s="118">
        <f t="shared" si="507"/>
        <v>30</v>
      </c>
      <c r="AM345" s="118">
        <f t="shared" si="507"/>
        <v>30</v>
      </c>
      <c r="AN345" s="118">
        <f t="shared" si="507"/>
        <v>30</v>
      </c>
      <c r="AO345" s="118">
        <f t="shared" si="507"/>
        <v>30</v>
      </c>
      <c r="AP345" s="118">
        <f t="shared" si="507"/>
        <v>30</v>
      </c>
      <c r="AQ345" s="118">
        <f t="shared" si="507"/>
        <v>30</v>
      </c>
      <c r="AR345" s="118">
        <f t="shared" si="507"/>
        <v>30</v>
      </c>
      <c r="AS345" s="118">
        <f t="shared" si="507"/>
        <v>30</v>
      </c>
      <c r="AT345" s="118">
        <f t="shared" si="507"/>
        <v>30</v>
      </c>
      <c r="AU345" s="118">
        <f t="shared" si="507"/>
        <v>30</v>
      </c>
      <c r="AV345" s="118">
        <f t="shared" si="507"/>
        <v>30</v>
      </c>
      <c r="AW345" s="118">
        <f t="shared" si="507"/>
        <v>30</v>
      </c>
      <c r="AX345" s="118">
        <f t="shared" si="507"/>
        <v>30</v>
      </c>
      <c r="AY345" s="118">
        <f t="shared" si="507"/>
        <v>30</v>
      </c>
      <c r="AZ345" s="118">
        <f t="shared" si="507"/>
        <v>30</v>
      </c>
      <c r="BA345" s="118">
        <f t="shared" si="507"/>
        <v>30</v>
      </c>
      <c r="BB345" s="118">
        <f t="shared" si="507"/>
        <v>30</v>
      </c>
      <c r="BC345" s="118">
        <f t="shared" si="507"/>
        <v>30</v>
      </c>
      <c r="BD345" s="118">
        <f t="shared" si="507"/>
        <v>30</v>
      </c>
      <c r="BE345" s="119">
        <f t="shared" ref="BE345:BM345" si="508">$I$246</f>
        <v>28</v>
      </c>
      <c r="BF345" s="118">
        <f t="shared" si="508"/>
        <v>28</v>
      </c>
      <c r="BG345" s="118">
        <f t="shared" si="508"/>
        <v>28</v>
      </c>
      <c r="BH345" s="118">
        <f t="shared" si="508"/>
        <v>28</v>
      </c>
      <c r="BI345" s="118">
        <f t="shared" si="508"/>
        <v>28</v>
      </c>
      <c r="BJ345" s="118">
        <f t="shared" si="508"/>
        <v>28</v>
      </c>
      <c r="BK345" s="118">
        <f t="shared" si="508"/>
        <v>28</v>
      </c>
      <c r="BL345" s="118">
        <f t="shared" si="508"/>
        <v>28</v>
      </c>
      <c r="BM345" s="118">
        <f t="shared" si="508"/>
        <v>28</v>
      </c>
      <c r="BN345" s="118">
        <f t="shared" ref="BN345:CB345" si="509">$I$246</f>
        <v>28</v>
      </c>
      <c r="BO345" s="118">
        <f t="shared" si="509"/>
        <v>28</v>
      </c>
      <c r="BP345" s="118">
        <f t="shared" si="509"/>
        <v>28</v>
      </c>
      <c r="BQ345" s="118">
        <f t="shared" si="509"/>
        <v>28</v>
      </c>
      <c r="BR345" s="118">
        <f t="shared" si="509"/>
        <v>28</v>
      </c>
      <c r="BS345" s="118">
        <f t="shared" si="509"/>
        <v>28</v>
      </c>
      <c r="BT345" s="118">
        <f t="shared" si="509"/>
        <v>28</v>
      </c>
      <c r="BU345" s="118">
        <f t="shared" si="509"/>
        <v>28</v>
      </c>
      <c r="BV345" s="118">
        <f t="shared" si="509"/>
        <v>28</v>
      </c>
      <c r="BW345" s="118">
        <f t="shared" si="509"/>
        <v>28</v>
      </c>
      <c r="BX345" s="118">
        <f t="shared" si="509"/>
        <v>28</v>
      </c>
      <c r="BY345" s="118">
        <f t="shared" si="509"/>
        <v>28</v>
      </c>
      <c r="BZ345" s="118">
        <f t="shared" si="509"/>
        <v>28</v>
      </c>
      <c r="CA345" s="119">
        <f t="shared" si="509"/>
        <v>28</v>
      </c>
      <c r="CB345" s="118">
        <f t="shared" si="509"/>
        <v>28</v>
      </c>
      <c r="CC345" s="118">
        <f t="shared" ref="CC345:DS345" si="510">$I$238</f>
        <v>26</v>
      </c>
      <c r="CD345" s="118">
        <f t="shared" si="510"/>
        <v>26</v>
      </c>
      <c r="CE345" s="118">
        <f t="shared" si="510"/>
        <v>26</v>
      </c>
      <c r="CF345" s="118">
        <f t="shared" si="510"/>
        <v>26</v>
      </c>
      <c r="CG345" s="118">
        <f t="shared" si="510"/>
        <v>26</v>
      </c>
      <c r="CH345" s="118">
        <f t="shared" si="510"/>
        <v>26</v>
      </c>
      <c r="CI345" s="118">
        <f t="shared" si="510"/>
        <v>26</v>
      </c>
      <c r="CJ345" s="118">
        <f t="shared" si="510"/>
        <v>26</v>
      </c>
      <c r="CK345" s="118">
        <f t="shared" si="510"/>
        <v>26</v>
      </c>
      <c r="CL345" s="118">
        <f t="shared" si="510"/>
        <v>26</v>
      </c>
      <c r="CM345" s="118">
        <f t="shared" si="510"/>
        <v>26</v>
      </c>
      <c r="CN345" s="118">
        <f t="shared" si="510"/>
        <v>26</v>
      </c>
      <c r="CO345" s="118">
        <f t="shared" si="510"/>
        <v>26</v>
      </c>
      <c r="CP345" s="118">
        <f t="shared" si="510"/>
        <v>26</v>
      </c>
      <c r="CQ345" s="118">
        <f t="shared" si="510"/>
        <v>26</v>
      </c>
      <c r="CR345" s="118">
        <f t="shared" si="510"/>
        <v>26</v>
      </c>
      <c r="CS345" s="118">
        <f t="shared" si="510"/>
        <v>26</v>
      </c>
      <c r="CT345" s="118">
        <f t="shared" si="510"/>
        <v>26</v>
      </c>
      <c r="CU345" s="118">
        <f t="shared" si="510"/>
        <v>26</v>
      </c>
      <c r="CV345" s="280">
        <f t="shared" si="510"/>
        <v>26</v>
      </c>
      <c r="CW345" s="118">
        <f t="shared" si="510"/>
        <v>26</v>
      </c>
      <c r="CX345" s="118">
        <f t="shared" si="510"/>
        <v>26</v>
      </c>
      <c r="CY345" s="118">
        <f t="shared" si="510"/>
        <v>26</v>
      </c>
      <c r="CZ345" s="118">
        <f t="shared" si="510"/>
        <v>26</v>
      </c>
      <c r="DA345" s="118">
        <f t="shared" si="510"/>
        <v>26</v>
      </c>
      <c r="DB345" s="118">
        <f t="shared" si="510"/>
        <v>26</v>
      </c>
      <c r="DC345" s="118">
        <f t="shared" si="510"/>
        <v>26</v>
      </c>
      <c r="DD345" s="118">
        <f t="shared" si="510"/>
        <v>26</v>
      </c>
      <c r="DE345" s="118">
        <f t="shared" si="510"/>
        <v>26</v>
      </c>
      <c r="DF345" s="118">
        <f t="shared" si="510"/>
        <v>26</v>
      </c>
      <c r="DG345" s="118">
        <f t="shared" si="510"/>
        <v>26</v>
      </c>
      <c r="DH345" s="118">
        <f t="shared" si="510"/>
        <v>26</v>
      </c>
      <c r="DI345" s="118">
        <f t="shared" si="510"/>
        <v>26</v>
      </c>
      <c r="DJ345" s="118">
        <f t="shared" si="510"/>
        <v>26</v>
      </c>
      <c r="DK345" s="118">
        <f t="shared" si="510"/>
        <v>26</v>
      </c>
      <c r="DL345" s="118">
        <f t="shared" si="510"/>
        <v>26</v>
      </c>
      <c r="DM345" s="118">
        <f t="shared" si="510"/>
        <v>26</v>
      </c>
      <c r="DN345" s="118">
        <f t="shared" si="510"/>
        <v>26</v>
      </c>
      <c r="DO345" s="118">
        <f t="shared" si="510"/>
        <v>26</v>
      </c>
      <c r="DP345" s="118">
        <f t="shared" si="510"/>
        <v>26</v>
      </c>
      <c r="DQ345" s="118">
        <f t="shared" si="510"/>
        <v>26</v>
      </c>
      <c r="DR345" s="118">
        <f t="shared" si="510"/>
        <v>26</v>
      </c>
      <c r="DS345" s="118">
        <f t="shared" si="510"/>
        <v>26</v>
      </c>
    </row>
    <row r="346" spans="1:123" ht="14.1" customHeight="1" x14ac:dyDescent="0.2">
      <c r="A346" s="94">
        <v>1114</v>
      </c>
      <c r="B346" s="44"/>
      <c r="C346" s="1"/>
      <c r="D346" s="1"/>
      <c r="E346" s="1" t="s">
        <v>11</v>
      </c>
      <c r="F346" s="1"/>
      <c r="G346" s="1"/>
      <c r="H346" s="1"/>
      <c r="I346" s="1"/>
      <c r="J346" s="34">
        <f t="shared" ref="J346:AB346" si="511">$I$216</f>
        <v>30</v>
      </c>
      <c r="K346" s="24">
        <f t="shared" si="511"/>
        <v>30</v>
      </c>
      <c r="L346" s="24">
        <f t="shared" si="511"/>
        <v>30</v>
      </c>
      <c r="M346" s="24">
        <f t="shared" si="511"/>
        <v>30</v>
      </c>
      <c r="N346" s="24">
        <f t="shared" si="511"/>
        <v>30</v>
      </c>
      <c r="O346" s="24">
        <f t="shared" si="511"/>
        <v>30</v>
      </c>
      <c r="P346" s="24">
        <f t="shared" si="511"/>
        <v>30</v>
      </c>
      <c r="Q346" s="24">
        <f t="shared" si="511"/>
        <v>30</v>
      </c>
      <c r="R346" s="24">
        <f t="shared" si="511"/>
        <v>30</v>
      </c>
      <c r="S346" s="24">
        <f t="shared" si="511"/>
        <v>30</v>
      </c>
      <c r="T346" s="24">
        <f t="shared" si="511"/>
        <v>30</v>
      </c>
      <c r="U346" s="24">
        <f t="shared" si="511"/>
        <v>30</v>
      </c>
      <c r="V346" s="24">
        <f t="shared" si="511"/>
        <v>30</v>
      </c>
      <c r="W346" s="24">
        <f t="shared" si="511"/>
        <v>30</v>
      </c>
      <c r="X346" s="24">
        <f t="shared" si="511"/>
        <v>30</v>
      </c>
      <c r="Y346" s="24">
        <f t="shared" si="511"/>
        <v>30</v>
      </c>
      <c r="Z346" s="24">
        <f t="shared" si="511"/>
        <v>30</v>
      </c>
      <c r="AA346" s="24">
        <f t="shared" si="511"/>
        <v>30</v>
      </c>
      <c r="AB346" s="24">
        <f t="shared" si="511"/>
        <v>30</v>
      </c>
      <c r="AC346" s="24">
        <f>$I$218</f>
        <v>30</v>
      </c>
      <c r="AD346" s="34">
        <f t="shared" ref="AD346:AI346" si="512">$I$218</f>
        <v>30</v>
      </c>
      <c r="AE346" s="24">
        <f t="shared" si="512"/>
        <v>30</v>
      </c>
      <c r="AF346" s="24">
        <f t="shared" si="512"/>
        <v>30</v>
      </c>
      <c r="AG346" s="24">
        <f t="shared" si="512"/>
        <v>30</v>
      </c>
      <c r="AH346" s="24">
        <f t="shared" si="512"/>
        <v>30</v>
      </c>
      <c r="AI346" s="24">
        <f t="shared" si="512"/>
        <v>30</v>
      </c>
      <c r="AJ346" s="24">
        <f>$I$220</f>
        <v>30</v>
      </c>
      <c r="AK346" s="24">
        <f>$I$220</f>
        <v>30</v>
      </c>
      <c r="AL346" s="24">
        <f>$I$220</f>
        <v>30</v>
      </c>
      <c r="AM346" s="24">
        <f>$I$220</f>
        <v>30</v>
      </c>
      <c r="AN346" s="24">
        <f t="shared" ref="AN346:BD346" si="513">$I$220</f>
        <v>30</v>
      </c>
      <c r="AO346" s="24">
        <f t="shared" si="513"/>
        <v>30</v>
      </c>
      <c r="AP346" s="24">
        <f t="shared" si="513"/>
        <v>30</v>
      </c>
      <c r="AQ346" s="24">
        <f t="shared" si="513"/>
        <v>30</v>
      </c>
      <c r="AR346" s="24">
        <f t="shared" si="513"/>
        <v>30</v>
      </c>
      <c r="AS346" s="24">
        <f t="shared" si="513"/>
        <v>30</v>
      </c>
      <c r="AT346" s="24">
        <f t="shared" si="513"/>
        <v>30</v>
      </c>
      <c r="AU346" s="24">
        <f t="shared" si="513"/>
        <v>30</v>
      </c>
      <c r="AV346" s="24">
        <f t="shared" si="513"/>
        <v>30</v>
      </c>
      <c r="AW346" s="24">
        <f t="shared" si="513"/>
        <v>30</v>
      </c>
      <c r="AX346" s="24">
        <f t="shared" si="513"/>
        <v>30</v>
      </c>
      <c r="AY346" s="24">
        <f t="shared" si="513"/>
        <v>30</v>
      </c>
      <c r="AZ346" s="24">
        <f t="shared" si="513"/>
        <v>30</v>
      </c>
      <c r="BA346" s="24">
        <f t="shared" si="513"/>
        <v>30</v>
      </c>
      <c r="BB346" s="24">
        <f t="shared" si="513"/>
        <v>30</v>
      </c>
      <c r="BC346" s="24">
        <f t="shared" si="513"/>
        <v>30</v>
      </c>
      <c r="BD346" s="24">
        <f t="shared" si="513"/>
        <v>30</v>
      </c>
      <c r="BE346" s="34">
        <f t="shared" ref="BE346:BU346" si="514">$I$222</f>
        <v>30</v>
      </c>
      <c r="BF346" s="24">
        <f t="shared" si="514"/>
        <v>30</v>
      </c>
      <c r="BG346" s="24">
        <f t="shared" si="514"/>
        <v>30</v>
      </c>
      <c r="BH346" s="24">
        <f t="shared" si="514"/>
        <v>30</v>
      </c>
      <c r="BI346" s="24">
        <f t="shared" si="514"/>
        <v>30</v>
      </c>
      <c r="BJ346" s="24">
        <f t="shared" si="514"/>
        <v>30</v>
      </c>
      <c r="BK346" s="24">
        <f t="shared" si="514"/>
        <v>30</v>
      </c>
      <c r="BL346" s="24">
        <f t="shared" si="514"/>
        <v>30</v>
      </c>
      <c r="BM346" s="24">
        <f t="shared" si="514"/>
        <v>30</v>
      </c>
      <c r="BN346" s="24">
        <f t="shared" si="514"/>
        <v>30</v>
      </c>
      <c r="BO346" s="24">
        <f t="shared" si="514"/>
        <v>30</v>
      </c>
      <c r="BP346" s="24">
        <f t="shared" si="514"/>
        <v>30</v>
      </c>
      <c r="BQ346" s="24">
        <f t="shared" si="514"/>
        <v>30</v>
      </c>
      <c r="BR346" s="24">
        <f t="shared" si="514"/>
        <v>30</v>
      </c>
      <c r="BS346" s="24">
        <f t="shared" si="514"/>
        <v>30</v>
      </c>
      <c r="BT346" s="24">
        <f t="shared" si="514"/>
        <v>30</v>
      </c>
      <c r="BU346" s="24">
        <f t="shared" si="514"/>
        <v>30</v>
      </c>
      <c r="BV346" s="24">
        <f t="shared" ref="BV346:CB346" si="515">$I$226</f>
        <v>28</v>
      </c>
      <c r="BW346" s="24">
        <f t="shared" si="515"/>
        <v>28</v>
      </c>
      <c r="BX346" s="24">
        <f t="shared" si="515"/>
        <v>28</v>
      </c>
      <c r="BY346" s="24">
        <f t="shared" si="515"/>
        <v>28</v>
      </c>
      <c r="BZ346" s="24">
        <f t="shared" si="515"/>
        <v>28</v>
      </c>
      <c r="CA346" s="34">
        <f t="shared" si="515"/>
        <v>28</v>
      </c>
      <c r="CB346" s="24">
        <f t="shared" si="515"/>
        <v>28</v>
      </c>
      <c r="CC346" s="24">
        <f t="shared" ref="CC346:DS346" si="516">$I$224</f>
        <v>30</v>
      </c>
      <c r="CD346" s="24">
        <f t="shared" si="516"/>
        <v>30</v>
      </c>
      <c r="CE346" s="24">
        <f t="shared" si="516"/>
        <v>30</v>
      </c>
      <c r="CF346" s="24">
        <f t="shared" si="516"/>
        <v>30</v>
      </c>
      <c r="CG346" s="24">
        <f t="shared" si="516"/>
        <v>30</v>
      </c>
      <c r="CH346" s="24">
        <f t="shared" si="516"/>
        <v>30</v>
      </c>
      <c r="CI346" s="24">
        <f t="shared" si="516"/>
        <v>30</v>
      </c>
      <c r="CJ346" s="24">
        <f t="shared" si="516"/>
        <v>30</v>
      </c>
      <c r="CK346" s="24">
        <f t="shared" si="516"/>
        <v>30</v>
      </c>
      <c r="CL346" s="24">
        <f t="shared" si="516"/>
        <v>30</v>
      </c>
      <c r="CM346" s="24">
        <f t="shared" si="516"/>
        <v>30</v>
      </c>
      <c r="CN346" s="24">
        <f t="shared" si="516"/>
        <v>30</v>
      </c>
      <c r="CO346" s="24">
        <f t="shared" si="516"/>
        <v>30</v>
      </c>
      <c r="CP346" s="24">
        <f t="shared" si="516"/>
        <v>30</v>
      </c>
      <c r="CQ346" s="24">
        <f t="shared" si="516"/>
        <v>30</v>
      </c>
      <c r="CR346" s="24">
        <f t="shared" si="516"/>
        <v>30</v>
      </c>
      <c r="CS346" s="24">
        <f t="shared" si="516"/>
        <v>30</v>
      </c>
      <c r="CT346" s="24">
        <f t="shared" si="516"/>
        <v>30</v>
      </c>
      <c r="CU346" s="24">
        <f t="shared" si="516"/>
        <v>30</v>
      </c>
      <c r="CV346" s="261">
        <f t="shared" si="516"/>
        <v>30</v>
      </c>
      <c r="CW346" s="24">
        <f t="shared" si="516"/>
        <v>30</v>
      </c>
      <c r="CX346" s="24">
        <f t="shared" si="516"/>
        <v>30</v>
      </c>
      <c r="CY346" s="24">
        <f t="shared" si="516"/>
        <v>30</v>
      </c>
      <c r="CZ346" s="24">
        <f t="shared" si="516"/>
        <v>30</v>
      </c>
      <c r="DA346" s="24">
        <f t="shared" si="516"/>
        <v>30</v>
      </c>
      <c r="DB346" s="24">
        <f t="shared" si="516"/>
        <v>30</v>
      </c>
      <c r="DC346" s="24">
        <f t="shared" si="516"/>
        <v>30</v>
      </c>
      <c r="DD346" s="24">
        <f t="shared" si="516"/>
        <v>30</v>
      </c>
      <c r="DE346" s="24">
        <f t="shared" si="516"/>
        <v>30</v>
      </c>
      <c r="DF346" s="24">
        <f t="shared" si="516"/>
        <v>30</v>
      </c>
      <c r="DG346" s="24">
        <f t="shared" si="516"/>
        <v>30</v>
      </c>
      <c r="DH346" s="24">
        <f t="shared" si="516"/>
        <v>30</v>
      </c>
      <c r="DI346" s="24">
        <f t="shared" si="516"/>
        <v>30</v>
      </c>
      <c r="DJ346" s="24">
        <f t="shared" si="516"/>
        <v>30</v>
      </c>
      <c r="DK346" s="24">
        <f t="shared" si="516"/>
        <v>30</v>
      </c>
      <c r="DL346" s="24">
        <f t="shared" si="516"/>
        <v>30</v>
      </c>
      <c r="DM346" s="24">
        <f t="shared" si="516"/>
        <v>30</v>
      </c>
      <c r="DN346" s="24">
        <f t="shared" si="516"/>
        <v>30</v>
      </c>
      <c r="DO346" s="24">
        <f t="shared" si="516"/>
        <v>30</v>
      </c>
      <c r="DP346" s="24">
        <f t="shared" si="516"/>
        <v>30</v>
      </c>
      <c r="DQ346" s="24">
        <f t="shared" si="516"/>
        <v>30</v>
      </c>
      <c r="DR346" s="24">
        <f t="shared" si="516"/>
        <v>30</v>
      </c>
      <c r="DS346" s="24">
        <f t="shared" si="516"/>
        <v>30</v>
      </c>
    </row>
    <row r="347" spans="1:123" ht="14.1" customHeight="1" x14ac:dyDescent="0.2">
      <c r="A347" s="94">
        <v>1150</v>
      </c>
      <c r="B347" s="44"/>
      <c r="C347" s="1"/>
      <c r="D347" s="1"/>
      <c r="E347" s="1" t="s">
        <v>11</v>
      </c>
      <c r="F347" s="1"/>
      <c r="G347" s="1"/>
      <c r="H347" s="1"/>
      <c r="I347" s="1"/>
      <c r="J347" s="119">
        <f>$I$48</f>
        <v>23</v>
      </c>
      <c r="K347" s="118">
        <f>$I$40</f>
        <v>23</v>
      </c>
      <c r="L347" s="118">
        <f>$I$40</f>
        <v>23</v>
      </c>
      <c r="M347" s="118">
        <f>$I$40</f>
        <v>23</v>
      </c>
      <c r="N347" s="118">
        <f t="shared" ref="N347:AC347" si="517">$I$48</f>
        <v>23</v>
      </c>
      <c r="O347" s="118">
        <f t="shared" si="517"/>
        <v>23</v>
      </c>
      <c r="P347" s="118">
        <f t="shared" si="517"/>
        <v>23</v>
      </c>
      <c r="Q347" s="118">
        <f t="shared" si="517"/>
        <v>23</v>
      </c>
      <c r="R347" s="118">
        <f t="shared" si="517"/>
        <v>23</v>
      </c>
      <c r="S347" s="118">
        <f t="shared" si="517"/>
        <v>23</v>
      </c>
      <c r="T347" s="118">
        <f t="shared" si="517"/>
        <v>23</v>
      </c>
      <c r="U347" s="118">
        <f t="shared" si="517"/>
        <v>23</v>
      </c>
      <c r="V347" s="118">
        <f t="shared" si="517"/>
        <v>23</v>
      </c>
      <c r="W347" s="118">
        <f t="shared" si="517"/>
        <v>23</v>
      </c>
      <c r="X347" s="118">
        <f t="shared" si="517"/>
        <v>23</v>
      </c>
      <c r="Y347" s="118">
        <f t="shared" si="517"/>
        <v>23</v>
      </c>
      <c r="Z347" s="118">
        <f t="shared" si="517"/>
        <v>23</v>
      </c>
      <c r="AA347" s="118">
        <f t="shared" si="517"/>
        <v>23</v>
      </c>
      <c r="AB347" s="118">
        <f t="shared" si="517"/>
        <v>23</v>
      </c>
      <c r="AC347" s="118">
        <f t="shared" si="517"/>
        <v>23</v>
      </c>
      <c r="AD347" s="119">
        <f>$I$42</f>
        <v>28</v>
      </c>
      <c r="AE347" s="118">
        <f t="shared" ref="AE347:AS347" si="518">$I$42</f>
        <v>28</v>
      </c>
      <c r="AF347" s="118">
        <f t="shared" si="518"/>
        <v>28</v>
      </c>
      <c r="AG347" s="118">
        <f t="shared" si="518"/>
        <v>28</v>
      </c>
      <c r="AH347" s="118">
        <f t="shared" si="518"/>
        <v>28</v>
      </c>
      <c r="AI347" s="118">
        <f t="shared" si="518"/>
        <v>28</v>
      </c>
      <c r="AJ347" s="118">
        <f t="shared" si="518"/>
        <v>28</v>
      </c>
      <c r="AK347" s="118">
        <f t="shared" si="518"/>
        <v>28</v>
      </c>
      <c r="AL347" s="118">
        <f t="shared" si="518"/>
        <v>28</v>
      </c>
      <c r="AM347" s="118">
        <f t="shared" si="518"/>
        <v>28</v>
      </c>
      <c r="AN347" s="118">
        <f t="shared" si="518"/>
        <v>28</v>
      </c>
      <c r="AO347" s="118">
        <f t="shared" si="518"/>
        <v>28</v>
      </c>
      <c r="AP347" s="118">
        <f t="shared" si="518"/>
        <v>28</v>
      </c>
      <c r="AQ347" s="118">
        <f t="shared" si="518"/>
        <v>28</v>
      </c>
      <c r="AR347" s="118">
        <f t="shared" si="518"/>
        <v>28</v>
      </c>
      <c r="AS347" s="118">
        <f t="shared" si="518"/>
        <v>28</v>
      </c>
      <c r="AT347" s="118">
        <f t="shared" ref="AT347:BL347" si="519">$I$44</f>
        <v>28</v>
      </c>
      <c r="AU347" s="118">
        <f t="shared" si="519"/>
        <v>28</v>
      </c>
      <c r="AV347" s="118">
        <f t="shared" si="519"/>
        <v>28</v>
      </c>
      <c r="AW347" s="118">
        <f t="shared" si="519"/>
        <v>28</v>
      </c>
      <c r="AX347" s="118">
        <f t="shared" si="519"/>
        <v>28</v>
      </c>
      <c r="AY347" s="118">
        <f t="shared" si="519"/>
        <v>28</v>
      </c>
      <c r="AZ347" s="118">
        <f t="shared" si="519"/>
        <v>28</v>
      </c>
      <c r="BA347" s="118">
        <f t="shared" si="519"/>
        <v>28</v>
      </c>
      <c r="BB347" s="118">
        <f t="shared" si="519"/>
        <v>28</v>
      </c>
      <c r="BC347" s="118">
        <f t="shared" si="519"/>
        <v>28</v>
      </c>
      <c r="BD347" s="118">
        <f t="shared" si="519"/>
        <v>28</v>
      </c>
      <c r="BE347" s="119">
        <f t="shared" si="519"/>
        <v>28</v>
      </c>
      <c r="BF347" s="118">
        <f t="shared" si="519"/>
        <v>28</v>
      </c>
      <c r="BG347" s="118">
        <f t="shared" si="519"/>
        <v>28</v>
      </c>
      <c r="BH347" s="118">
        <f t="shared" si="519"/>
        <v>28</v>
      </c>
      <c r="BI347" s="118">
        <f t="shared" si="519"/>
        <v>28</v>
      </c>
      <c r="BJ347" s="118">
        <f t="shared" si="519"/>
        <v>28</v>
      </c>
      <c r="BK347" s="118">
        <f t="shared" si="519"/>
        <v>28</v>
      </c>
      <c r="BL347" s="118">
        <f t="shared" si="519"/>
        <v>28</v>
      </c>
      <c r="BM347" s="118">
        <f t="shared" ref="BM347:CA347" si="520">$I$46</f>
        <v>28</v>
      </c>
      <c r="BN347" s="118">
        <f t="shared" si="520"/>
        <v>28</v>
      </c>
      <c r="BO347" s="118">
        <f t="shared" si="520"/>
        <v>28</v>
      </c>
      <c r="BP347" s="118">
        <f t="shared" si="520"/>
        <v>28</v>
      </c>
      <c r="BQ347" s="118">
        <f t="shared" si="520"/>
        <v>28</v>
      </c>
      <c r="BR347" s="118">
        <f t="shared" si="520"/>
        <v>28</v>
      </c>
      <c r="BS347" s="118">
        <f t="shared" si="520"/>
        <v>28</v>
      </c>
      <c r="BT347" s="118">
        <f t="shared" si="520"/>
        <v>28</v>
      </c>
      <c r="BU347" s="118">
        <f t="shared" si="520"/>
        <v>28</v>
      </c>
      <c r="BV347" s="118">
        <f t="shared" si="520"/>
        <v>28</v>
      </c>
      <c r="BW347" s="118">
        <f t="shared" si="520"/>
        <v>28</v>
      </c>
      <c r="BX347" s="118">
        <f t="shared" si="520"/>
        <v>28</v>
      </c>
      <c r="BY347" s="118">
        <f t="shared" si="520"/>
        <v>28</v>
      </c>
      <c r="BZ347" s="118">
        <f t="shared" si="520"/>
        <v>28</v>
      </c>
      <c r="CA347" s="119">
        <f t="shared" si="520"/>
        <v>28</v>
      </c>
      <c r="CB347" s="118">
        <f>$I$40</f>
        <v>23</v>
      </c>
      <c r="CC347" s="118">
        <f t="shared" ref="CC347:DS347" si="521">$I$40</f>
        <v>23</v>
      </c>
      <c r="CD347" s="118">
        <f t="shared" si="521"/>
        <v>23</v>
      </c>
      <c r="CE347" s="118">
        <f t="shared" si="521"/>
        <v>23</v>
      </c>
      <c r="CF347" s="118">
        <f t="shared" si="521"/>
        <v>23</v>
      </c>
      <c r="CG347" s="118">
        <f t="shared" si="521"/>
        <v>23</v>
      </c>
      <c r="CH347" s="118">
        <f t="shared" si="521"/>
        <v>23</v>
      </c>
      <c r="CI347" s="118">
        <f t="shared" si="521"/>
        <v>23</v>
      </c>
      <c r="CJ347" s="118">
        <f t="shared" si="521"/>
        <v>23</v>
      </c>
      <c r="CK347" s="118">
        <f t="shared" si="521"/>
        <v>23</v>
      </c>
      <c r="CL347" s="118">
        <f t="shared" si="521"/>
        <v>23</v>
      </c>
      <c r="CM347" s="118">
        <f t="shared" si="521"/>
        <v>23</v>
      </c>
      <c r="CN347" s="118">
        <f t="shared" si="521"/>
        <v>23</v>
      </c>
      <c r="CO347" s="118">
        <f t="shared" si="521"/>
        <v>23</v>
      </c>
      <c r="CP347" s="118">
        <f t="shared" si="521"/>
        <v>23</v>
      </c>
      <c r="CQ347" s="118">
        <f t="shared" si="521"/>
        <v>23</v>
      </c>
      <c r="CR347" s="118">
        <f t="shared" si="521"/>
        <v>23</v>
      </c>
      <c r="CS347" s="118">
        <f t="shared" si="521"/>
        <v>23</v>
      </c>
      <c r="CT347" s="118">
        <f t="shared" si="521"/>
        <v>23</v>
      </c>
      <c r="CU347" s="118">
        <f t="shared" si="521"/>
        <v>23</v>
      </c>
      <c r="CV347" s="280">
        <f t="shared" si="521"/>
        <v>23</v>
      </c>
      <c r="CW347" s="118">
        <f t="shared" si="521"/>
        <v>23</v>
      </c>
      <c r="CX347" s="118">
        <f t="shared" si="521"/>
        <v>23</v>
      </c>
      <c r="CY347" s="118">
        <f t="shared" si="521"/>
        <v>23</v>
      </c>
      <c r="CZ347" s="118">
        <f t="shared" si="521"/>
        <v>23</v>
      </c>
      <c r="DA347" s="118">
        <f t="shared" si="521"/>
        <v>23</v>
      </c>
      <c r="DB347" s="118">
        <f t="shared" si="521"/>
        <v>23</v>
      </c>
      <c r="DC347" s="118">
        <f t="shared" si="521"/>
        <v>23</v>
      </c>
      <c r="DD347" s="118">
        <f t="shared" si="521"/>
        <v>23</v>
      </c>
      <c r="DE347" s="118">
        <f t="shared" si="521"/>
        <v>23</v>
      </c>
      <c r="DF347" s="118">
        <f t="shared" si="521"/>
        <v>23</v>
      </c>
      <c r="DG347" s="118">
        <f t="shared" si="521"/>
        <v>23</v>
      </c>
      <c r="DH347" s="118">
        <f t="shared" si="521"/>
        <v>23</v>
      </c>
      <c r="DI347" s="118">
        <f t="shared" si="521"/>
        <v>23</v>
      </c>
      <c r="DJ347" s="118">
        <f t="shared" si="521"/>
        <v>23</v>
      </c>
      <c r="DK347" s="118">
        <f t="shared" si="521"/>
        <v>23</v>
      </c>
      <c r="DL347" s="118">
        <f t="shared" si="521"/>
        <v>23</v>
      </c>
      <c r="DM347" s="118">
        <f t="shared" si="521"/>
        <v>23</v>
      </c>
      <c r="DN347" s="118">
        <f t="shared" si="521"/>
        <v>23</v>
      </c>
      <c r="DO347" s="118">
        <f t="shared" si="521"/>
        <v>23</v>
      </c>
      <c r="DP347" s="118">
        <f t="shared" si="521"/>
        <v>23</v>
      </c>
      <c r="DQ347" s="118">
        <f t="shared" si="521"/>
        <v>23</v>
      </c>
      <c r="DR347" s="118">
        <f t="shared" si="521"/>
        <v>23</v>
      </c>
      <c r="DS347" s="118">
        <f t="shared" si="521"/>
        <v>23</v>
      </c>
    </row>
    <row r="348" spans="1:123" ht="14.1" customHeight="1" x14ac:dyDescent="0.2">
      <c r="A348" s="44">
        <v>1162</v>
      </c>
      <c r="B348" s="44"/>
      <c r="C348" s="1"/>
      <c r="D348" s="1"/>
      <c r="E348" s="1" t="s">
        <v>11</v>
      </c>
      <c r="F348" s="1"/>
      <c r="G348" s="1"/>
      <c r="H348" s="1"/>
      <c r="I348" s="1"/>
      <c r="J348" s="34"/>
      <c r="K348" s="24"/>
      <c r="L348" s="24"/>
      <c r="M348" s="24"/>
      <c r="N348" s="24"/>
      <c r="O348" s="24"/>
      <c r="P348" s="24"/>
      <c r="Q348" s="24"/>
      <c r="R348" s="24"/>
      <c r="S348" s="24">
        <f>$I$92</f>
        <v>28</v>
      </c>
      <c r="T348" s="24">
        <f t="shared" ref="T348:Z348" si="522">$I$92</f>
        <v>28</v>
      </c>
      <c r="U348" s="24">
        <f t="shared" si="522"/>
        <v>28</v>
      </c>
      <c r="V348" s="24">
        <f t="shared" si="522"/>
        <v>28</v>
      </c>
      <c r="W348" s="24">
        <f t="shared" si="522"/>
        <v>28</v>
      </c>
      <c r="X348" s="24">
        <f t="shared" si="522"/>
        <v>28</v>
      </c>
      <c r="Y348" s="24">
        <f t="shared" si="522"/>
        <v>28</v>
      </c>
      <c r="Z348" s="24">
        <f t="shared" si="522"/>
        <v>28</v>
      </c>
      <c r="AA348" s="24">
        <f>$I$88</f>
        <v>28</v>
      </c>
      <c r="AB348" s="24">
        <f>$I$88</f>
        <v>28</v>
      </c>
      <c r="AC348" s="24">
        <f t="shared" ref="AC348:AO348" si="523">$I$90</f>
        <v>30</v>
      </c>
      <c r="AD348" s="34">
        <f t="shared" si="523"/>
        <v>30</v>
      </c>
      <c r="AE348" s="24">
        <f t="shared" si="523"/>
        <v>30</v>
      </c>
      <c r="AF348" s="24">
        <f t="shared" si="523"/>
        <v>30</v>
      </c>
      <c r="AG348" s="24">
        <f t="shared" si="523"/>
        <v>30</v>
      </c>
      <c r="AH348" s="24">
        <f t="shared" si="523"/>
        <v>30</v>
      </c>
      <c r="AI348" s="24">
        <f t="shared" si="523"/>
        <v>30</v>
      </c>
      <c r="AJ348" s="24">
        <f t="shared" si="523"/>
        <v>30</v>
      </c>
      <c r="AK348" s="24">
        <f t="shared" si="523"/>
        <v>30</v>
      </c>
      <c r="AL348" s="24">
        <f t="shared" si="523"/>
        <v>30</v>
      </c>
      <c r="AM348" s="24">
        <f t="shared" si="523"/>
        <v>30</v>
      </c>
      <c r="AN348" s="24">
        <f t="shared" si="523"/>
        <v>30</v>
      </c>
      <c r="AO348" s="24">
        <f t="shared" si="523"/>
        <v>30</v>
      </c>
      <c r="AP348" s="24">
        <f>$I$78</f>
        <v>30</v>
      </c>
      <c r="AQ348" s="24">
        <f t="shared" ref="AQ348:AZ348" si="524">$I$78</f>
        <v>30</v>
      </c>
      <c r="AR348" s="24">
        <f t="shared" si="524"/>
        <v>30</v>
      </c>
      <c r="AS348" s="24">
        <f t="shared" si="524"/>
        <v>30</v>
      </c>
      <c r="AT348" s="24">
        <f t="shared" si="524"/>
        <v>30</v>
      </c>
      <c r="AU348" s="24">
        <f t="shared" si="524"/>
        <v>30</v>
      </c>
      <c r="AV348" s="24">
        <f t="shared" si="524"/>
        <v>30</v>
      </c>
      <c r="AW348" s="24">
        <f t="shared" si="524"/>
        <v>30</v>
      </c>
      <c r="AX348" s="24">
        <f t="shared" si="524"/>
        <v>30</v>
      </c>
      <c r="AY348" s="24">
        <f t="shared" si="524"/>
        <v>30</v>
      </c>
      <c r="AZ348" s="24">
        <f t="shared" si="524"/>
        <v>30</v>
      </c>
      <c r="BA348" s="24">
        <f t="shared" ref="BA348:BG348" si="525">$I$84</f>
        <v>30</v>
      </c>
      <c r="BB348" s="24">
        <f t="shared" si="525"/>
        <v>30</v>
      </c>
      <c r="BC348" s="24">
        <f t="shared" si="525"/>
        <v>30</v>
      </c>
      <c r="BD348" s="24">
        <f t="shared" si="525"/>
        <v>30</v>
      </c>
      <c r="BE348" s="34">
        <f t="shared" si="525"/>
        <v>30</v>
      </c>
      <c r="BF348" s="24">
        <f t="shared" si="525"/>
        <v>30</v>
      </c>
      <c r="BG348" s="24">
        <f t="shared" si="525"/>
        <v>30</v>
      </c>
      <c r="BH348" s="24">
        <f>$I$82</f>
        <v>30</v>
      </c>
      <c r="BI348" s="24">
        <f>$I$82</f>
        <v>30</v>
      </c>
      <c r="BJ348" s="24">
        <f t="shared" ref="BJ348:BP348" si="526">$I$86</f>
        <v>22</v>
      </c>
      <c r="BK348" s="24">
        <f t="shared" si="526"/>
        <v>22</v>
      </c>
      <c r="BL348" s="24">
        <f t="shared" si="526"/>
        <v>22</v>
      </c>
      <c r="BM348" s="24">
        <f t="shared" si="526"/>
        <v>22</v>
      </c>
      <c r="BN348" s="24">
        <f t="shared" si="526"/>
        <v>22</v>
      </c>
      <c r="BO348" s="24">
        <f t="shared" si="526"/>
        <v>22</v>
      </c>
      <c r="BP348" s="24">
        <f t="shared" si="526"/>
        <v>22</v>
      </c>
      <c r="BQ348" s="24">
        <f t="shared" ref="BQ348:CB348" si="527">$I$86</f>
        <v>22</v>
      </c>
      <c r="BR348" s="24">
        <f t="shared" si="527"/>
        <v>22</v>
      </c>
      <c r="BS348" s="24">
        <f t="shared" si="527"/>
        <v>22</v>
      </c>
      <c r="BT348" s="24">
        <f t="shared" si="527"/>
        <v>22</v>
      </c>
      <c r="BU348" s="24">
        <f t="shared" si="527"/>
        <v>22</v>
      </c>
      <c r="BV348" s="24">
        <f t="shared" si="527"/>
        <v>22</v>
      </c>
      <c r="BW348" s="24">
        <f t="shared" si="527"/>
        <v>22</v>
      </c>
      <c r="BX348" s="24">
        <f t="shared" si="527"/>
        <v>22</v>
      </c>
      <c r="BY348" s="24">
        <f t="shared" si="527"/>
        <v>22</v>
      </c>
      <c r="BZ348" s="24">
        <f t="shared" si="527"/>
        <v>22</v>
      </c>
      <c r="CA348" s="34">
        <f t="shared" si="527"/>
        <v>22</v>
      </c>
      <c r="CB348" s="24">
        <f t="shared" si="527"/>
        <v>22</v>
      </c>
      <c r="CC348" s="24"/>
      <c r="CD348" s="24"/>
      <c r="CE348" s="24"/>
      <c r="CF348" s="24"/>
      <c r="CG348" s="24"/>
      <c r="CH348" s="24"/>
      <c r="CI348" s="24"/>
      <c r="CJ348" s="24"/>
      <c r="CK348" s="24"/>
      <c r="CL348" s="24"/>
      <c r="CM348" s="24"/>
      <c r="CN348" s="24"/>
      <c r="CO348" s="24"/>
      <c r="CP348" s="24"/>
      <c r="CQ348" s="24"/>
      <c r="CR348" s="24"/>
      <c r="CS348" s="24"/>
      <c r="CT348" s="24"/>
      <c r="CU348" s="24"/>
      <c r="CV348" s="261"/>
      <c r="CW348" s="24"/>
      <c r="CX348" s="24"/>
      <c r="CY348" s="24"/>
      <c r="CZ348" s="24"/>
      <c r="DA348" s="24"/>
      <c r="DB348" s="24"/>
      <c r="DC348" s="24"/>
      <c r="DD348" s="24"/>
      <c r="DE348" s="24"/>
      <c r="DF348" s="24"/>
      <c r="DG348" s="24"/>
      <c r="DH348" s="24"/>
      <c r="DI348" s="24"/>
      <c r="DJ348" s="24"/>
      <c r="DK348" s="24"/>
      <c r="DL348" s="24"/>
      <c r="DM348" s="24"/>
      <c r="DN348" s="24"/>
      <c r="DO348" s="24"/>
      <c r="DP348" s="24"/>
      <c r="DQ348" s="24"/>
      <c r="DR348" s="24"/>
      <c r="DS348" s="24"/>
    </row>
    <row r="349" spans="1:123" ht="14.1" customHeight="1" x14ac:dyDescent="0.2">
      <c r="A349" s="94">
        <v>1160</v>
      </c>
      <c r="B349" s="44"/>
      <c r="C349" s="1"/>
      <c r="D349" s="1"/>
      <c r="E349" s="1" t="s">
        <v>11</v>
      </c>
      <c r="F349" s="1"/>
      <c r="G349" s="1"/>
      <c r="H349" s="1"/>
      <c r="I349" s="1"/>
      <c r="J349" s="34">
        <f t="shared" ref="J349:P349" si="528">$I$150</f>
        <v>29</v>
      </c>
      <c r="K349" s="24">
        <f t="shared" si="528"/>
        <v>29</v>
      </c>
      <c r="L349" s="24">
        <f t="shared" si="528"/>
        <v>29</v>
      </c>
      <c r="M349" s="24">
        <f t="shared" si="528"/>
        <v>29</v>
      </c>
      <c r="N349" s="24">
        <f t="shared" si="528"/>
        <v>29</v>
      </c>
      <c r="O349" s="24">
        <f t="shared" si="528"/>
        <v>29</v>
      </c>
      <c r="P349" s="24">
        <f t="shared" si="528"/>
        <v>29</v>
      </c>
      <c r="Q349" s="24">
        <f>$I$146</f>
        <v>29</v>
      </c>
      <c r="R349" s="24">
        <f t="shared" ref="R349:AC349" si="529">$I$146</f>
        <v>29</v>
      </c>
      <c r="S349" s="24">
        <f t="shared" si="529"/>
        <v>29</v>
      </c>
      <c r="T349" s="24">
        <f t="shared" si="529"/>
        <v>29</v>
      </c>
      <c r="U349" s="24">
        <f t="shared" si="529"/>
        <v>29</v>
      </c>
      <c r="V349" s="24">
        <f t="shared" si="529"/>
        <v>29</v>
      </c>
      <c r="W349" s="24">
        <f t="shared" si="529"/>
        <v>29</v>
      </c>
      <c r="X349" s="24">
        <f t="shared" si="529"/>
        <v>29</v>
      </c>
      <c r="Y349" s="24">
        <f t="shared" si="529"/>
        <v>29</v>
      </c>
      <c r="Z349" s="24">
        <f t="shared" si="529"/>
        <v>29</v>
      </c>
      <c r="AA349" s="24">
        <f t="shared" si="529"/>
        <v>29</v>
      </c>
      <c r="AB349" s="24">
        <f t="shared" si="529"/>
        <v>29</v>
      </c>
      <c r="AC349" s="24">
        <f t="shared" si="529"/>
        <v>29</v>
      </c>
      <c r="AD349" s="34">
        <f>$I$144</f>
        <v>22</v>
      </c>
      <c r="AE349" s="24">
        <f>$I$158</f>
        <v>22</v>
      </c>
      <c r="AF349" s="24">
        <f>$I$158</f>
        <v>22</v>
      </c>
      <c r="AG349" s="24">
        <f>$I$156</f>
        <v>22</v>
      </c>
      <c r="AH349" s="24">
        <f>$I$156</f>
        <v>22</v>
      </c>
      <c r="AI349" s="24">
        <f>$I$144</f>
        <v>22</v>
      </c>
      <c r="AJ349" s="24">
        <f t="shared" ref="AJ349:AS349" si="530">$I$156</f>
        <v>22</v>
      </c>
      <c r="AK349" s="24">
        <f t="shared" si="530"/>
        <v>22</v>
      </c>
      <c r="AL349" s="24">
        <f t="shared" si="530"/>
        <v>22</v>
      </c>
      <c r="AM349" s="24">
        <f t="shared" si="530"/>
        <v>22</v>
      </c>
      <c r="AN349" s="24">
        <f t="shared" si="530"/>
        <v>22</v>
      </c>
      <c r="AO349" s="24">
        <f t="shared" si="530"/>
        <v>22</v>
      </c>
      <c r="AP349" s="24">
        <f t="shared" si="530"/>
        <v>22</v>
      </c>
      <c r="AQ349" s="24">
        <f t="shared" si="530"/>
        <v>22</v>
      </c>
      <c r="AR349" s="24">
        <f t="shared" si="530"/>
        <v>22</v>
      </c>
      <c r="AS349" s="24">
        <f t="shared" si="530"/>
        <v>22</v>
      </c>
      <c r="AT349" s="24">
        <f>$I$154</f>
        <v>20</v>
      </c>
      <c r="AU349" s="24">
        <f>$I$154</f>
        <v>20</v>
      </c>
      <c r="AV349" s="24">
        <f>$I$154</f>
        <v>20</v>
      </c>
      <c r="AW349" s="24">
        <f t="shared" ref="AW349:BJ349" si="531">$I$154</f>
        <v>20</v>
      </c>
      <c r="AX349" s="24">
        <f t="shared" si="531"/>
        <v>20</v>
      </c>
      <c r="AY349" s="24">
        <f t="shared" si="531"/>
        <v>20</v>
      </c>
      <c r="AZ349" s="24">
        <f t="shared" si="531"/>
        <v>20</v>
      </c>
      <c r="BA349" s="24">
        <f t="shared" si="531"/>
        <v>20</v>
      </c>
      <c r="BB349" s="24">
        <f t="shared" si="531"/>
        <v>20</v>
      </c>
      <c r="BC349" s="24">
        <f t="shared" si="531"/>
        <v>20</v>
      </c>
      <c r="BD349" s="24">
        <f t="shared" si="531"/>
        <v>20</v>
      </c>
      <c r="BE349" s="34">
        <f t="shared" si="531"/>
        <v>20</v>
      </c>
      <c r="BF349" s="24">
        <f t="shared" si="531"/>
        <v>20</v>
      </c>
      <c r="BG349" s="24">
        <f t="shared" si="531"/>
        <v>20</v>
      </c>
      <c r="BH349" s="24">
        <f t="shared" si="531"/>
        <v>20</v>
      </c>
      <c r="BI349" s="24">
        <f t="shared" si="531"/>
        <v>20</v>
      </c>
      <c r="BJ349" s="24">
        <f t="shared" si="531"/>
        <v>20</v>
      </c>
      <c r="BK349" s="24">
        <f>$I$152</f>
        <v>20</v>
      </c>
      <c r="BL349" s="24">
        <f>$I$152</f>
        <v>20</v>
      </c>
      <c r="BM349" s="24">
        <f t="shared" ref="BM349:CA349" si="532">$I$152</f>
        <v>20</v>
      </c>
      <c r="BN349" s="24">
        <f t="shared" si="532"/>
        <v>20</v>
      </c>
      <c r="BO349" s="24">
        <f t="shared" si="532"/>
        <v>20</v>
      </c>
      <c r="BP349" s="24">
        <f t="shared" si="532"/>
        <v>20</v>
      </c>
      <c r="BQ349" s="24">
        <f t="shared" si="532"/>
        <v>20</v>
      </c>
      <c r="BR349" s="24">
        <f t="shared" si="532"/>
        <v>20</v>
      </c>
      <c r="BS349" s="24">
        <f t="shared" si="532"/>
        <v>20</v>
      </c>
      <c r="BT349" s="24">
        <f t="shared" si="532"/>
        <v>20</v>
      </c>
      <c r="BU349" s="24">
        <f t="shared" si="532"/>
        <v>20</v>
      </c>
      <c r="BV349" s="24">
        <f t="shared" si="532"/>
        <v>20</v>
      </c>
      <c r="BW349" s="24">
        <f t="shared" si="532"/>
        <v>20</v>
      </c>
      <c r="BX349" s="24">
        <f t="shared" si="532"/>
        <v>20</v>
      </c>
      <c r="BY349" s="24">
        <f t="shared" si="532"/>
        <v>20</v>
      </c>
      <c r="BZ349" s="24">
        <f t="shared" si="532"/>
        <v>20</v>
      </c>
      <c r="CA349" s="34">
        <f t="shared" si="532"/>
        <v>20</v>
      </c>
      <c r="CB349" s="24">
        <f>$I$144</f>
        <v>22</v>
      </c>
      <c r="CC349" s="24">
        <f>$I$144</f>
        <v>22</v>
      </c>
      <c r="CD349" s="24">
        <f>$I$144</f>
        <v>22</v>
      </c>
      <c r="CE349" s="24">
        <f>$I$144</f>
        <v>22</v>
      </c>
      <c r="CF349" s="24">
        <f>$I$144</f>
        <v>22</v>
      </c>
      <c r="CG349" s="24">
        <f t="shared" ref="CG349:DS349" si="533">$I$144</f>
        <v>22</v>
      </c>
      <c r="CH349" s="24">
        <f t="shared" si="533"/>
        <v>22</v>
      </c>
      <c r="CI349" s="24">
        <f t="shared" si="533"/>
        <v>22</v>
      </c>
      <c r="CJ349" s="24">
        <f t="shared" si="533"/>
        <v>22</v>
      </c>
      <c r="CK349" s="24">
        <f t="shared" si="533"/>
        <v>22</v>
      </c>
      <c r="CL349" s="24">
        <f t="shared" si="533"/>
        <v>22</v>
      </c>
      <c r="CM349" s="24">
        <f t="shared" si="533"/>
        <v>22</v>
      </c>
      <c r="CN349" s="24">
        <f t="shared" si="533"/>
        <v>22</v>
      </c>
      <c r="CO349" s="24">
        <f t="shared" si="533"/>
        <v>22</v>
      </c>
      <c r="CP349" s="24">
        <f t="shared" si="533"/>
        <v>22</v>
      </c>
      <c r="CQ349" s="24">
        <f t="shared" si="533"/>
        <v>22</v>
      </c>
      <c r="CR349" s="24">
        <f t="shared" si="533"/>
        <v>22</v>
      </c>
      <c r="CS349" s="24">
        <f t="shared" si="533"/>
        <v>22</v>
      </c>
      <c r="CT349" s="24">
        <f t="shared" si="533"/>
        <v>22</v>
      </c>
      <c r="CU349" s="24">
        <f t="shared" si="533"/>
        <v>22</v>
      </c>
      <c r="CV349" s="261">
        <f t="shared" si="533"/>
        <v>22</v>
      </c>
      <c r="CW349" s="24">
        <f t="shared" si="533"/>
        <v>22</v>
      </c>
      <c r="CX349" s="24">
        <f t="shared" si="533"/>
        <v>22</v>
      </c>
      <c r="CY349" s="24">
        <f t="shared" si="533"/>
        <v>22</v>
      </c>
      <c r="CZ349" s="24">
        <f t="shared" si="533"/>
        <v>22</v>
      </c>
      <c r="DA349" s="24">
        <f t="shared" si="533"/>
        <v>22</v>
      </c>
      <c r="DB349" s="24">
        <f t="shared" si="533"/>
        <v>22</v>
      </c>
      <c r="DC349" s="24">
        <f t="shared" si="533"/>
        <v>22</v>
      </c>
      <c r="DD349" s="24">
        <f t="shared" si="533"/>
        <v>22</v>
      </c>
      <c r="DE349" s="24">
        <f t="shared" si="533"/>
        <v>22</v>
      </c>
      <c r="DF349" s="24">
        <f>$I$158</f>
        <v>22</v>
      </c>
      <c r="DG349" s="24">
        <f t="shared" ref="DG349:DO349" si="534">$I$158</f>
        <v>22</v>
      </c>
      <c r="DH349" s="24">
        <f t="shared" si="534"/>
        <v>22</v>
      </c>
      <c r="DI349" s="24">
        <f t="shared" si="534"/>
        <v>22</v>
      </c>
      <c r="DJ349" s="24">
        <f t="shared" si="534"/>
        <v>22</v>
      </c>
      <c r="DK349" s="24">
        <f t="shared" si="534"/>
        <v>22</v>
      </c>
      <c r="DL349" s="24">
        <f t="shared" si="534"/>
        <v>22</v>
      </c>
      <c r="DM349" s="24">
        <f t="shared" si="534"/>
        <v>22</v>
      </c>
      <c r="DN349" s="24">
        <f t="shared" si="534"/>
        <v>22</v>
      </c>
      <c r="DO349" s="24">
        <f t="shared" si="534"/>
        <v>22</v>
      </c>
      <c r="DP349" s="24">
        <f t="shared" si="533"/>
        <v>22</v>
      </c>
      <c r="DQ349" s="24">
        <f t="shared" si="533"/>
        <v>22</v>
      </c>
      <c r="DR349" s="24">
        <f t="shared" si="533"/>
        <v>22</v>
      </c>
      <c r="DS349" s="24">
        <f t="shared" si="533"/>
        <v>22</v>
      </c>
    </row>
    <row r="350" spans="1:123" ht="14.1" customHeight="1" thickBot="1" x14ac:dyDescent="0.25">
      <c r="A350" s="94">
        <v>1158</v>
      </c>
      <c r="B350" s="44"/>
      <c r="C350" s="1"/>
      <c r="D350" s="1"/>
      <c r="E350" s="1" t="s">
        <v>11</v>
      </c>
      <c r="F350" s="1"/>
      <c r="G350" s="1"/>
      <c r="H350" s="1"/>
      <c r="I350" s="1"/>
      <c r="J350" s="34">
        <f t="shared" ref="J350:O350" si="535">$I$160</f>
        <v>26</v>
      </c>
      <c r="K350" s="24">
        <f t="shared" si="535"/>
        <v>26</v>
      </c>
      <c r="L350" s="24">
        <f t="shared" si="535"/>
        <v>26</v>
      </c>
      <c r="M350" s="24">
        <f t="shared" si="535"/>
        <v>26</v>
      </c>
      <c r="N350" s="24">
        <f t="shared" si="535"/>
        <v>26</v>
      </c>
      <c r="O350" s="24">
        <f t="shared" si="535"/>
        <v>26</v>
      </c>
      <c r="P350" s="24">
        <f>$I$162</f>
        <v>30</v>
      </c>
      <c r="Q350" s="24">
        <f t="shared" ref="Q350:W350" si="536">$I$162</f>
        <v>30</v>
      </c>
      <c r="R350" s="24">
        <f t="shared" si="536"/>
        <v>30</v>
      </c>
      <c r="S350" s="24">
        <f t="shared" si="536"/>
        <v>30</v>
      </c>
      <c r="T350" s="24">
        <f t="shared" si="536"/>
        <v>30</v>
      </c>
      <c r="U350" s="24">
        <f t="shared" si="536"/>
        <v>30</v>
      </c>
      <c r="V350" s="24">
        <f t="shared" si="536"/>
        <v>30</v>
      </c>
      <c r="W350" s="24">
        <f t="shared" si="536"/>
        <v>30</v>
      </c>
      <c r="X350" s="24">
        <f>$I$164</f>
        <v>26</v>
      </c>
      <c r="Y350" s="24">
        <f>$I$164</f>
        <v>26</v>
      </c>
      <c r="Z350" s="24">
        <f>$I$164</f>
        <v>26</v>
      </c>
      <c r="AA350" s="24">
        <f>$I$164</f>
        <v>26</v>
      </c>
      <c r="AB350" s="24">
        <f>$I$166</f>
        <v>26</v>
      </c>
      <c r="AC350" s="24">
        <f>$I$166</f>
        <v>26</v>
      </c>
      <c r="AD350" s="34">
        <f>$I$166</f>
        <v>26</v>
      </c>
      <c r="AE350" s="24">
        <f>$I$166</f>
        <v>26</v>
      </c>
      <c r="AF350" s="24">
        <f>$I$166</f>
        <v>26</v>
      </c>
      <c r="AG350" s="24">
        <f t="shared" ref="AG350:BA350" si="537">$I$172</f>
        <v>26</v>
      </c>
      <c r="AH350" s="24">
        <f t="shared" si="537"/>
        <v>26</v>
      </c>
      <c r="AI350" s="24">
        <f t="shared" si="537"/>
        <v>26</v>
      </c>
      <c r="AJ350" s="24">
        <f t="shared" si="537"/>
        <v>26</v>
      </c>
      <c r="AK350" s="24">
        <f t="shared" si="537"/>
        <v>26</v>
      </c>
      <c r="AL350" s="24">
        <f t="shared" si="537"/>
        <v>26</v>
      </c>
      <c r="AM350" s="24">
        <f t="shared" si="537"/>
        <v>26</v>
      </c>
      <c r="AN350" s="24">
        <f t="shared" si="537"/>
        <v>26</v>
      </c>
      <c r="AO350" s="24">
        <f t="shared" si="537"/>
        <v>26</v>
      </c>
      <c r="AP350" s="24">
        <f t="shared" si="537"/>
        <v>26</v>
      </c>
      <c r="AQ350" s="24">
        <f t="shared" si="537"/>
        <v>26</v>
      </c>
      <c r="AR350" s="24">
        <f t="shared" si="537"/>
        <v>26</v>
      </c>
      <c r="AS350" s="24">
        <f t="shared" si="537"/>
        <v>26</v>
      </c>
      <c r="AT350" s="24">
        <f t="shared" si="537"/>
        <v>26</v>
      </c>
      <c r="AU350" s="24">
        <f t="shared" si="537"/>
        <v>26</v>
      </c>
      <c r="AV350" s="24">
        <f t="shared" si="537"/>
        <v>26</v>
      </c>
      <c r="AW350" s="24">
        <f t="shared" si="537"/>
        <v>26</v>
      </c>
      <c r="AX350" s="24">
        <f>$I$170</f>
        <v>26</v>
      </c>
      <c r="AY350" s="24">
        <f>$I$170</f>
        <v>26</v>
      </c>
      <c r="AZ350" s="24">
        <f t="shared" si="537"/>
        <v>26</v>
      </c>
      <c r="BA350" s="24">
        <f t="shared" si="537"/>
        <v>26</v>
      </c>
      <c r="BB350" s="24">
        <f>$I$162</f>
        <v>30</v>
      </c>
      <c r="BC350" s="24">
        <f>$I$162</f>
        <v>30</v>
      </c>
      <c r="BD350" s="24">
        <f>$I$162</f>
        <v>30</v>
      </c>
      <c r="BE350" s="34">
        <f>$I$162</f>
        <v>30</v>
      </c>
      <c r="BF350" s="24">
        <f>$I$162</f>
        <v>30</v>
      </c>
      <c r="BG350" s="24">
        <f t="shared" ref="BG350:BT350" si="538">$I$172</f>
        <v>26</v>
      </c>
      <c r="BH350" s="24">
        <f t="shared" si="538"/>
        <v>26</v>
      </c>
      <c r="BI350" s="24">
        <f t="shared" si="538"/>
        <v>26</v>
      </c>
      <c r="BJ350" s="24">
        <f t="shared" si="538"/>
        <v>26</v>
      </c>
      <c r="BK350" s="24">
        <f t="shared" si="538"/>
        <v>26</v>
      </c>
      <c r="BL350" s="24">
        <f t="shared" si="538"/>
        <v>26</v>
      </c>
      <c r="BM350" s="24">
        <f t="shared" si="538"/>
        <v>26</v>
      </c>
      <c r="BN350" s="24">
        <f t="shared" si="538"/>
        <v>26</v>
      </c>
      <c r="BO350" s="24">
        <f t="shared" si="538"/>
        <v>26</v>
      </c>
      <c r="BP350" s="24">
        <f t="shared" si="538"/>
        <v>26</v>
      </c>
      <c r="BQ350" s="24">
        <f t="shared" si="538"/>
        <v>26</v>
      </c>
      <c r="BR350" s="24">
        <f t="shared" si="538"/>
        <v>26</v>
      </c>
      <c r="BS350" s="24">
        <f t="shared" si="538"/>
        <v>26</v>
      </c>
      <c r="BT350" s="24">
        <f t="shared" si="538"/>
        <v>26</v>
      </c>
      <c r="BU350" s="24">
        <f t="shared" ref="BU350:CB350" si="539">$I$172</f>
        <v>26</v>
      </c>
      <c r="BV350" s="24">
        <f t="shared" si="539"/>
        <v>26</v>
      </c>
      <c r="BW350" s="24">
        <f t="shared" si="539"/>
        <v>26</v>
      </c>
      <c r="BX350" s="24">
        <f t="shared" si="539"/>
        <v>26</v>
      </c>
      <c r="BY350" s="24">
        <f t="shared" si="539"/>
        <v>26</v>
      </c>
      <c r="BZ350" s="24">
        <f t="shared" si="539"/>
        <v>26</v>
      </c>
      <c r="CA350" s="34">
        <f t="shared" si="539"/>
        <v>26</v>
      </c>
      <c r="CB350" s="24">
        <f t="shared" si="539"/>
        <v>26</v>
      </c>
      <c r="CC350" s="24">
        <f t="shared" ref="CC350:DS350" si="540">$I$172</f>
        <v>26</v>
      </c>
      <c r="CD350" s="24">
        <f t="shared" si="540"/>
        <v>26</v>
      </c>
      <c r="CE350" s="24">
        <f t="shared" si="540"/>
        <v>26</v>
      </c>
      <c r="CF350" s="24">
        <f t="shared" si="540"/>
        <v>26</v>
      </c>
      <c r="CG350" s="24">
        <f t="shared" si="540"/>
        <v>26</v>
      </c>
      <c r="CH350" s="24">
        <f t="shared" si="540"/>
        <v>26</v>
      </c>
      <c r="CI350" s="24">
        <f t="shared" si="540"/>
        <v>26</v>
      </c>
      <c r="CJ350" s="24">
        <f t="shared" si="540"/>
        <v>26</v>
      </c>
      <c r="CK350" s="24">
        <f t="shared" si="540"/>
        <v>26</v>
      </c>
      <c r="CL350" s="24">
        <f t="shared" si="540"/>
        <v>26</v>
      </c>
      <c r="CM350" s="24">
        <f t="shared" si="540"/>
        <v>26</v>
      </c>
      <c r="CN350" s="24">
        <f t="shared" si="540"/>
        <v>26</v>
      </c>
      <c r="CO350" s="24">
        <f t="shared" si="540"/>
        <v>26</v>
      </c>
      <c r="CP350" s="24">
        <f t="shared" si="540"/>
        <v>26</v>
      </c>
      <c r="CQ350" s="24">
        <f t="shared" si="540"/>
        <v>26</v>
      </c>
      <c r="CR350" s="24">
        <f t="shared" si="540"/>
        <v>26</v>
      </c>
      <c r="CS350" s="24">
        <f t="shared" si="540"/>
        <v>26</v>
      </c>
      <c r="CT350" s="24">
        <f t="shared" si="540"/>
        <v>26</v>
      </c>
      <c r="CU350" s="24">
        <f t="shared" si="540"/>
        <v>26</v>
      </c>
      <c r="CV350" s="261">
        <f t="shared" si="540"/>
        <v>26</v>
      </c>
      <c r="CW350" s="24">
        <f t="shared" si="540"/>
        <v>26</v>
      </c>
      <c r="CX350" s="24">
        <f t="shared" si="540"/>
        <v>26</v>
      </c>
      <c r="CY350" s="24">
        <f t="shared" si="540"/>
        <v>26</v>
      </c>
      <c r="CZ350" s="24">
        <f t="shared" si="540"/>
        <v>26</v>
      </c>
      <c r="DA350" s="24">
        <f t="shared" si="540"/>
        <v>26</v>
      </c>
      <c r="DB350" s="24">
        <f t="shared" si="540"/>
        <v>26</v>
      </c>
      <c r="DC350" s="24">
        <f t="shared" si="540"/>
        <v>26</v>
      </c>
      <c r="DD350" s="24">
        <f t="shared" si="540"/>
        <v>26</v>
      </c>
      <c r="DE350" s="24">
        <f t="shared" si="540"/>
        <v>26</v>
      </c>
      <c r="DF350" s="24">
        <f t="shared" si="540"/>
        <v>26</v>
      </c>
      <c r="DG350" s="24">
        <f t="shared" si="540"/>
        <v>26</v>
      </c>
      <c r="DH350" s="24">
        <f t="shared" si="540"/>
        <v>26</v>
      </c>
      <c r="DI350" s="24">
        <f t="shared" si="540"/>
        <v>26</v>
      </c>
      <c r="DJ350" s="24">
        <f t="shared" si="540"/>
        <v>26</v>
      </c>
      <c r="DK350" s="24">
        <f t="shared" si="540"/>
        <v>26</v>
      </c>
      <c r="DL350" s="24">
        <f t="shared" si="540"/>
        <v>26</v>
      </c>
      <c r="DM350" s="24">
        <f t="shared" si="540"/>
        <v>26</v>
      </c>
      <c r="DN350" s="24">
        <f t="shared" si="540"/>
        <v>26</v>
      </c>
      <c r="DO350" s="24">
        <f t="shared" si="540"/>
        <v>26</v>
      </c>
      <c r="DP350" s="24">
        <f t="shared" si="540"/>
        <v>26</v>
      </c>
      <c r="DQ350" s="24">
        <f t="shared" si="540"/>
        <v>26</v>
      </c>
      <c r="DR350" s="24">
        <f t="shared" si="540"/>
        <v>26</v>
      </c>
      <c r="DS350" s="24">
        <f t="shared" si="540"/>
        <v>26</v>
      </c>
    </row>
    <row r="351" spans="1:123" ht="14.1" customHeight="1" x14ac:dyDescent="0.2">
      <c r="A351" s="112" t="s">
        <v>50</v>
      </c>
      <c r="B351" s="44"/>
      <c r="C351" s="1"/>
      <c r="D351" s="1"/>
      <c r="E351" s="1" t="s">
        <v>11</v>
      </c>
      <c r="F351" s="1"/>
      <c r="G351" s="1"/>
      <c r="H351" s="1"/>
      <c r="I351" s="1"/>
      <c r="J351" s="34">
        <f>$I$212</f>
        <v>12</v>
      </c>
      <c r="K351" s="24">
        <f>$I$212</f>
        <v>12</v>
      </c>
      <c r="L351" s="24">
        <f>$I$212</f>
        <v>12</v>
      </c>
      <c r="M351" s="24">
        <f>$I$214</f>
        <v>12</v>
      </c>
      <c r="N351" s="24">
        <f t="shared" ref="N351:Z351" si="541">$I$214</f>
        <v>12</v>
      </c>
      <c r="O351" s="24">
        <f t="shared" si="541"/>
        <v>12</v>
      </c>
      <c r="P351" s="24">
        <f t="shared" si="541"/>
        <v>12</v>
      </c>
      <c r="Q351" s="24">
        <f t="shared" si="541"/>
        <v>12</v>
      </c>
      <c r="R351" s="24">
        <f t="shared" si="541"/>
        <v>12</v>
      </c>
      <c r="S351" s="24">
        <f t="shared" si="541"/>
        <v>12</v>
      </c>
      <c r="T351" s="24">
        <f t="shared" si="541"/>
        <v>12</v>
      </c>
      <c r="U351" s="24">
        <f t="shared" si="541"/>
        <v>12</v>
      </c>
      <c r="V351" s="24">
        <f t="shared" si="541"/>
        <v>12</v>
      </c>
      <c r="W351" s="24">
        <f t="shared" si="541"/>
        <v>12</v>
      </c>
      <c r="X351" s="24">
        <f t="shared" si="541"/>
        <v>12</v>
      </c>
      <c r="Y351" s="24">
        <f t="shared" si="541"/>
        <v>12</v>
      </c>
      <c r="Z351" s="24">
        <f t="shared" si="541"/>
        <v>12</v>
      </c>
      <c r="AA351" s="24">
        <f t="shared" ref="AA351:CK351" si="542">$I$212</f>
        <v>12</v>
      </c>
      <c r="AB351" s="24">
        <f t="shared" si="542"/>
        <v>12</v>
      </c>
      <c r="AC351" s="24">
        <f t="shared" si="542"/>
        <v>12</v>
      </c>
      <c r="AD351" s="34">
        <f t="shared" si="542"/>
        <v>12</v>
      </c>
      <c r="AE351" s="24">
        <f t="shared" si="542"/>
        <v>12</v>
      </c>
      <c r="AF351" s="24">
        <f t="shared" si="542"/>
        <v>12</v>
      </c>
      <c r="AG351" s="24">
        <f t="shared" si="542"/>
        <v>12</v>
      </c>
      <c r="AH351" s="24">
        <f t="shared" si="542"/>
        <v>12</v>
      </c>
      <c r="AI351" s="24">
        <f t="shared" si="542"/>
        <v>12</v>
      </c>
      <c r="AJ351" s="24">
        <f t="shared" si="542"/>
        <v>12</v>
      </c>
      <c r="AK351" s="24">
        <f t="shared" si="542"/>
        <v>12</v>
      </c>
      <c r="AL351" s="24">
        <f t="shared" si="542"/>
        <v>12</v>
      </c>
      <c r="AM351" s="24">
        <f t="shared" si="542"/>
        <v>12</v>
      </c>
      <c r="AN351" s="24">
        <f t="shared" si="542"/>
        <v>12</v>
      </c>
      <c r="AO351" s="24">
        <f t="shared" si="542"/>
        <v>12</v>
      </c>
      <c r="AP351" s="24">
        <f t="shared" si="542"/>
        <v>12</v>
      </c>
      <c r="AQ351" s="24">
        <f t="shared" si="542"/>
        <v>12</v>
      </c>
      <c r="AR351" s="24">
        <f t="shared" si="542"/>
        <v>12</v>
      </c>
      <c r="AS351" s="24">
        <f t="shared" si="542"/>
        <v>12</v>
      </c>
      <c r="AT351" s="24">
        <f t="shared" si="542"/>
        <v>12</v>
      </c>
      <c r="AU351" s="24">
        <f t="shared" si="542"/>
        <v>12</v>
      </c>
      <c r="AV351" s="24">
        <f t="shared" si="542"/>
        <v>12</v>
      </c>
      <c r="AW351" s="24">
        <f t="shared" si="542"/>
        <v>12</v>
      </c>
      <c r="AX351" s="24">
        <f t="shared" si="542"/>
        <v>12</v>
      </c>
      <c r="AY351" s="24">
        <f t="shared" si="542"/>
        <v>12</v>
      </c>
      <c r="AZ351" s="24">
        <f t="shared" si="542"/>
        <v>12</v>
      </c>
      <c r="BA351" s="24">
        <f t="shared" si="542"/>
        <v>12</v>
      </c>
      <c r="BB351" s="24">
        <f t="shared" si="542"/>
        <v>12</v>
      </c>
      <c r="BC351" s="24">
        <f t="shared" si="542"/>
        <v>12</v>
      </c>
      <c r="BD351" s="24">
        <f t="shared" si="542"/>
        <v>12</v>
      </c>
      <c r="BE351" s="34">
        <f t="shared" si="542"/>
        <v>12</v>
      </c>
      <c r="BF351" s="24">
        <f t="shared" si="542"/>
        <v>12</v>
      </c>
      <c r="BG351" s="24">
        <f t="shared" si="542"/>
        <v>12</v>
      </c>
      <c r="BH351" s="24">
        <f t="shared" si="542"/>
        <v>12</v>
      </c>
      <c r="BI351" s="24">
        <f t="shared" si="542"/>
        <v>12</v>
      </c>
      <c r="BJ351" s="24">
        <f t="shared" si="542"/>
        <v>12</v>
      </c>
      <c r="BK351" s="24">
        <f t="shared" si="542"/>
        <v>12</v>
      </c>
      <c r="BL351" s="24">
        <f t="shared" si="542"/>
        <v>12</v>
      </c>
      <c r="BM351" s="24">
        <f t="shared" si="542"/>
        <v>12</v>
      </c>
      <c r="BN351" s="24">
        <f t="shared" si="542"/>
        <v>12</v>
      </c>
      <c r="BO351" s="24">
        <f t="shared" si="542"/>
        <v>12</v>
      </c>
      <c r="BP351" s="24">
        <f t="shared" si="542"/>
        <v>12</v>
      </c>
      <c r="BQ351" s="24">
        <f t="shared" si="542"/>
        <v>12</v>
      </c>
      <c r="BR351" s="24">
        <f t="shared" si="542"/>
        <v>12</v>
      </c>
      <c r="BS351" s="24">
        <f t="shared" si="542"/>
        <v>12</v>
      </c>
      <c r="BT351" s="24">
        <f t="shared" si="542"/>
        <v>12</v>
      </c>
      <c r="BU351" s="24">
        <f t="shared" si="542"/>
        <v>12</v>
      </c>
      <c r="BV351" s="24">
        <f t="shared" si="542"/>
        <v>12</v>
      </c>
      <c r="BW351" s="24">
        <f t="shared" si="542"/>
        <v>12</v>
      </c>
      <c r="BX351" s="24">
        <f t="shared" si="542"/>
        <v>12</v>
      </c>
      <c r="BY351" s="24">
        <f t="shared" si="542"/>
        <v>12</v>
      </c>
      <c r="BZ351" s="24">
        <f t="shared" si="542"/>
        <v>12</v>
      </c>
      <c r="CA351" s="34">
        <f t="shared" si="542"/>
        <v>12</v>
      </c>
      <c r="CB351" s="24">
        <f t="shared" si="542"/>
        <v>12</v>
      </c>
      <c r="CC351" s="24">
        <f t="shared" si="542"/>
        <v>12</v>
      </c>
      <c r="CD351" s="24">
        <f t="shared" si="542"/>
        <v>12</v>
      </c>
      <c r="CE351" s="24">
        <f t="shared" si="542"/>
        <v>12</v>
      </c>
      <c r="CF351" s="24">
        <f t="shared" si="542"/>
        <v>12</v>
      </c>
      <c r="CG351" s="24">
        <f t="shared" si="542"/>
        <v>12</v>
      </c>
      <c r="CH351" s="24">
        <f t="shared" si="542"/>
        <v>12</v>
      </c>
      <c r="CI351" s="24">
        <f t="shared" si="542"/>
        <v>12</v>
      </c>
      <c r="CJ351" s="24">
        <f t="shared" si="542"/>
        <v>12</v>
      </c>
      <c r="CK351" s="24">
        <f t="shared" si="542"/>
        <v>12</v>
      </c>
      <c r="CL351" s="24">
        <f t="shared" ref="CL351:DS351" si="543">$I$212</f>
        <v>12</v>
      </c>
      <c r="CM351" s="24">
        <f t="shared" si="543"/>
        <v>12</v>
      </c>
      <c r="CN351" s="24">
        <f t="shared" si="543"/>
        <v>12</v>
      </c>
      <c r="CO351" s="24">
        <f t="shared" si="543"/>
        <v>12</v>
      </c>
      <c r="CP351" s="24">
        <f t="shared" si="543"/>
        <v>12</v>
      </c>
      <c r="CQ351" s="24">
        <f t="shared" si="543"/>
        <v>12</v>
      </c>
      <c r="CR351" s="24">
        <f t="shared" si="543"/>
        <v>12</v>
      </c>
      <c r="CS351" s="24">
        <f t="shared" si="543"/>
        <v>12</v>
      </c>
      <c r="CT351" s="24">
        <f t="shared" si="543"/>
        <v>12</v>
      </c>
      <c r="CU351" s="24">
        <f t="shared" si="543"/>
        <v>12</v>
      </c>
      <c r="CV351" s="261">
        <f t="shared" si="543"/>
        <v>12</v>
      </c>
      <c r="CW351" s="24">
        <f t="shared" si="543"/>
        <v>12</v>
      </c>
      <c r="CX351" s="24">
        <f t="shared" si="543"/>
        <v>12</v>
      </c>
      <c r="CY351" s="24">
        <f t="shared" si="543"/>
        <v>12</v>
      </c>
      <c r="CZ351" s="24">
        <f t="shared" si="543"/>
        <v>12</v>
      </c>
      <c r="DA351" s="24">
        <f t="shared" si="543"/>
        <v>12</v>
      </c>
      <c r="DB351" s="24">
        <f t="shared" si="543"/>
        <v>12</v>
      </c>
      <c r="DC351" s="24">
        <f t="shared" si="543"/>
        <v>12</v>
      </c>
      <c r="DD351" s="24">
        <f t="shared" si="543"/>
        <v>12</v>
      </c>
      <c r="DE351" s="24">
        <f t="shared" si="543"/>
        <v>12</v>
      </c>
      <c r="DF351" s="24">
        <f t="shared" si="543"/>
        <v>12</v>
      </c>
      <c r="DG351" s="24">
        <f t="shared" si="543"/>
        <v>12</v>
      </c>
      <c r="DH351" s="24">
        <f t="shared" si="543"/>
        <v>12</v>
      </c>
      <c r="DI351" s="24">
        <f t="shared" si="543"/>
        <v>12</v>
      </c>
      <c r="DJ351" s="24">
        <f t="shared" si="543"/>
        <v>12</v>
      </c>
      <c r="DK351" s="24">
        <f t="shared" si="543"/>
        <v>12</v>
      </c>
      <c r="DL351" s="24">
        <f t="shared" si="543"/>
        <v>12</v>
      </c>
      <c r="DM351" s="24">
        <f t="shared" si="543"/>
        <v>12</v>
      </c>
      <c r="DN351" s="24">
        <f t="shared" si="543"/>
        <v>12</v>
      </c>
      <c r="DO351" s="24">
        <f t="shared" si="543"/>
        <v>12</v>
      </c>
      <c r="DP351" s="24">
        <f t="shared" si="543"/>
        <v>12</v>
      </c>
      <c r="DQ351" s="24">
        <f t="shared" si="543"/>
        <v>12</v>
      </c>
      <c r="DR351" s="24">
        <f t="shared" si="543"/>
        <v>12</v>
      </c>
      <c r="DS351" s="24">
        <f t="shared" si="543"/>
        <v>12</v>
      </c>
    </row>
    <row r="352" spans="1:123" ht="14.1" customHeight="1" x14ac:dyDescent="0.2">
      <c r="A352" s="94">
        <v>1107</v>
      </c>
      <c r="B352" s="44"/>
      <c r="C352" s="1"/>
      <c r="D352" s="1"/>
      <c r="E352" s="1" t="s">
        <v>11</v>
      </c>
      <c r="F352" s="1"/>
      <c r="G352" s="1"/>
      <c r="H352" s="1"/>
      <c r="I352" s="1"/>
      <c r="J352" s="119">
        <f t="shared" ref="J352:R352" si="544">$I$192</f>
        <v>28</v>
      </c>
      <c r="K352" s="118">
        <f t="shared" si="544"/>
        <v>28</v>
      </c>
      <c r="L352" s="118">
        <f t="shared" si="544"/>
        <v>28</v>
      </c>
      <c r="M352" s="118">
        <f t="shared" si="544"/>
        <v>28</v>
      </c>
      <c r="N352" s="118">
        <f t="shared" si="544"/>
        <v>28</v>
      </c>
      <c r="O352" s="118">
        <f t="shared" si="544"/>
        <v>28</v>
      </c>
      <c r="P352" s="118">
        <f t="shared" si="544"/>
        <v>28</v>
      </c>
      <c r="Q352" s="118">
        <f t="shared" si="544"/>
        <v>28</v>
      </c>
      <c r="R352" s="118">
        <f t="shared" si="544"/>
        <v>28</v>
      </c>
      <c r="S352" s="118">
        <f t="shared" ref="S352:AM352" si="545">$I$182</f>
        <v>28</v>
      </c>
      <c r="T352" s="118">
        <f t="shared" si="545"/>
        <v>28</v>
      </c>
      <c r="U352" s="118">
        <f t="shared" si="545"/>
        <v>28</v>
      </c>
      <c r="V352" s="118">
        <f t="shared" si="545"/>
        <v>28</v>
      </c>
      <c r="W352" s="118">
        <f t="shared" si="545"/>
        <v>28</v>
      </c>
      <c r="X352" s="118">
        <f t="shared" si="545"/>
        <v>28</v>
      </c>
      <c r="Y352" s="118">
        <f t="shared" si="545"/>
        <v>28</v>
      </c>
      <c r="Z352" s="118">
        <f t="shared" si="545"/>
        <v>28</v>
      </c>
      <c r="AA352" s="118">
        <f t="shared" si="545"/>
        <v>28</v>
      </c>
      <c r="AB352" s="118">
        <f t="shared" si="545"/>
        <v>28</v>
      </c>
      <c r="AC352" s="118">
        <f t="shared" si="545"/>
        <v>28</v>
      </c>
      <c r="AD352" s="119">
        <f t="shared" si="545"/>
        <v>28</v>
      </c>
      <c r="AE352" s="118">
        <f t="shared" si="545"/>
        <v>28</v>
      </c>
      <c r="AF352" s="118">
        <f t="shared" si="545"/>
        <v>28</v>
      </c>
      <c r="AG352" s="118">
        <f t="shared" si="545"/>
        <v>28</v>
      </c>
      <c r="AH352" s="118">
        <f t="shared" si="545"/>
        <v>28</v>
      </c>
      <c r="AI352" s="118">
        <f t="shared" si="545"/>
        <v>28</v>
      </c>
      <c r="AJ352" s="118">
        <f t="shared" si="545"/>
        <v>28</v>
      </c>
      <c r="AK352" s="118">
        <f t="shared" si="545"/>
        <v>28</v>
      </c>
      <c r="AL352" s="118">
        <f t="shared" si="545"/>
        <v>28</v>
      </c>
      <c r="AM352" s="118">
        <f t="shared" si="545"/>
        <v>28</v>
      </c>
      <c r="AN352" s="118">
        <f t="shared" ref="AN352:BD352" si="546">$I$184</f>
        <v>30</v>
      </c>
      <c r="AO352" s="118">
        <f t="shared" si="546"/>
        <v>30</v>
      </c>
      <c r="AP352" s="118">
        <f t="shared" si="546"/>
        <v>30</v>
      </c>
      <c r="AQ352" s="118">
        <f t="shared" si="546"/>
        <v>30</v>
      </c>
      <c r="AR352" s="118">
        <f t="shared" si="546"/>
        <v>30</v>
      </c>
      <c r="AS352" s="118">
        <f t="shared" si="546"/>
        <v>30</v>
      </c>
      <c r="AT352" s="118">
        <f t="shared" si="546"/>
        <v>30</v>
      </c>
      <c r="AU352" s="118">
        <f t="shared" si="546"/>
        <v>30</v>
      </c>
      <c r="AV352" s="118">
        <f t="shared" si="546"/>
        <v>30</v>
      </c>
      <c r="AW352" s="118">
        <f t="shared" si="546"/>
        <v>30</v>
      </c>
      <c r="AX352" s="118">
        <f t="shared" si="546"/>
        <v>30</v>
      </c>
      <c r="AY352" s="118">
        <f t="shared" si="546"/>
        <v>30</v>
      </c>
      <c r="AZ352" s="118">
        <f t="shared" si="546"/>
        <v>30</v>
      </c>
      <c r="BA352" s="118">
        <f t="shared" si="546"/>
        <v>30</v>
      </c>
      <c r="BB352" s="118">
        <f t="shared" si="546"/>
        <v>30</v>
      </c>
      <c r="BC352" s="118">
        <f t="shared" si="546"/>
        <v>30</v>
      </c>
      <c r="BD352" s="118">
        <f t="shared" si="546"/>
        <v>30</v>
      </c>
      <c r="BE352" s="119">
        <f>$I$186</f>
        <v>30</v>
      </c>
      <c r="BF352" s="119">
        <f t="shared" ref="BF352:BN352" si="547">$I$186</f>
        <v>30</v>
      </c>
      <c r="BG352" s="119">
        <f t="shared" si="547"/>
        <v>30</v>
      </c>
      <c r="BH352" s="119">
        <f t="shared" si="547"/>
        <v>30</v>
      </c>
      <c r="BI352" s="119">
        <f t="shared" si="547"/>
        <v>30</v>
      </c>
      <c r="BJ352" s="119">
        <f t="shared" si="547"/>
        <v>30</v>
      </c>
      <c r="BK352" s="119">
        <f t="shared" si="547"/>
        <v>30</v>
      </c>
      <c r="BL352" s="119">
        <f t="shared" si="547"/>
        <v>30</v>
      </c>
      <c r="BM352" s="119">
        <f t="shared" si="547"/>
        <v>30</v>
      </c>
      <c r="BN352" s="119">
        <f t="shared" si="547"/>
        <v>30</v>
      </c>
      <c r="BO352" s="118">
        <f t="shared" ref="BO352:CB352" si="548">$I$188</f>
        <v>22</v>
      </c>
      <c r="BP352" s="118">
        <f t="shared" si="548"/>
        <v>22</v>
      </c>
      <c r="BQ352" s="118">
        <f t="shared" si="548"/>
        <v>22</v>
      </c>
      <c r="BR352" s="118">
        <f t="shared" si="548"/>
        <v>22</v>
      </c>
      <c r="BS352" s="118">
        <f t="shared" si="548"/>
        <v>22</v>
      </c>
      <c r="BT352" s="118">
        <f t="shared" si="548"/>
        <v>22</v>
      </c>
      <c r="BU352" s="118">
        <f t="shared" si="548"/>
        <v>22</v>
      </c>
      <c r="BV352" s="118">
        <f t="shared" si="548"/>
        <v>22</v>
      </c>
      <c r="BW352" s="118">
        <f t="shared" si="548"/>
        <v>22</v>
      </c>
      <c r="BX352" s="118">
        <f t="shared" si="548"/>
        <v>22</v>
      </c>
      <c r="BY352" s="118">
        <f t="shared" si="548"/>
        <v>22</v>
      </c>
      <c r="BZ352" s="118">
        <f t="shared" si="548"/>
        <v>22</v>
      </c>
      <c r="CA352" s="119">
        <f t="shared" si="548"/>
        <v>22</v>
      </c>
      <c r="CB352" s="118">
        <f t="shared" si="548"/>
        <v>22</v>
      </c>
      <c r="CC352" s="118">
        <f>$I$190</f>
        <v>28</v>
      </c>
      <c r="CD352" s="118">
        <f t="shared" ref="CD352:DS352" si="549">$I$190</f>
        <v>28</v>
      </c>
      <c r="CE352" s="118">
        <f t="shared" si="549"/>
        <v>28</v>
      </c>
      <c r="CF352" s="118">
        <f t="shared" si="549"/>
        <v>28</v>
      </c>
      <c r="CG352" s="118">
        <f t="shared" si="549"/>
        <v>28</v>
      </c>
      <c r="CH352" s="118">
        <f t="shared" si="549"/>
        <v>28</v>
      </c>
      <c r="CI352" s="118">
        <f t="shared" si="549"/>
        <v>28</v>
      </c>
      <c r="CJ352" s="118">
        <f t="shared" si="549"/>
        <v>28</v>
      </c>
      <c r="CK352" s="118">
        <f t="shared" si="549"/>
        <v>28</v>
      </c>
      <c r="CL352" s="118">
        <f t="shared" si="549"/>
        <v>28</v>
      </c>
      <c r="CM352" s="118">
        <f t="shared" si="549"/>
        <v>28</v>
      </c>
      <c r="CN352" s="118">
        <f t="shared" si="549"/>
        <v>28</v>
      </c>
      <c r="CO352" s="118">
        <f t="shared" si="549"/>
        <v>28</v>
      </c>
      <c r="CP352" s="118">
        <f t="shared" si="549"/>
        <v>28</v>
      </c>
      <c r="CQ352" s="118">
        <f t="shared" si="549"/>
        <v>28</v>
      </c>
      <c r="CR352" s="118">
        <f t="shared" si="549"/>
        <v>28</v>
      </c>
      <c r="CS352" s="118">
        <f t="shared" si="549"/>
        <v>28</v>
      </c>
      <c r="CT352" s="118">
        <f t="shared" si="549"/>
        <v>28</v>
      </c>
      <c r="CU352" s="118">
        <f t="shared" si="549"/>
        <v>28</v>
      </c>
      <c r="CV352" s="280">
        <f t="shared" si="549"/>
        <v>28</v>
      </c>
      <c r="CW352" s="118">
        <f t="shared" si="549"/>
        <v>28</v>
      </c>
      <c r="CX352" s="118">
        <f t="shared" si="549"/>
        <v>28</v>
      </c>
      <c r="CY352" s="118">
        <f t="shared" si="549"/>
        <v>28</v>
      </c>
      <c r="CZ352" s="118">
        <f t="shared" si="549"/>
        <v>28</v>
      </c>
      <c r="DA352" s="118">
        <f t="shared" si="549"/>
        <v>28</v>
      </c>
      <c r="DB352" s="118">
        <f t="shared" si="549"/>
        <v>28</v>
      </c>
      <c r="DC352" s="118">
        <f t="shared" si="549"/>
        <v>28</v>
      </c>
      <c r="DD352" s="118">
        <f t="shared" si="549"/>
        <v>28</v>
      </c>
      <c r="DE352" s="118">
        <f t="shared" si="549"/>
        <v>28</v>
      </c>
      <c r="DF352" s="118">
        <f t="shared" si="549"/>
        <v>28</v>
      </c>
      <c r="DG352" s="118">
        <f t="shared" si="549"/>
        <v>28</v>
      </c>
      <c r="DH352" s="118">
        <f t="shared" si="549"/>
        <v>28</v>
      </c>
      <c r="DI352" s="118">
        <f t="shared" si="549"/>
        <v>28</v>
      </c>
      <c r="DJ352" s="118">
        <f t="shared" si="549"/>
        <v>28</v>
      </c>
      <c r="DK352" s="118">
        <f t="shared" si="549"/>
        <v>28</v>
      </c>
      <c r="DL352" s="118">
        <f t="shared" si="549"/>
        <v>28</v>
      </c>
      <c r="DM352" s="118">
        <f t="shared" si="549"/>
        <v>28</v>
      </c>
      <c r="DN352" s="118">
        <f t="shared" si="549"/>
        <v>28</v>
      </c>
      <c r="DO352" s="118">
        <f t="shared" si="549"/>
        <v>28</v>
      </c>
      <c r="DP352" s="118">
        <f t="shared" si="549"/>
        <v>28</v>
      </c>
      <c r="DQ352" s="118">
        <f t="shared" si="549"/>
        <v>28</v>
      </c>
      <c r="DR352" s="118">
        <f t="shared" si="549"/>
        <v>28</v>
      </c>
      <c r="DS352" s="118">
        <f t="shared" si="549"/>
        <v>28</v>
      </c>
    </row>
    <row r="353" spans="1:123" ht="14.1" customHeight="1" x14ac:dyDescent="0.2">
      <c r="A353" s="94">
        <v>1142</v>
      </c>
      <c r="B353" s="44"/>
      <c r="C353" s="1"/>
      <c r="D353" s="1"/>
      <c r="E353" s="1" t="s">
        <v>11</v>
      </c>
      <c r="F353" s="1"/>
      <c r="G353" s="1"/>
      <c r="H353" s="1"/>
      <c r="I353" s="1"/>
      <c r="J353" s="119">
        <f>$I$116</f>
        <v>32</v>
      </c>
      <c r="K353" s="118">
        <f>$I$116</f>
        <v>32</v>
      </c>
      <c r="L353" s="118">
        <f>$I$116</f>
        <v>32</v>
      </c>
      <c r="M353" s="118">
        <f>$I$116</f>
        <v>32</v>
      </c>
      <c r="N353" s="118">
        <f>$I$116</f>
        <v>32</v>
      </c>
      <c r="O353" s="118">
        <f>$I$124</f>
        <v>28</v>
      </c>
      <c r="P353" s="118">
        <f>$I$124</f>
        <v>28</v>
      </c>
      <c r="Q353" s="118">
        <f>$I$124</f>
        <v>28</v>
      </c>
      <c r="R353" s="118">
        <f>$I$124</f>
        <v>28</v>
      </c>
      <c r="S353" s="118">
        <f>$I$124</f>
        <v>28</v>
      </c>
      <c r="T353" s="118">
        <f t="shared" ref="T353:AC353" si="550">$I$124</f>
        <v>28</v>
      </c>
      <c r="U353" s="118">
        <f t="shared" si="550"/>
        <v>28</v>
      </c>
      <c r="V353" s="118">
        <f t="shared" si="550"/>
        <v>28</v>
      </c>
      <c r="W353" s="118">
        <f t="shared" si="550"/>
        <v>28</v>
      </c>
      <c r="X353" s="118">
        <f t="shared" si="550"/>
        <v>28</v>
      </c>
      <c r="Y353" s="118">
        <f t="shared" si="550"/>
        <v>28</v>
      </c>
      <c r="Z353" s="118">
        <f t="shared" si="550"/>
        <v>28</v>
      </c>
      <c r="AA353" s="118">
        <f t="shared" si="550"/>
        <v>28</v>
      </c>
      <c r="AB353" s="118">
        <f t="shared" si="550"/>
        <v>28</v>
      </c>
      <c r="AC353" s="118">
        <f t="shared" si="550"/>
        <v>28</v>
      </c>
      <c r="AD353" s="119">
        <f>$I$122</f>
        <v>28</v>
      </c>
      <c r="AE353" s="118">
        <f t="shared" ref="AE353:AP353" si="551">$I$122</f>
        <v>28</v>
      </c>
      <c r="AF353" s="118">
        <f t="shared" si="551"/>
        <v>28</v>
      </c>
      <c r="AG353" s="118">
        <f t="shared" si="551"/>
        <v>28</v>
      </c>
      <c r="AH353" s="118">
        <f t="shared" si="551"/>
        <v>28</v>
      </c>
      <c r="AI353" s="118">
        <f t="shared" si="551"/>
        <v>28</v>
      </c>
      <c r="AJ353" s="118">
        <f t="shared" si="551"/>
        <v>28</v>
      </c>
      <c r="AK353" s="118">
        <f t="shared" si="551"/>
        <v>28</v>
      </c>
      <c r="AL353" s="118">
        <f t="shared" si="551"/>
        <v>28</v>
      </c>
      <c r="AM353" s="118">
        <f t="shared" si="551"/>
        <v>28</v>
      </c>
      <c r="AN353" s="118">
        <f t="shared" si="551"/>
        <v>28</v>
      </c>
      <c r="AO353" s="118">
        <f t="shared" si="551"/>
        <v>28</v>
      </c>
      <c r="AP353" s="118">
        <f t="shared" si="551"/>
        <v>28</v>
      </c>
      <c r="AQ353" s="118">
        <f>$I$120</f>
        <v>28</v>
      </c>
      <c r="AR353" s="118">
        <f>$I$120</f>
        <v>28</v>
      </c>
      <c r="AS353" s="118">
        <f>$I$120</f>
        <v>28</v>
      </c>
      <c r="AT353" s="118">
        <f>$I$120</f>
        <v>28</v>
      </c>
      <c r="AU353" s="118">
        <f t="shared" ref="AU353:BO353" si="552">$I$120</f>
        <v>28</v>
      </c>
      <c r="AV353" s="118">
        <f t="shared" si="552"/>
        <v>28</v>
      </c>
      <c r="AW353" s="118">
        <f t="shared" si="552"/>
        <v>28</v>
      </c>
      <c r="AX353" s="118">
        <f t="shared" si="552"/>
        <v>28</v>
      </c>
      <c r="AY353" s="118">
        <f t="shared" si="552"/>
        <v>28</v>
      </c>
      <c r="AZ353" s="118">
        <f t="shared" si="552"/>
        <v>28</v>
      </c>
      <c r="BA353" s="118">
        <f t="shared" si="552"/>
        <v>28</v>
      </c>
      <c r="BB353" s="118">
        <f t="shared" si="552"/>
        <v>28</v>
      </c>
      <c r="BC353" s="118">
        <f t="shared" si="552"/>
        <v>28</v>
      </c>
      <c r="BD353" s="118">
        <f t="shared" si="552"/>
        <v>28</v>
      </c>
      <c r="BE353" s="119">
        <f t="shared" si="552"/>
        <v>28</v>
      </c>
      <c r="BF353" s="118">
        <f t="shared" si="552"/>
        <v>28</v>
      </c>
      <c r="BG353" s="118">
        <f t="shared" si="552"/>
        <v>28</v>
      </c>
      <c r="BH353" s="118">
        <f t="shared" si="552"/>
        <v>28</v>
      </c>
      <c r="BI353" s="118">
        <f t="shared" si="552"/>
        <v>28</v>
      </c>
      <c r="BJ353" s="118">
        <f t="shared" si="552"/>
        <v>28</v>
      </c>
      <c r="BK353" s="118">
        <f t="shared" si="552"/>
        <v>28</v>
      </c>
      <c r="BL353" s="118">
        <f t="shared" si="552"/>
        <v>28</v>
      </c>
      <c r="BM353" s="118">
        <f t="shared" si="552"/>
        <v>28</v>
      </c>
      <c r="BN353" s="118">
        <f t="shared" si="552"/>
        <v>28</v>
      </c>
      <c r="BO353" s="118">
        <f t="shared" si="552"/>
        <v>28</v>
      </c>
      <c r="BP353" s="118">
        <f t="shared" ref="BP353:CB353" si="553">$I$118</f>
        <v>25</v>
      </c>
      <c r="BQ353" s="118">
        <f t="shared" si="553"/>
        <v>25</v>
      </c>
      <c r="BR353" s="118">
        <f t="shared" si="553"/>
        <v>25</v>
      </c>
      <c r="BS353" s="118">
        <f t="shared" si="553"/>
        <v>25</v>
      </c>
      <c r="BT353" s="118">
        <f t="shared" si="553"/>
        <v>25</v>
      </c>
      <c r="BU353" s="118">
        <f t="shared" si="553"/>
        <v>25</v>
      </c>
      <c r="BV353" s="118">
        <f t="shared" si="553"/>
        <v>25</v>
      </c>
      <c r="BW353" s="118">
        <f t="shared" si="553"/>
        <v>25</v>
      </c>
      <c r="BX353" s="118">
        <f t="shared" si="553"/>
        <v>25</v>
      </c>
      <c r="BY353" s="118">
        <f t="shared" si="553"/>
        <v>25</v>
      </c>
      <c r="BZ353" s="118">
        <f t="shared" si="553"/>
        <v>25</v>
      </c>
      <c r="CA353" s="119">
        <f t="shared" si="553"/>
        <v>25</v>
      </c>
      <c r="CB353" s="118">
        <f t="shared" si="553"/>
        <v>25</v>
      </c>
      <c r="CC353" s="118">
        <f t="shared" ref="CC353:DS353" si="554">$I$114</f>
        <v>18</v>
      </c>
      <c r="CD353" s="118">
        <f t="shared" si="554"/>
        <v>18</v>
      </c>
      <c r="CE353" s="118">
        <f t="shared" si="554"/>
        <v>18</v>
      </c>
      <c r="CF353" s="118">
        <f t="shared" si="554"/>
        <v>18</v>
      </c>
      <c r="CG353" s="118">
        <f t="shared" si="554"/>
        <v>18</v>
      </c>
      <c r="CH353" s="118">
        <f t="shared" si="554"/>
        <v>18</v>
      </c>
      <c r="CI353" s="118">
        <f t="shared" si="554"/>
        <v>18</v>
      </c>
      <c r="CJ353" s="118">
        <f t="shared" si="554"/>
        <v>18</v>
      </c>
      <c r="CK353" s="118">
        <f t="shared" si="554"/>
        <v>18</v>
      </c>
      <c r="CL353" s="118">
        <f t="shared" si="554"/>
        <v>18</v>
      </c>
      <c r="CM353" s="118">
        <f t="shared" si="554"/>
        <v>18</v>
      </c>
      <c r="CN353" s="118">
        <f t="shared" si="554"/>
        <v>18</v>
      </c>
      <c r="CO353" s="118">
        <f t="shared" si="554"/>
        <v>18</v>
      </c>
      <c r="CP353" s="118">
        <f t="shared" si="554"/>
        <v>18</v>
      </c>
      <c r="CQ353" s="118">
        <f t="shared" si="554"/>
        <v>18</v>
      </c>
      <c r="CR353" s="118">
        <f t="shared" si="554"/>
        <v>18</v>
      </c>
      <c r="CS353" s="118">
        <f t="shared" si="554"/>
        <v>18</v>
      </c>
      <c r="CT353" s="118">
        <f t="shared" si="554"/>
        <v>18</v>
      </c>
      <c r="CU353" s="118">
        <f t="shared" si="554"/>
        <v>18</v>
      </c>
      <c r="CV353" s="280">
        <f t="shared" si="554"/>
        <v>18</v>
      </c>
      <c r="CW353" s="118">
        <f t="shared" si="554"/>
        <v>18</v>
      </c>
      <c r="CX353" s="118">
        <f t="shared" si="554"/>
        <v>18</v>
      </c>
      <c r="CY353" s="118">
        <f t="shared" si="554"/>
        <v>18</v>
      </c>
      <c r="CZ353" s="118">
        <f t="shared" si="554"/>
        <v>18</v>
      </c>
      <c r="DA353" s="118">
        <f t="shared" si="554"/>
        <v>18</v>
      </c>
      <c r="DB353" s="118">
        <f t="shared" si="554"/>
        <v>18</v>
      </c>
      <c r="DC353" s="118">
        <f t="shared" si="554"/>
        <v>18</v>
      </c>
      <c r="DD353" s="118">
        <f t="shared" si="554"/>
        <v>18</v>
      </c>
      <c r="DE353" s="118">
        <f t="shared" si="554"/>
        <v>18</v>
      </c>
      <c r="DF353" s="118">
        <f t="shared" si="554"/>
        <v>18</v>
      </c>
      <c r="DG353" s="118">
        <f t="shared" si="554"/>
        <v>18</v>
      </c>
      <c r="DH353" s="118">
        <f t="shared" si="554"/>
        <v>18</v>
      </c>
      <c r="DI353" s="118">
        <f t="shared" si="554"/>
        <v>18</v>
      </c>
      <c r="DJ353" s="118">
        <f t="shared" si="554"/>
        <v>18</v>
      </c>
      <c r="DK353" s="118">
        <f t="shared" si="554"/>
        <v>18</v>
      </c>
      <c r="DL353" s="118">
        <f t="shared" si="554"/>
        <v>18</v>
      </c>
      <c r="DM353" s="118">
        <f t="shared" si="554"/>
        <v>18</v>
      </c>
      <c r="DN353" s="118">
        <f t="shared" si="554"/>
        <v>18</v>
      </c>
      <c r="DO353" s="118">
        <f t="shared" si="554"/>
        <v>18</v>
      </c>
      <c r="DP353" s="118">
        <f t="shared" si="554"/>
        <v>18</v>
      </c>
      <c r="DQ353" s="118">
        <f t="shared" si="554"/>
        <v>18</v>
      </c>
      <c r="DR353" s="118">
        <f t="shared" si="554"/>
        <v>18</v>
      </c>
      <c r="DS353" s="118">
        <f t="shared" si="554"/>
        <v>18</v>
      </c>
    </row>
    <row r="354" spans="1:123" ht="14.1" customHeight="1" x14ac:dyDescent="0.2">
      <c r="A354" s="94">
        <v>1140</v>
      </c>
      <c r="B354" s="44"/>
      <c r="C354" s="1"/>
      <c r="D354" s="1"/>
      <c r="E354" s="1" t="s">
        <v>11</v>
      </c>
      <c r="F354" s="1"/>
      <c r="G354" s="1"/>
      <c r="H354" s="1"/>
      <c r="I354" s="1"/>
      <c r="J354" s="34">
        <f t="shared" ref="J354:T354" si="555">$I$268</f>
        <v>30</v>
      </c>
      <c r="K354" s="24">
        <f t="shared" si="555"/>
        <v>30</v>
      </c>
      <c r="L354" s="24">
        <f t="shared" si="555"/>
        <v>30</v>
      </c>
      <c r="M354" s="24">
        <f t="shared" si="555"/>
        <v>30</v>
      </c>
      <c r="N354" s="24">
        <f t="shared" si="555"/>
        <v>30</v>
      </c>
      <c r="O354" s="24">
        <f t="shared" si="555"/>
        <v>30</v>
      </c>
      <c r="P354" s="24">
        <f t="shared" si="555"/>
        <v>30</v>
      </c>
      <c r="Q354" s="24">
        <f t="shared" si="555"/>
        <v>30</v>
      </c>
      <c r="R354" s="24">
        <f t="shared" si="555"/>
        <v>30</v>
      </c>
      <c r="S354" s="24">
        <f t="shared" si="555"/>
        <v>30</v>
      </c>
      <c r="T354" s="24">
        <f t="shared" si="555"/>
        <v>30</v>
      </c>
      <c r="U354" s="24">
        <f t="shared" ref="U354:AE354" si="556">$I$266</f>
        <v>30</v>
      </c>
      <c r="V354" s="24">
        <f t="shared" si="556"/>
        <v>30</v>
      </c>
      <c r="W354" s="24">
        <f t="shared" si="556"/>
        <v>30</v>
      </c>
      <c r="X354" s="24">
        <f t="shared" si="556"/>
        <v>30</v>
      </c>
      <c r="Y354" s="24">
        <f t="shared" si="556"/>
        <v>30</v>
      </c>
      <c r="Z354" s="24">
        <f t="shared" si="556"/>
        <v>30</v>
      </c>
      <c r="AA354" s="24">
        <f t="shared" si="556"/>
        <v>30</v>
      </c>
      <c r="AB354" s="24">
        <f t="shared" si="556"/>
        <v>30</v>
      </c>
      <c r="AC354" s="24">
        <f t="shared" si="556"/>
        <v>30</v>
      </c>
      <c r="AD354" s="34">
        <f t="shared" si="556"/>
        <v>30</v>
      </c>
      <c r="AE354" s="24">
        <f t="shared" si="556"/>
        <v>30</v>
      </c>
      <c r="AF354" s="24">
        <f>$I$262</f>
        <v>30</v>
      </c>
      <c r="AG354" s="24">
        <f t="shared" ref="AG354:AM354" si="557">$I$262</f>
        <v>30</v>
      </c>
      <c r="AH354" s="24">
        <f t="shared" si="557"/>
        <v>30</v>
      </c>
      <c r="AI354" s="24">
        <f t="shared" si="557"/>
        <v>30</v>
      </c>
      <c r="AJ354" s="24">
        <f t="shared" si="557"/>
        <v>30</v>
      </c>
      <c r="AK354" s="24">
        <f t="shared" si="557"/>
        <v>30</v>
      </c>
      <c r="AL354" s="24">
        <f t="shared" si="557"/>
        <v>30</v>
      </c>
      <c r="AM354" s="24">
        <f t="shared" si="557"/>
        <v>30</v>
      </c>
      <c r="AN354" s="24">
        <f t="shared" ref="AN354:AS354" si="558">$I$258</f>
        <v>24</v>
      </c>
      <c r="AO354" s="24">
        <f t="shared" si="558"/>
        <v>24</v>
      </c>
      <c r="AP354" s="24">
        <f t="shared" si="558"/>
        <v>24</v>
      </c>
      <c r="AQ354" s="24">
        <f t="shared" si="558"/>
        <v>24</v>
      </c>
      <c r="AR354" s="24">
        <f t="shared" si="558"/>
        <v>24</v>
      </c>
      <c r="AS354" s="24">
        <f t="shared" si="558"/>
        <v>24</v>
      </c>
      <c r="AT354" s="24">
        <f t="shared" ref="AT354:BK354" si="559">$I$258</f>
        <v>24</v>
      </c>
      <c r="AU354" s="24">
        <f t="shared" si="559"/>
        <v>24</v>
      </c>
      <c r="AV354" s="24">
        <f t="shared" si="559"/>
        <v>24</v>
      </c>
      <c r="AW354" s="24">
        <f t="shared" si="559"/>
        <v>24</v>
      </c>
      <c r="AX354" s="24">
        <f t="shared" si="559"/>
        <v>24</v>
      </c>
      <c r="AY354" s="24">
        <f t="shared" si="559"/>
        <v>24</v>
      </c>
      <c r="AZ354" s="24">
        <f t="shared" si="559"/>
        <v>24</v>
      </c>
      <c r="BA354" s="24">
        <f t="shared" si="559"/>
        <v>24</v>
      </c>
      <c r="BB354" s="24">
        <f t="shared" si="559"/>
        <v>24</v>
      </c>
      <c r="BC354" s="24">
        <f t="shared" si="559"/>
        <v>24</v>
      </c>
      <c r="BD354" s="24">
        <f t="shared" si="559"/>
        <v>24</v>
      </c>
      <c r="BE354" s="34">
        <f t="shared" si="559"/>
        <v>24</v>
      </c>
      <c r="BF354" s="24">
        <f t="shared" si="559"/>
        <v>24</v>
      </c>
      <c r="BG354" s="24">
        <f t="shared" si="559"/>
        <v>24</v>
      </c>
      <c r="BH354" s="24">
        <f t="shared" si="559"/>
        <v>24</v>
      </c>
      <c r="BI354" s="24">
        <f t="shared" si="559"/>
        <v>24</v>
      </c>
      <c r="BJ354" s="24">
        <f t="shared" si="559"/>
        <v>24</v>
      </c>
      <c r="BK354" s="24">
        <f t="shared" si="559"/>
        <v>24</v>
      </c>
      <c r="BL354" s="24">
        <f t="shared" ref="BL354:BU354" si="560">$I$270</f>
        <v>24</v>
      </c>
      <c r="BM354" s="24">
        <f t="shared" si="560"/>
        <v>24</v>
      </c>
      <c r="BN354" s="24">
        <f t="shared" si="560"/>
        <v>24</v>
      </c>
      <c r="BO354" s="24">
        <f t="shared" si="560"/>
        <v>24</v>
      </c>
      <c r="BP354" s="24">
        <f t="shared" si="560"/>
        <v>24</v>
      </c>
      <c r="BQ354" s="24">
        <f t="shared" si="560"/>
        <v>24</v>
      </c>
      <c r="BR354" s="24">
        <f t="shared" si="560"/>
        <v>24</v>
      </c>
      <c r="BS354" s="24">
        <f t="shared" si="560"/>
        <v>24</v>
      </c>
      <c r="BT354" s="24">
        <f t="shared" si="560"/>
        <v>24</v>
      </c>
      <c r="BU354" s="24">
        <f t="shared" si="560"/>
        <v>24</v>
      </c>
      <c r="BV354" s="24">
        <f t="shared" ref="BV354:CA354" si="561">$I$270</f>
        <v>24</v>
      </c>
      <c r="BW354" s="24">
        <f t="shared" si="561"/>
        <v>24</v>
      </c>
      <c r="BX354" s="24">
        <f t="shared" si="561"/>
        <v>24</v>
      </c>
      <c r="BY354" s="24">
        <f t="shared" si="561"/>
        <v>24</v>
      </c>
      <c r="BZ354" s="24">
        <f t="shared" si="561"/>
        <v>24</v>
      </c>
      <c r="CA354" s="34">
        <f t="shared" si="561"/>
        <v>24</v>
      </c>
      <c r="CB354" s="24">
        <f t="shared" ref="CB354:DS354" si="562">$I$270</f>
        <v>24</v>
      </c>
      <c r="CC354" s="24">
        <f t="shared" si="562"/>
        <v>24</v>
      </c>
      <c r="CD354" s="24">
        <f t="shared" si="562"/>
        <v>24</v>
      </c>
      <c r="CE354" s="24">
        <f t="shared" si="562"/>
        <v>24</v>
      </c>
      <c r="CF354" s="24">
        <f t="shared" si="562"/>
        <v>24</v>
      </c>
      <c r="CG354" s="24">
        <f t="shared" si="562"/>
        <v>24</v>
      </c>
      <c r="CH354" s="24">
        <f t="shared" si="562"/>
        <v>24</v>
      </c>
      <c r="CI354" s="24">
        <f t="shared" si="562"/>
        <v>24</v>
      </c>
      <c r="CJ354" s="24">
        <f t="shared" si="562"/>
        <v>24</v>
      </c>
      <c r="CK354" s="24">
        <f t="shared" si="562"/>
        <v>24</v>
      </c>
      <c r="CL354" s="24">
        <f t="shared" si="562"/>
        <v>24</v>
      </c>
      <c r="CM354" s="24">
        <f t="shared" si="562"/>
        <v>24</v>
      </c>
      <c r="CN354" s="24">
        <f t="shared" si="562"/>
        <v>24</v>
      </c>
      <c r="CO354" s="24">
        <f t="shared" si="562"/>
        <v>24</v>
      </c>
      <c r="CP354" s="24">
        <f t="shared" si="562"/>
        <v>24</v>
      </c>
      <c r="CQ354" s="24">
        <f t="shared" si="562"/>
        <v>24</v>
      </c>
      <c r="CR354" s="24">
        <f t="shared" si="562"/>
        <v>24</v>
      </c>
      <c r="CS354" s="24">
        <f t="shared" si="562"/>
        <v>24</v>
      </c>
      <c r="CT354" s="24">
        <f t="shared" si="562"/>
        <v>24</v>
      </c>
      <c r="CU354" s="24">
        <f t="shared" si="562"/>
        <v>24</v>
      </c>
      <c r="CV354" s="261">
        <f t="shared" si="562"/>
        <v>24</v>
      </c>
      <c r="CW354" s="24">
        <f t="shared" si="562"/>
        <v>24</v>
      </c>
      <c r="CX354" s="24">
        <f t="shared" si="562"/>
        <v>24</v>
      </c>
      <c r="CY354" s="24">
        <f t="shared" si="562"/>
        <v>24</v>
      </c>
      <c r="CZ354" s="24">
        <f t="shared" si="562"/>
        <v>24</v>
      </c>
      <c r="DA354" s="24">
        <f t="shared" si="562"/>
        <v>24</v>
      </c>
      <c r="DB354" s="24">
        <f t="shared" si="562"/>
        <v>24</v>
      </c>
      <c r="DC354" s="24">
        <f t="shared" si="562"/>
        <v>24</v>
      </c>
      <c r="DD354" s="24">
        <f t="shared" si="562"/>
        <v>24</v>
      </c>
      <c r="DE354" s="24">
        <f t="shared" si="562"/>
        <v>24</v>
      </c>
      <c r="DF354" s="24">
        <f t="shared" si="562"/>
        <v>24</v>
      </c>
      <c r="DG354" s="24">
        <f t="shared" si="562"/>
        <v>24</v>
      </c>
      <c r="DH354" s="24">
        <f t="shared" si="562"/>
        <v>24</v>
      </c>
      <c r="DI354" s="24">
        <f t="shared" si="562"/>
        <v>24</v>
      </c>
      <c r="DJ354" s="24">
        <f t="shared" si="562"/>
        <v>24</v>
      </c>
      <c r="DK354" s="24">
        <f t="shared" si="562"/>
        <v>24</v>
      </c>
      <c r="DL354" s="24">
        <f t="shared" si="562"/>
        <v>24</v>
      </c>
      <c r="DM354" s="24">
        <f t="shared" si="562"/>
        <v>24</v>
      </c>
      <c r="DN354" s="24">
        <f t="shared" si="562"/>
        <v>24</v>
      </c>
      <c r="DO354" s="24">
        <f t="shared" si="562"/>
        <v>24</v>
      </c>
      <c r="DP354" s="24">
        <f t="shared" si="562"/>
        <v>24</v>
      </c>
      <c r="DQ354" s="24">
        <f t="shared" si="562"/>
        <v>24</v>
      </c>
      <c r="DR354" s="24">
        <f t="shared" si="562"/>
        <v>24</v>
      </c>
      <c r="DS354" s="24">
        <f t="shared" si="562"/>
        <v>24</v>
      </c>
    </row>
    <row r="355" spans="1:123" ht="14.1" customHeight="1" x14ac:dyDescent="0.2">
      <c r="A355" s="95">
        <v>1115</v>
      </c>
      <c r="B355" s="44"/>
      <c r="C355" s="1"/>
      <c r="D355" s="1"/>
      <c r="E355" s="1" t="s">
        <v>11</v>
      </c>
      <c r="F355" s="1"/>
      <c r="G355" s="1"/>
      <c r="H355" s="1"/>
      <c r="I355" s="1"/>
      <c r="J355" s="34"/>
      <c r="K355" s="24"/>
      <c r="L355" s="24"/>
      <c r="M355" s="24"/>
      <c r="N355" s="24"/>
      <c r="O355" s="24"/>
      <c r="P355" s="24"/>
      <c r="Q355" s="24"/>
      <c r="R355" s="24"/>
      <c r="S355" s="24">
        <f t="shared" ref="S355:X355" si="563">$I$50</f>
        <v>30</v>
      </c>
      <c r="T355" s="24">
        <f t="shared" si="563"/>
        <v>30</v>
      </c>
      <c r="U355" s="24">
        <f t="shared" si="563"/>
        <v>30</v>
      </c>
      <c r="V355" s="24">
        <f t="shared" si="563"/>
        <v>30</v>
      </c>
      <c r="W355" s="24">
        <f t="shared" si="563"/>
        <v>30</v>
      </c>
      <c r="X355" s="24">
        <f t="shared" si="563"/>
        <v>30</v>
      </c>
      <c r="Y355" s="24">
        <f>$I$50</f>
        <v>30</v>
      </c>
      <c r="Z355" s="24">
        <f t="shared" ref="Z355:BC355" si="564">$I$50</f>
        <v>30</v>
      </c>
      <c r="AA355" s="24">
        <f t="shared" si="564"/>
        <v>30</v>
      </c>
      <c r="AB355" s="24">
        <f t="shared" si="564"/>
        <v>30</v>
      </c>
      <c r="AC355" s="24">
        <f t="shared" si="564"/>
        <v>30</v>
      </c>
      <c r="AD355" s="34">
        <f t="shared" si="564"/>
        <v>30</v>
      </c>
      <c r="AE355" s="24">
        <f t="shared" si="564"/>
        <v>30</v>
      </c>
      <c r="AF355" s="24">
        <f t="shared" si="564"/>
        <v>30</v>
      </c>
      <c r="AG355" s="24">
        <f t="shared" si="564"/>
        <v>30</v>
      </c>
      <c r="AH355" s="24">
        <f t="shared" si="564"/>
        <v>30</v>
      </c>
      <c r="AI355" s="24">
        <f t="shared" si="564"/>
        <v>30</v>
      </c>
      <c r="AJ355" s="24">
        <f t="shared" si="564"/>
        <v>30</v>
      </c>
      <c r="AK355" s="24">
        <f t="shared" si="564"/>
        <v>30</v>
      </c>
      <c r="AL355" s="24">
        <f t="shared" si="564"/>
        <v>30</v>
      </c>
      <c r="AM355" s="24">
        <f t="shared" si="564"/>
        <v>30</v>
      </c>
      <c r="AN355" s="24">
        <f t="shared" si="564"/>
        <v>30</v>
      </c>
      <c r="AO355" s="24">
        <f t="shared" si="564"/>
        <v>30</v>
      </c>
      <c r="AP355" s="24">
        <f t="shared" si="564"/>
        <v>30</v>
      </c>
      <c r="AQ355" s="24">
        <f t="shared" si="564"/>
        <v>30</v>
      </c>
      <c r="AR355" s="24">
        <f t="shared" si="564"/>
        <v>30</v>
      </c>
      <c r="AS355" s="24">
        <f t="shared" si="564"/>
        <v>30</v>
      </c>
      <c r="AT355" s="24">
        <f t="shared" si="564"/>
        <v>30</v>
      </c>
      <c r="AU355" s="24">
        <f t="shared" si="564"/>
        <v>30</v>
      </c>
      <c r="AV355" s="24">
        <f t="shared" si="564"/>
        <v>30</v>
      </c>
      <c r="AW355" s="24">
        <f t="shared" si="564"/>
        <v>30</v>
      </c>
      <c r="AX355" s="24">
        <f t="shared" si="564"/>
        <v>30</v>
      </c>
      <c r="AY355" s="24">
        <f t="shared" si="564"/>
        <v>30</v>
      </c>
      <c r="AZ355" s="24">
        <f t="shared" si="564"/>
        <v>30</v>
      </c>
      <c r="BA355" s="24">
        <f t="shared" si="564"/>
        <v>30</v>
      </c>
      <c r="BB355" s="24">
        <f t="shared" si="564"/>
        <v>30</v>
      </c>
      <c r="BC355" s="24">
        <f t="shared" si="564"/>
        <v>30</v>
      </c>
      <c r="BD355" s="24">
        <f>$I$54</f>
        <v>30</v>
      </c>
      <c r="BE355" s="34">
        <f t="shared" ref="BE355:BM355" si="565">$I$54</f>
        <v>30</v>
      </c>
      <c r="BF355" s="24">
        <f t="shared" si="565"/>
        <v>30</v>
      </c>
      <c r="BG355" s="24">
        <f t="shared" si="565"/>
        <v>30</v>
      </c>
      <c r="BH355" s="24">
        <f t="shared" si="565"/>
        <v>30</v>
      </c>
      <c r="BI355" s="24">
        <f t="shared" si="565"/>
        <v>30</v>
      </c>
      <c r="BJ355" s="24">
        <f t="shared" si="565"/>
        <v>30</v>
      </c>
      <c r="BK355" s="24">
        <f t="shared" si="565"/>
        <v>30</v>
      </c>
      <c r="BL355" s="24">
        <f t="shared" si="565"/>
        <v>30</v>
      </c>
      <c r="BM355" s="24">
        <f t="shared" si="565"/>
        <v>30</v>
      </c>
      <c r="BN355" s="24">
        <f t="shared" ref="BN355:DS355" si="566">$I$58</f>
        <v>28</v>
      </c>
      <c r="BO355" s="24">
        <f t="shared" si="566"/>
        <v>28</v>
      </c>
      <c r="BP355" s="24">
        <f t="shared" si="566"/>
        <v>28</v>
      </c>
      <c r="BQ355" s="24">
        <f t="shared" si="566"/>
        <v>28</v>
      </c>
      <c r="BR355" s="24">
        <f t="shared" si="566"/>
        <v>28</v>
      </c>
      <c r="BS355" s="24">
        <f t="shared" si="566"/>
        <v>28</v>
      </c>
      <c r="BT355" s="24">
        <f t="shared" si="566"/>
        <v>28</v>
      </c>
      <c r="BU355" s="24">
        <f t="shared" si="566"/>
        <v>28</v>
      </c>
      <c r="BV355" s="24">
        <f t="shared" si="566"/>
        <v>28</v>
      </c>
      <c r="BW355" s="24">
        <f t="shared" si="566"/>
        <v>28</v>
      </c>
      <c r="BX355" s="24">
        <f t="shared" si="566"/>
        <v>28</v>
      </c>
      <c r="BY355" s="24">
        <f t="shared" si="566"/>
        <v>28</v>
      </c>
      <c r="BZ355" s="24">
        <f t="shared" si="566"/>
        <v>28</v>
      </c>
      <c r="CA355" s="34">
        <f t="shared" si="566"/>
        <v>28</v>
      </c>
      <c r="CB355" s="24">
        <f t="shared" si="566"/>
        <v>28</v>
      </c>
      <c r="CC355" s="24">
        <f t="shared" si="566"/>
        <v>28</v>
      </c>
      <c r="CD355" s="24">
        <f t="shared" si="566"/>
        <v>28</v>
      </c>
      <c r="CE355" s="24">
        <f t="shared" si="566"/>
        <v>28</v>
      </c>
      <c r="CF355" s="24">
        <f t="shared" si="566"/>
        <v>28</v>
      </c>
      <c r="CG355" s="24">
        <f t="shared" si="566"/>
        <v>28</v>
      </c>
      <c r="CH355" s="24">
        <f t="shared" si="566"/>
        <v>28</v>
      </c>
      <c r="CI355" s="24">
        <f t="shared" si="566"/>
        <v>28</v>
      </c>
      <c r="CJ355" s="24">
        <f t="shared" si="566"/>
        <v>28</v>
      </c>
      <c r="CK355" s="24">
        <f t="shared" si="566"/>
        <v>28</v>
      </c>
      <c r="CL355" s="24">
        <f t="shared" si="566"/>
        <v>28</v>
      </c>
      <c r="CM355" s="24">
        <f t="shared" si="566"/>
        <v>28</v>
      </c>
      <c r="CN355" s="24">
        <f t="shared" si="566"/>
        <v>28</v>
      </c>
      <c r="CO355" s="24">
        <f t="shared" si="566"/>
        <v>28</v>
      </c>
      <c r="CP355" s="24">
        <f t="shared" si="566"/>
        <v>28</v>
      </c>
      <c r="CQ355" s="24">
        <f t="shared" si="566"/>
        <v>28</v>
      </c>
      <c r="CR355" s="24">
        <f t="shared" si="566"/>
        <v>28</v>
      </c>
      <c r="CS355" s="24">
        <f t="shared" si="566"/>
        <v>28</v>
      </c>
      <c r="CT355" s="24">
        <f t="shared" si="566"/>
        <v>28</v>
      </c>
      <c r="CU355" s="24">
        <f t="shared" si="566"/>
        <v>28</v>
      </c>
      <c r="CV355" s="261">
        <f t="shared" si="566"/>
        <v>28</v>
      </c>
      <c r="CW355" s="24">
        <f t="shared" si="566"/>
        <v>28</v>
      </c>
      <c r="CX355" s="24">
        <f t="shared" si="566"/>
        <v>28</v>
      </c>
      <c r="CY355" s="24">
        <f t="shared" si="566"/>
        <v>28</v>
      </c>
      <c r="CZ355" s="24">
        <f t="shared" si="566"/>
        <v>28</v>
      </c>
      <c r="DA355" s="24">
        <f t="shared" si="566"/>
        <v>28</v>
      </c>
      <c r="DB355" s="24">
        <f t="shared" si="566"/>
        <v>28</v>
      </c>
      <c r="DC355" s="24">
        <f t="shared" si="566"/>
        <v>28</v>
      </c>
      <c r="DD355" s="24">
        <f t="shared" si="566"/>
        <v>28</v>
      </c>
      <c r="DE355" s="24">
        <f t="shared" si="566"/>
        <v>28</v>
      </c>
      <c r="DF355" s="24">
        <f t="shared" si="566"/>
        <v>28</v>
      </c>
      <c r="DG355" s="24">
        <f t="shared" si="566"/>
        <v>28</v>
      </c>
      <c r="DH355" s="24">
        <f t="shared" si="566"/>
        <v>28</v>
      </c>
      <c r="DI355" s="24">
        <f t="shared" si="566"/>
        <v>28</v>
      </c>
      <c r="DJ355" s="24">
        <f t="shared" si="566"/>
        <v>28</v>
      </c>
      <c r="DK355" s="24">
        <f t="shared" si="566"/>
        <v>28</v>
      </c>
      <c r="DL355" s="24">
        <f t="shared" si="566"/>
        <v>28</v>
      </c>
      <c r="DM355" s="24">
        <f t="shared" si="566"/>
        <v>28</v>
      </c>
      <c r="DN355" s="24">
        <f t="shared" si="566"/>
        <v>28</v>
      </c>
      <c r="DO355" s="24">
        <f t="shared" si="566"/>
        <v>28</v>
      </c>
      <c r="DP355" s="24">
        <f t="shared" si="566"/>
        <v>28</v>
      </c>
      <c r="DQ355" s="24">
        <f t="shared" si="566"/>
        <v>28</v>
      </c>
      <c r="DR355" s="24">
        <f t="shared" si="566"/>
        <v>28</v>
      </c>
      <c r="DS355" s="24">
        <f t="shared" si="566"/>
        <v>28</v>
      </c>
    </row>
    <row r="356" spans="1:123" ht="14.1" customHeight="1" x14ac:dyDescent="0.2">
      <c r="A356" s="94">
        <v>1119</v>
      </c>
      <c r="B356" s="44"/>
      <c r="C356" s="1"/>
      <c r="D356" s="1"/>
      <c r="E356" s="1" t="s">
        <v>11</v>
      </c>
      <c r="F356" s="1"/>
      <c r="G356" s="1"/>
      <c r="H356" s="1"/>
      <c r="I356" s="1"/>
      <c r="J356" s="34"/>
      <c r="K356" s="24"/>
      <c r="L356" s="24"/>
      <c r="M356" s="24"/>
      <c r="N356" s="24"/>
      <c r="O356" s="24"/>
      <c r="P356" s="24"/>
      <c r="Q356" s="24"/>
      <c r="R356" s="24"/>
      <c r="S356" s="24">
        <f t="shared" ref="S356:X356" si="567">$I$176</f>
        <v>30</v>
      </c>
      <c r="T356" s="24">
        <f t="shared" si="567"/>
        <v>30</v>
      </c>
      <c r="U356" s="24">
        <f t="shared" si="567"/>
        <v>30</v>
      </c>
      <c r="V356" s="24">
        <f t="shared" si="567"/>
        <v>30</v>
      </c>
      <c r="W356" s="24">
        <f t="shared" si="567"/>
        <v>30</v>
      </c>
      <c r="X356" s="24">
        <f t="shared" si="567"/>
        <v>30</v>
      </c>
      <c r="Y356" s="24">
        <f>$I$176</f>
        <v>30</v>
      </c>
      <c r="Z356" s="24">
        <f t="shared" ref="Z356:BD356" si="568">$I$176</f>
        <v>30</v>
      </c>
      <c r="AA356" s="24">
        <f t="shared" si="568"/>
        <v>30</v>
      </c>
      <c r="AB356" s="24">
        <f t="shared" si="568"/>
        <v>30</v>
      </c>
      <c r="AC356" s="24">
        <f t="shared" si="568"/>
        <v>30</v>
      </c>
      <c r="AD356" s="34">
        <f t="shared" si="568"/>
        <v>30</v>
      </c>
      <c r="AE356" s="24">
        <f t="shared" si="568"/>
        <v>30</v>
      </c>
      <c r="AF356" s="24">
        <f t="shared" si="568"/>
        <v>30</v>
      </c>
      <c r="AG356" s="24">
        <f t="shared" si="568"/>
        <v>30</v>
      </c>
      <c r="AH356" s="24">
        <f t="shared" si="568"/>
        <v>30</v>
      </c>
      <c r="AI356" s="24">
        <f t="shared" si="568"/>
        <v>30</v>
      </c>
      <c r="AJ356" s="24">
        <f t="shared" si="568"/>
        <v>30</v>
      </c>
      <c r="AK356" s="24">
        <f t="shared" si="568"/>
        <v>30</v>
      </c>
      <c r="AL356" s="24">
        <f t="shared" si="568"/>
        <v>30</v>
      </c>
      <c r="AM356" s="24">
        <f t="shared" si="568"/>
        <v>30</v>
      </c>
      <c r="AN356" s="24">
        <f t="shared" si="568"/>
        <v>30</v>
      </c>
      <c r="AO356" s="24">
        <f t="shared" si="568"/>
        <v>30</v>
      </c>
      <c r="AP356" s="24">
        <f t="shared" si="568"/>
        <v>30</v>
      </c>
      <c r="AQ356" s="24">
        <f t="shared" si="568"/>
        <v>30</v>
      </c>
      <c r="AR356" s="24">
        <f t="shared" si="568"/>
        <v>30</v>
      </c>
      <c r="AS356" s="24">
        <f t="shared" si="568"/>
        <v>30</v>
      </c>
      <c r="AT356" s="24">
        <f t="shared" si="568"/>
        <v>30</v>
      </c>
      <c r="AU356" s="24">
        <f t="shared" si="568"/>
        <v>30</v>
      </c>
      <c r="AV356" s="24">
        <f t="shared" si="568"/>
        <v>30</v>
      </c>
      <c r="AW356" s="24">
        <f t="shared" si="568"/>
        <v>30</v>
      </c>
      <c r="AX356" s="24">
        <f t="shared" si="568"/>
        <v>30</v>
      </c>
      <c r="AY356" s="24">
        <f t="shared" si="568"/>
        <v>30</v>
      </c>
      <c r="AZ356" s="24">
        <f t="shared" si="568"/>
        <v>30</v>
      </c>
      <c r="BA356" s="24">
        <f t="shared" si="568"/>
        <v>30</v>
      </c>
      <c r="BB356" s="24">
        <f t="shared" si="568"/>
        <v>30</v>
      </c>
      <c r="BC356" s="24">
        <f t="shared" si="568"/>
        <v>30</v>
      </c>
      <c r="BD356" s="24">
        <f t="shared" si="568"/>
        <v>30</v>
      </c>
      <c r="BE356" s="34">
        <f>$I$178</f>
        <v>30</v>
      </c>
      <c r="BF356" s="24">
        <f t="shared" ref="BF356:BM356" si="569">$I$178</f>
        <v>30</v>
      </c>
      <c r="BG356" s="24">
        <f t="shared" si="569"/>
        <v>30</v>
      </c>
      <c r="BH356" s="24">
        <f t="shared" si="569"/>
        <v>30</v>
      </c>
      <c r="BI356" s="24">
        <f t="shared" si="569"/>
        <v>30</v>
      </c>
      <c r="BJ356" s="24">
        <f t="shared" si="569"/>
        <v>30</v>
      </c>
      <c r="BK356" s="24">
        <f t="shared" si="569"/>
        <v>30</v>
      </c>
      <c r="BL356" s="24">
        <f t="shared" si="569"/>
        <v>30</v>
      </c>
      <c r="BM356" s="24">
        <f t="shared" si="569"/>
        <v>30</v>
      </c>
      <c r="BN356" s="24">
        <f t="shared" ref="BN356:CB356" si="570">$I$180</f>
        <v>28</v>
      </c>
      <c r="BO356" s="24">
        <f t="shared" si="570"/>
        <v>28</v>
      </c>
      <c r="BP356" s="24">
        <f t="shared" si="570"/>
        <v>28</v>
      </c>
      <c r="BQ356" s="24">
        <f t="shared" si="570"/>
        <v>28</v>
      </c>
      <c r="BR356" s="24">
        <f t="shared" si="570"/>
        <v>28</v>
      </c>
      <c r="BS356" s="24">
        <f t="shared" si="570"/>
        <v>28</v>
      </c>
      <c r="BT356" s="24">
        <f t="shared" si="570"/>
        <v>28</v>
      </c>
      <c r="BU356" s="24">
        <f t="shared" si="570"/>
        <v>28</v>
      </c>
      <c r="BV356" s="24">
        <f t="shared" si="570"/>
        <v>28</v>
      </c>
      <c r="BW356" s="24">
        <f t="shared" si="570"/>
        <v>28</v>
      </c>
      <c r="BX356" s="24">
        <f t="shared" si="570"/>
        <v>28</v>
      </c>
      <c r="BY356" s="24">
        <f t="shared" si="570"/>
        <v>28</v>
      </c>
      <c r="BZ356" s="24">
        <f t="shared" si="570"/>
        <v>28</v>
      </c>
      <c r="CA356" s="34">
        <f t="shared" si="570"/>
        <v>28</v>
      </c>
      <c r="CB356" s="24">
        <f t="shared" si="570"/>
        <v>28</v>
      </c>
      <c r="CC356" s="24"/>
      <c r="CD356" s="24"/>
      <c r="CE356" s="24"/>
      <c r="CF356" s="24"/>
      <c r="CG356" s="24"/>
      <c r="CH356" s="24"/>
      <c r="CI356" s="24"/>
      <c r="CJ356" s="24"/>
      <c r="CK356" s="24"/>
      <c r="CL356" s="24"/>
      <c r="CM356" s="24"/>
      <c r="CN356" s="24"/>
      <c r="CO356" s="24"/>
      <c r="CP356" s="24"/>
      <c r="CQ356" s="24"/>
      <c r="CR356" s="24"/>
      <c r="CS356" s="24"/>
      <c r="CT356" s="24"/>
      <c r="CU356" s="24"/>
      <c r="CV356" s="261"/>
      <c r="CW356" s="24"/>
      <c r="CX356" s="24"/>
      <c r="CY356" s="24"/>
      <c r="CZ356" s="24"/>
      <c r="DA356" s="24"/>
      <c r="DB356" s="24"/>
      <c r="DC356" s="24"/>
      <c r="DD356" s="24"/>
      <c r="DE356" s="24"/>
      <c r="DF356" s="24"/>
      <c r="DG356" s="24"/>
      <c r="DH356" s="24"/>
      <c r="DI356" s="24"/>
      <c r="DJ356" s="24"/>
      <c r="DK356" s="24"/>
      <c r="DL356" s="24"/>
      <c r="DM356" s="24"/>
      <c r="DN356" s="24"/>
      <c r="DO356" s="24"/>
      <c r="DP356" s="24"/>
      <c r="DQ356" s="24"/>
      <c r="DR356" s="24"/>
      <c r="DS356" s="24"/>
    </row>
    <row r="357" spans="1:123" ht="14.1" customHeight="1" x14ac:dyDescent="0.2">
      <c r="A357" s="94">
        <v>1156</v>
      </c>
      <c r="B357" s="44"/>
      <c r="C357" s="1"/>
      <c r="D357" s="1"/>
      <c r="E357" s="1" t="s">
        <v>11</v>
      </c>
      <c r="F357" s="1"/>
      <c r="G357" s="1"/>
      <c r="H357" s="1"/>
      <c r="I357" s="1"/>
      <c r="J357" s="34">
        <f>$I$210</f>
        <v>20</v>
      </c>
      <c r="K357" s="24">
        <f>$I$210</f>
        <v>20</v>
      </c>
      <c r="L357" s="24">
        <f>$I$210</f>
        <v>20</v>
      </c>
      <c r="M357" s="24">
        <f>$I$210</f>
        <v>20</v>
      </c>
      <c r="N357" s="24">
        <f>$I$210</f>
        <v>20</v>
      </c>
      <c r="O357" s="24">
        <f>$I$204</f>
        <v>19</v>
      </c>
      <c r="P357" s="24">
        <f>$I$204</f>
        <v>19</v>
      </c>
      <c r="Q357" s="24">
        <f>$I$204</f>
        <v>19</v>
      </c>
      <c r="R357" s="24">
        <f>$I$204</f>
        <v>19</v>
      </c>
      <c r="S357" s="24">
        <f t="shared" ref="S357:Z357" si="571">$I$206</f>
        <v>21</v>
      </c>
      <c r="T357" s="24">
        <f t="shared" si="571"/>
        <v>21</v>
      </c>
      <c r="U357" s="24">
        <f t="shared" si="571"/>
        <v>21</v>
      </c>
      <c r="V357" s="24">
        <f t="shared" si="571"/>
        <v>21</v>
      </c>
      <c r="W357" s="24">
        <f t="shared" si="571"/>
        <v>21</v>
      </c>
      <c r="X357" s="24">
        <f t="shared" si="571"/>
        <v>21</v>
      </c>
      <c r="Y357" s="24">
        <f t="shared" si="571"/>
        <v>21</v>
      </c>
      <c r="Z357" s="24">
        <f t="shared" si="571"/>
        <v>21</v>
      </c>
      <c r="AA357" s="24">
        <f t="shared" ref="AA357:AO357" si="572">$I$206</f>
        <v>21</v>
      </c>
      <c r="AB357" s="24">
        <f t="shared" si="572"/>
        <v>21</v>
      </c>
      <c r="AC357" s="24">
        <f t="shared" si="572"/>
        <v>21</v>
      </c>
      <c r="AD357" s="34">
        <f t="shared" si="572"/>
        <v>21</v>
      </c>
      <c r="AE357" s="24">
        <f t="shared" si="572"/>
        <v>21</v>
      </c>
      <c r="AF357" s="24">
        <f t="shared" si="572"/>
        <v>21</v>
      </c>
      <c r="AG357" s="24">
        <f t="shared" si="572"/>
        <v>21</v>
      </c>
      <c r="AH357" s="24">
        <f t="shared" si="572"/>
        <v>21</v>
      </c>
      <c r="AI357" s="24">
        <f t="shared" si="572"/>
        <v>21</v>
      </c>
      <c r="AJ357" s="24">
        <f t="shared" si="572"/>
        <v>21</v>
      </c>
      <c r="AK357" s="24">
        <f t="shared" si="572"/>
        <v>21</v>
      </c>
      <c r="AL357" s="24">
        <f t="shared" si="572"/>
        <v>21</v>
      </c>
      <c r="AM357" s="24">
        <f t="shared" si="572"/>
        <v>21</v>
      </c>
      <c r="AN357" s="24">
        <f t="shared" si="572"/>
        <v>21</v>
      </c>
      <c r="AO357" s="24">
        <f t="shared" si="572"/>
        <v>21</v>
      </c>
      <c r="AP357" s="24">
        <f t="shared" ref="AP357:BK357" si="573">$I$208</f>
        <v>23</v>
      </c>
      <c r="AQ357" s="24">
        <f t="shared" si="573"/>
        <v>23</v>
      </c>
      <c r="AR357" s="24">
        <f t="shared" si="573"/>
        <v>23</v>
      </c>
      <c r="AS357" s="24">
        <f t="shared" si="573"/>
        <v>23</v>
      </c>
      <c r="AT357" s="24">
        <f t="shared" si="573"/>
        <v>23</v>
      </c>
      <c r="AU357" s="24">
        <f t="shared" si="573"/>
        <v>23</v>
      </c>
      <c r="AV357" s="24">
        <f t="shared" si="573"/>
        <v>23</v>
      </c>
      <c r="AW357" s="24">
        <f t="shared" si="573"/>
        <v>23</v>
      </c>
      <c r="AX357" s="24">
        <f t="shared" si="573"/>
        <v>23</v>
      </c>
      <c r="AY357" s="24">
        <f t="shared" si="573"/>
        <v>23</v>
      </c>
      <c r="AZ357" s="24">
        <f t="shared" si="573"/>
        <v>23</v>
      </c>
      <c r="BA357" s="24">
        <f t="shared" si="573"/>
        <v>23</v>
      </c>
      <c r="BB357" s="24">
        <f t="shared" si="573"/>
        <v>23</v>
      </c>
      <c r="BC357" s="24">
        <f t="shared" si="573"/>
        <v>23</v>
      </c>
      <c r="BD357" s="24">
        <f t="shared" si="573"/>
        <v>23</v>
      </c>
      <c r="BE357" s="34">
        <f t="shared" si="573"/>
        <v>23</v>
      </c>
      <c r="BF357" s="24">
        <f t="shared" si="573"/>
        <v>23</v>
      </c>
      <c r="BG357" s="24">
        <f t="shared" si="573"/>
        <v>23</v>
      </c>
      <c r="BH357" s="24">
        <f t="shared" si="573"/>
        <v>23</v>
      </c>
      <c r="BI357" s="24">
        <f t="shared" si="573"/>
        <v>23</v>
      </c>
      <c r="BJ357" s="24">
        <f t="shared" si="573"/>
        <v>23</v>
      </c>
      <c r="BK357" s="24">
        <f t="shared" si="573"/>
        <v>23</v>
      </c>
      <c r="BL357" s="24">
        <f t="shared" ref="BL357:BU357" si="574">$I$204</f>
        <v>19</v>
      </c>
      <c r="BM357" s="24">
        <f t="shared" si="574"/>
        <v>19</v>
      </c>
      <c r="BN357" s="24">
        <f t="shared" si="574"/>
        <v>19</v>
      </c>
      <c r="BO357" s="24">
        <f t="shared" si="574"/>
        <v>19</v>
      </c>
      <c r="BP357" s="24">
        <f t="shared" si="574"/>
        <v>19</v>
      </c>
      <c r="BQ357" s="24">
        <f t="shared" si="574"/>
        <v>19</v>
      </c>
      <c r="BR357" s="24">
        <f t="shared" si="574"/>
        <v>19</v>
      </c>
      <c r="BS357" s="24">
        <f t="shared" si="574"/>
        <v>19</v>
      </c>
      <c r="BT357" s="24">
        <f t="shared" si="574"/>
        <v>19</v>
      </c>
      <c r="BU357" s="24">
        <f t="shared" si="574"/>
        <v>19</v>
      </c>
      <c r="BV357" s="24">
        <f t="shared" ref="BV357:DS357" si="575">$I$206</f>
        <v>21</v>
      </c>
      <c r="BW357" s="24">
        <f t="shared" si="575"/>
        <v>21</v>
      </c>
      <c r="BX357" s="24">
        <f t="shared" si="575"/>
        <v>21</v>
      </c>
      <c r="BY357" s="24">
        <f t="shared" si="575"/>
        <v>21</v>
      </c>
      <c r="BZ357" s="24">
        <f t="shared" si="575"/>
        <v>21</v>
      </c>
      <c r="CA357" s="34">
        <f t="shared" si="575"/>
        <v>21</v>
      </c>
      <c r="CB357" s="24">
        <f t="shared" si="575"/>
        <v>21</v>
      </c>
      <c r="CC357" s="24">
        <f t="shared" si="575"/>
        <v>21</v>
      </c>
      <c r="CD357" s="24">
        <f t="shared" si="575"/>
        <v>21</v>
      </c>
      <c r="CE357" s="24">
        <f t="shared" si="575"/>
        <v>21</v>
      </c>
      <c r="CF357" s="24">
        <f t="shared" si="575"/>
        <v>21</v>
      </c>
      <c r="CG357" s="24">
        <f t="shared" si="575"/>
        <v>21</v>
      </c>
      <c r="CH357" s="24">
        <f t="shared" si="575"/>
        <v>21</v>
      </c>
      <c r="CI357" s="24">
        <f t="shared" si="575"/>
        <v>21</v>
      </c>
      <c r="CJ357" s="24">
        <f t="shared" si="575"/>
        <v>21</v>
      </c>
      <c r="CK357" s="24">
        <f t="shared" si="575"/>
        <v>21</v>
      </c>
      <c r="CL357" s="24">
        <f t="shared" si="575"/>
        <v>21</v>
      </c>
      <c r="CM357" s="24">
        <f t="shared" si="575"/>
        <v>21</v>
      </c>
      <c r="CN357" s="24">
        <f t="shared" si="575"/>
        <v>21</v>
      </c>
      <c r="CO357" s="24">
        <f t="shared" si="575"/>
        <v>21</v>
      </c>
      <c r="CP357" s="24">
        <f t="shared" si="575"/>
        <v>21</v>
      </c>
      <c r="CQ357" s="24">
        <f t="shared" si="575"/>
        <v>21</v>
      </c>
      <c r="CR357" s="24">
        <f t="shared" si="575"/>
        <v>21</v>
      </c>
      <c r="CS357" s="24">
        <f t="shared" si="575"/>
        <v>21</v>
      </c>
      <c r="CT357" s="24">
        <f t="shared" si="575"/>
        <v>21</v>
      </c>
      <c r="CU357" s="24">
        <f t="shared" si="575"/>
        <v>21</v>
      </c>
      <c r="CV357" s="261">
        <f t="shared" si="575"/>
        <v>21</v>
      </c>
      <c r="CW357" s="24">
        <f t="shared" si="575"/>
        <v>21</v>
      </c>
      <c r="CX357" s="24">
        <f t="shared" si="575"/>
        <v>21</v>
      </c>
      <c r="CY357" s="24">
        <f t="shared" si="575"/>
        <v>21</v>
      </c>
      <c r="CZ357" s="24">
        <f t="shared" si="575"/>
        <v>21</v>
      </c>
      <c r="DA357" s="24">
        <f t="shared" si="575"/>
        <v>21</v>
      </c>
      <c r="DB357" s="24">
        <f t="shared" si="575"/>
        <v>21</v>
      </c>
      <c r="DC357" s="24">
        <f t="shared" si="575"/>
        <v>21</v>
      </c>
      <c r="DD357" s="24">
        <f t="shared" si="575"/>
        <v>21</v>
      </c>
      <c r="DE357" s="24">
        <f t="shared" si="575"/>
        <v>21</v>
      </c>
      <c r="DF357" s="24">
        <f t="shared" si="575"/>
        <v>21</v>
      </c>
      <c r="DG357" s="24">
        <f t="shared" si="575"/>
        <v>21</v>
      </c>
      <c r="DH357" s="24">
        <f t="shared" si="575"/>
        <v>21</v>
      </c>
      <c r="DI357" s="24">
        <f t="shared" si="575"/>
        <v>21</v>
      </c>
      <c r="DJ357" s="24">
        <f t="shared" si="575"/>
        <v>21</v>
      </c>
      <c r="DK357" s="24">
        <f t="shared" si="575"/>
        <v>21</v>
      </c>
      <c r="DL357" s="24">
        <f t="shared" si="575"/>
        <v>21</v>
      </c>
      <c r="DM357" s="24">
        <f t="shared" si="575"/>
        <v>21</v>
      </c>
      <c r="DN357" s="24">
        <f t="shared" si="575"/>
        <v>21</v>
      </c>
      <c r="DO357" s="24">
        <f t="shared" si="575"/>
        <v>21</v>
      </c>
      <c r="DP357" s="24">
        <f t="shared" si="575"/>
        <v>21</v>
      </c>
      <c r="DQ357" s="24">
        <f t="shared" si="575"/>
        <v>21</v>
      </c>
      <c r="DR357" s="24">
        <f t="shared" si="575"/>
        <v>21</v>
      </c>
      <c r="DS357" s="24">
        <f t="shared" si="575"/>
        <v>21</v>
      </c>
    </row>
    <row r="358" spans="1:123" s="32" customFormat="1" ht="14.1" customHeight="1" x14ac:dyDescent="0.2">
      <c r="A358" s="43" t="s">
        <v>20</v>
      </c>
      <c r="B358" s="43"/>
      <c r="C358" s="18"/>
      <c r="D358" s="18"/>
      <c r="E358" s="18"/>
      <c r="F358" s="18"/>
      <c r="G358" s="18"/>
      <c r="H358" s="18"/>
      <c r="I358" s="18"/>
      <c r="J358" s="33"/>
      <c r="AD358" s="33"/>
      <c r="BE358" s="33"/>
      <c r="CA358" s="33"/>
      <c r="CV358" s="276"/>
    </row>
    <row r="359" spans="1:123" ht="14.1" customHeight="1" x14ac:dyDescent="0.2">
      <c r="A359" s="44" t="s">
        <v>0</v>
      </c>
      <c r="B359" s="44"/>
      <c r="C359" s="5" t="s">
        <v>1</v>
      </c>
      <c r="D359" s="5" t="s">
        <v>2</v>
      </c>
      <c r="E359" s="5" t="s">
        <v>17</v>
      </c>
      <c r="F359" s="5"/>
      <c r="G359" s="5" t="s">
        <v>3</v>
      </c>
      <c r="H359" s="5" t="s">
        <v>10</v>
      </c>
      <c r="I359" s="5" t="s">
        <v>11</v>
      </c>
    </row>
    <row r="360" spans="1:123" ht="14.1" customHeight="1" x14ac:dyDescent="0.2">
      <c r="A360" s="94">
        <v>1169</v>
      </c>
      <c r="B360" s="44"/>
      <c r="C360" s="1"/>
      <c r="D360" s="1"/>
      <c r="E360" s="1" t="s">
        <v>22</v>
      </c>
      <c r="F360" s="1"/>
      <c r="G360" s="1"/>
      <c r="H360" s="1"/>
      <c r="I360" s="1"/>
      <c r="J360" s="36">
        <f>J237</f>
        <v>0.5</v>
      </c>
      <c r="K360" s="35">
        <f t="shared" ref="K360:AE360" si="576">K237</f>
        <v>0.6</v>
      </c>
      <c r="L360" s="35">
        <f t="shared" si="576"/>
        <v>0.65</v>
      </c>
      <c r="M360" s="35">
        <f t="shared" si="576"/>
        <v>0.7</v>
      </c>
      <c r="N360" s="35">
        <f t="shared" si="576"/>
        <v>0.75</v>
      </c>
      <c r="O360" s="35">
        <f t="shared" si="576"/>
        <v>0.8</v>
      </c>
      <c r="P360" s="35">
        <f t="shared" si="576"/>
        <v>0.8</v>
      </c>
      <c r="Q360" s="35">
        <f t="shared" si="576"/>
        <v>0.8</v>
      </c>
      <c r="R360" s="35">
        <f t="shared" si="576"/>
        <v>0.8</v>
      </c>
      <c r="S360" s="35">
        <f t="shared" si="576"/>
        <v>0</v>
      </c>
      <c r="T360" s="35">
        <f t="shared" si="576"/>
        <v>0.8</v>
      </c>
      <c r="U360" s="35">
        <f t="shared" si="576"/>
        <v>0.8</v>
      </c>
      <c r="V360" s="35">
        <f t="shared" si="576"/>
        <v>0.8</v>
      </c>
      <c r="W360" s="35">
        <f t="shared" si="576"/>
        <v>0.8</v>
      </c>
      <c r="X360" s="35">
        <f>X237</f>
        <v>0</v>
      </c>
      <c r="Y360" s="35">
        <f t="shared" si="576"/>
        <v>0</v>
      </c>
      <c r="Z360" s="35">
        <f t="shared" si="576"/>
        <v>0</v>
      </c>
      <c r="AA360" s="35">
        <f t="shared" si="576"/>
        <v>0</v>
      </c>
      <c r="AB360" s="35">
        <f t="shared" si="576"/>
        <v>0</v>
      </c>
      <c r="AC360" s="35">
        <f t="shared" si="576"/>
        <v>0</v>
      </c>
      <c r="AD360" s="36">
        <f t="shared" si="576"/>
        <v>0</v>
      </c>
      <c r="AE360" s="35">
        <f t="shared" si="576"/>
        <v>0</v>
      </c>
      <c r="AF360" s="35">
        <f>AF237</f>
        <v>0</v>
      </c>
      <c r="AG360" s="35">
        <f>AG237</f>
        <v>0</v>
      </c>
      <c r="AH360" s="35">
        <f>AH237</f>
        <v>0</v>
      </c>
      <c r="AI360" s="35">
        <f t="shared" ref="AI360:AR360" si="577">AI237</f>
        <v>0</v>
      </c>
      <c r="AJ360" s="35">
        <f t="shared" si="577"/>
        <v>0</v>
      </c>
      <c r="AK360" s="35">
        <f t="shared" si="577"/>
        <v>0</v>
      </c>
      <c r="AL360" s="35">
        <f t="shared" si="577"/>
        <v>0</v>
      </c>
      <c r="AM360" s="35">
        <f>AM237</f>
        <v>0</v>
      </c>
      <c r="AN360" s="35">
        <f t="shared" si="577"/>
        <v>0</v>
      </c>
      <c r="AO360" s="35">
        <f t="shared" si="577"/>
        <v>0</v>
      </c>
      <c r="AP360" s="35">
        <f t="shared" si="577"/>
        <v>0</v>
      </c>
      <c r="AQ360" s="35">
        <f t="shared" si="577"/>
        <v>0</v>
      </c>
      <c r="AR360" s="35">
        <f t="shared" si="577"/>
        <v>0</v>
      </c>
      <c r="AS360" s="35">
        <f>AS237</f>
        <v>0</v>
      </c>
      <c r="AT360" s="35">
        <f>AT235</f>
        <v>0</v>
      </c>
      <c r="AU360" s="35">
        <f t="shared" ref="AU360:BP360" si="578">AU235</f>
        <v>0</v>
      </c>
      <c r="AV360" s="35">
        <f t="shared" si="578"/>
        <v>0</v>
      </c>
      <c r="AW360" s="35">
        <f t="shared" si="578"/>
        <v>0</v>
      </c>
      <c r="AX360" s="35">
        <f t="shared" si="578"/>
        <v>0</v>
      </c>
      <c r="AY360" s="35">
        <f>AY235</f>
        <v>0</v>
      </c>
      <c r="AZ360" s="35">
        <f t="shared" si="578"/>
        <v>0</v>
      </c>
      <c r="BA360" s="35">
        <f t="shared" si="578"/>
        <v>0</v>
      </c>
      <c r="BB360" s="35">
        <f t="shared" si="578"/>
        <v>0</v>
      </c>
      <c r="BC360" s="35">
        <f t="shared" si="578"/>
        <v>0</v>
      </c>
      <c r="BD360" s="35">
        <f t="shared" si="578"/>
        <v>0</v>
      </c>
      <c r="BE360" s="36">
        <f>BE231</f>
        <v>0.15</v>
      </c>
      <c r="BF360" s="35">
        <f>BF231</f>
        <v>0.45</v>
      </c>
      <c r="BG360" s="35">
        <f t="shared" ref="BG360:BM360" si="579">BG233</f>
        <v>0.6</v>
      </c>
      <c r="BH360" s="35">
        <f t="shared" si="579"/>
        <v>0.7</v>
      </c>
      <c r="BI360" s="35">
        <f t="shared" si="579"/>
        <v>0</v>
      </c>
      <c r="BJ360" s="35">
        <f t="shared" si="579"/>
        <v>0.85</v>
      </c>
      <c r="BK360" s="35">
        <f t="shared" si="579"/>
        <v>0.85</v>
      </c>
      <c r="BL360" s="35">
        <f t="shared" si="579"/>
        <v>0.85</v>
      </c>
      <c r="BM360" s="35">
        <f t="shared" si="579"/>
        <v>0.85</v>
      </c>
      <c r="BN360" s="35">
        <f t="shared" si="578"/>
        <v>0.1</v>
      </c>
      <c r="BO360" s="35">
        <f t="shared" si="578"/>
        <v>0.4</v>
      </c>
      <c r="BP360" s="35">
        <f t="shared" si="578"/>
        <v>0.55000000000000004</v>
      </c>
      <c r="BQ360" s="35">
        <f t="shared" ref="BQ360:CC360" si="580">BQ235</f>
        <v>0.6</v>
      </c>
      <c r="BR360" s="35">
        <f t="shared" si="580"/>
        <v>0.65</v>
      </c>
      <c r="BS360" s="35">
        <f t="shared" si="580"/>
        <v>0.7</v>
      </c>
      <c r="BT360" s="35">
        <f t="shared" si="580"/>
        <v>0.75</v>
      </c>
      <c r="BU360" s="35">
        <f t="shared" si="580"/>
        <v>0.8</v>
      </c>
      <c r="BV360" s="35">
        <f t="shared" si="580"/>
        <v>0.8</v>
      </c>
      <c r="BW360" s="35">
        <f t="shared" si="580"/>
        <v>0.8</v>
      </c>
      <c r="BX360" s="35">
        <f t="shared" si="580"/>
        <v>0.8</v>
      </c>
      <c r="BY360" s="35">
        <f t="shared" si="580"/>
        <v>0.8</v>
      </c>
      <c r="BZ360" s="35">
        <f t="shared" si="580"/>
        <v>0.8</v>
      </c>
      <c r="CA360" s="36">
        <f t="shared" si="580"/>
        <v>0.8</v>
      </c>
      <c r="CB360" s="35">
        <f t="shared" si="580"/>
        <v>0.8</v>
      </c>
      <c r="CC360" s="35">
        <f t="shared" si="580"/>
        <v>0.8</v>
      </c>
      <c r="CD360" s="36">
        <f t="shared" ref="CD360:CP360" si="581">CD229</f>
        <v>0.1</v>
      </c>
      <c r="CE360" s="36">
        <f t="shared" si="581"/>
        <v>0.25</v>
      </c>
      <c r="CF360" s="36">
        <f t="shared" si="581"/>
        <v>0.35</v>
      </c>
      <c r="CG360" s="36">
        <f t="shared" si="581"/>
        <v>0.45</v>
      </c>
      <c r="CH360" s="36">
        <f t="shared" si="581"/>
        <v>0.55000000000000004</v>
      </c>
      <c r="CI360" s="36">
        <f t="shared" si="581"/>
        <v>0.6</v>
      </c>
      <c r="CJ360" s="36">
        <f t="shared" si="581"/>
        <v>0.65</v>
      </c>
      <c r="CK360" s="36">
        <f t="shared" si="581"/>
        <v>0.7</v>
      </c>
      <c r="CL360" s="36">
        <f t="shared" si="581"/>
        <v>0.7</v>
      </c>
      <c r="CM360" s="36">
        <f t="shared" si="581"/>
        <v>0.7</v>
      </c>
      <c r="CN360" s="36">
        <f t="shared" si="581"/>
        <v>0.7</v>
      </c>
      <c r="CO360" s="36">
        <f t="shared" si="581"/>
        <v>0.7</v>
      </c>
      <c r="CP360" s="36">
        <f t="shared" si="581"/>
        <v>0.7</v>
      </c>
      <c r="CQ360" s="36">
        <f>CQ229</f>
        <v>0.7</v>
      </c>
      <c r="CR360" s="36">
        <f>CR229</f>
        <v>0.7</v>
      </c>
      <c r="CS360" s="36">
        <f>CS229</f>
        <v>0.7</v>
      </c>
      <c r="CT360" s="36">
        <f>CT229</f>
        <v>0</v>
      </c>
      <c r="CU360" s="36">
        <f>CU229</f>
        <v>0</v>
      </c>
      <c r="CV360" s="285">
        <f t="shared" ref="CV360:DN360" si="582">CV229</f>
        <v>0</v>
      </c>
      <c r="CW360" s="36">
        <f t="shared" si="582"/>
        <v>0</v>
      </c>
      <c r="CX360" s="36">
        <f t="shared" si="582"/>
        <v>0</v>
      </c>
      <c r="CY360" s="36">
        <f t="shared" si="582"/>
        <v>0</v>
      </c>
      <c r="CZ360" s="36">
        <f t="shared" si="582"/>
        <v>0</v>
      </c>
      <c r="DA360" s="36">
        <f t="shared" si="582"/>
        <v>0</v>
      </c>
      <c r="DB360" s="36">
        <f t="shared" si="582"/>
        <v>0</v>
      </c>
      <c r="DC360" s="36">
        <f t="shared" si="582"/>
        <v>0</v>
      </c>
      <c r="DD360" s="36">
        <f t="shared" si="582"/>
        <v>0</v>
      </c>
      <c r="DE360" s="36">
        <f t="shared" si="582"/>
        <v>0</v>
      </c>
      <c r="DF360" s="36">
        <f t="shared" si="582"/>
        <v>0</v>
      </c>
      <c r="DG360" s="36">
        <f t="shared" si="582"/>
        <v>0</v>
      </c>
      <c r="DH360" s="36">
        <f t="shared" si="582"/>
        <v>0</v>
      </c>
      <c r="DI360" s="36">
        <f t="shared" si="582"/>
        <v>0</v>
      </c>
      <c r="DJ360" s="36">
        <f t="shared" si="582"/>
        <v>0</v>
      </c>
      <c r="DK360" s="36">
        <f t="shared" si="582"/>
        <v>0</v>
      </c>
      <c r="DL360" s="36">
        <f t="shared" si="582"/>
        <v>0</v>
      </c>
      <c r="DM360" s="36">
        <f t="shared" si="582"/>
        <v>0</v>
      </c>
      <c r="DN360" s="36">
        <f t="shared" si="582"/>
        <v>0</v>
      </c>
      <c r="DO360" s="36">
        <f>DO229</f>
        <v>0</v>
      </c>
      <c r="DP360" s="36">
        <f>DP229</f>
        <v>0</v>
      </c>
      <c r="DQ360" s="36">
        <f>DQ229</f>
        <v>0</v>
      </c>
      <c r="DR360" s="36">
        <f>DR229</f>
        <v>0</v>
      </c>
      <c r="DS360" s="36">
        <f>DS229</f>
        <v>0</v>
      </c>
    </row>
    <row r="361" spans="1:123" ht="14.1" customHeight="1" thickBot="1" x14ac:dyDescent="0.25">
      <c r="A361" s="94">
        <v>1170</v>
      </c>
      <c r="B361" s="44"/>
      <c r="C361" s="1"/>
      <c r="D361" s="1"/>
      <c r="E361" s="1" t="s">
        <v>22</v>
      </c>
      <c r="F361" s="1"/>
      <c r="G361" s="1"/>
      <c r="H361" s="1"/>
      <c r="I361" s="1"/>
      <c r="J361" s="38">
        <f t="shared" ref="J361:R361" si="583">J37</f>
        <v>0.65</v>
      </c>
      <c r="K361" s="37">
        <f t="shared" si="583"/>
        <v>0.65</v>
      </c>
      <c r="L361" s="37">
        <f t="shared" si="583"/>
        <v>0.65</v>
      </c>
      <c r="M361" s="37">
        <f t="shared" si="583"/>
        <v>0.65</v>
      </c>
      <c r="N361" s="37">
        <f t="shared" si="583"/>
        <v>0.65</v>
      </c>
      <c r="O361" s="37">
        <f t="shared" si="583"/>
        <v>0.65</v>
      </c>
      <c r="P361" s="37">
        <f t="shared" si="583"/>
        <v>0.65</v>
      </c>
      <c r="Q361" s="37">
        <f t="shared" si="583"/>
        <v>0.65</v>
      </c>
      <c r="R361" s="37">
        <f t="shared" si="583"/>
        <v>0.65</v>
      </c>
      <c r="S361" s="37">
        <f t="shared" ref="S361:AA361" si="584">S39</f>
        <v>0</v>
      </c>
      <c r="T361" s="37">
        <f t="shared" si="584"/>
        <v>0.1</v>
      </c>
      <c r="U361" s="37">
        <f t="shared" si="584"/>
        <v>0.3</v>
      </c>
      <c r="V361" s="37">
        <f t="shared" si="584"/>
        <v>0.5</v>
      </c>
      <c r="W361" s="37">
        <f t="shared" si="584"/>
        <v>0.55000000000000004</v>
      </c>
      <c r="X361" s="37">
        <f>X39</f>
        <v>0.6</v>
      </c>
      <c r="Y361" s="37">
        <f t="shared" si="584"/>
        <v>0.65</v>
      </c>
      <c r="Z361" s="37">
        <f t="shared" si="584"/>
        <v>0.65</v>
      </c>
      <c r="AA361" s="37">
        <f t="shared" si="584"/>
        <v>0.38</v>
      </c>
      <c r="AB361" s="37">
        <f>AB31</f>
        <v>0.15</v>
      </c>
      <c r="AC361" s="37">
        <f>AC31</f>
        <v>0.25</v>
      </c>
      <c r="AD361" s="38">
        <f>AD31</f>
        <v>0.35</v>
      </c>
      <c r="AE361" s="37">
        <f>AE31</f>
        <v>0.45</v>
      </c>
      <c r="AF361" s="37">
        <f>AF31</f>
        <v>0.55000000000000004</v>
      </c>
      <c r="AG361" s="37">
        <f>AG27</f>
        <v>0.05</v>
      </c>
      <c r="AH361" s="37">
        <f t="shared" ref="AH361:AQ361" si="585">AH27</f>
        <v>0.1</v>
      </c>
      <c r="AI361" s="37">
        <f t="shared" si="585"/>
        <v>0.2</v>
      </c>
      <c r="AJ361" s="37">
        <f t="shared" si="585"/>
        <v>0.3</v>
      </c>
      <c r="AK361" s="37">
        <f t="shared" si="585"/>
        <v>0.4</v>
      </c>
      <c r="AL361" s="37">
        <f t="shared" si="585"/>
        <v>0.45</v>
      </c>
      <c r="AM361" s="37">
        <f>AM27</f>
        <v>0.45</v>
      </c>
      <c r="AN361" s="37">
        <f t="shared" si="585"/>
        <v>0.45</v>
      </c>
      <c r="AO361" s="37">
        <f t="shared" si="585"/>
        <v>0.45</v>
      </c>
      <c r="AP361" s="37">
        <f t="shared" si="585"/>
        <v>0.45</v>
      </c>
      <c r="AQ361" s="37">
        <f t="shared" si="585"/>
        <v>0.45</v>
      </c>
      <c r="AR361" s="37">
        <f t="shared" ref="AR361:BD361" si="586">AR29</f>
        <v>0.05</v>
      </c>
      <c r="AS361" s="37">
        <f t="shared" si="586"/>
        <v>0.1</v>
      </c>
      <c r="AT361" s="37">
        <f t="shared" si="586"/>
        <v>0.2</v>
      </c>
      <c r="AU361" s="37">
        <f t="shared" si="586"/>
        <v>0.3</v>
      </c>
      <c r="AV361" s="37">
        <f t="shared" si="586"/>
        <v>0.4</v>
      </c>
      <c r="AW361" s="37">
        <f t="shared" si="586"/>
        <v>0.45</v>
      </c>
      <c r="AX361" s="37">
        <f t="shared" si="586"/>
        <v>0.5</v>
      </c>
      <c r="AY361" s="37">
        <f t="shared" si="586"/>
        <v>0.55000000000000004</v>
      </c>
      <c r="AZ361" s="37">
        <f t="shared" si="586"/>
        <v>0.6</v>
      </c>
      <c r="BA361" s="37">
        <f t="shared" si="586"/>
        <v>0.65</v>
      </c>
      <c r="BB361" s="37">
        <f t="shared" si="586"/>
        <v>0.65</v>
      </c>
      <c r="BC361" s="37">
        <f t="shared" si="586"/>
        <v>0.65</v>
      </c>
      <c r="BD361" s="37">
        <f t="shared" si="586"/>
        <v>0.65</v>
      </c>
      <c r="BE361" s="38">
        <f>BE27</f>
        <v>0.1</v>
      </c>
      <c r="BF361" s="37">
        <f>BF27</f>
        <v>0.25</v>
      </c>
      <c r="BG361" s="37">
        <f>BG27</f>
        <v>0.35</v>
      </c>
      <c r="BH361" s="37">
        <f>BH33</f>
        <v>0.05</v>
      </c>
      <c r="BI361" s="37">
        <f>BI33</f>
        <v>0</v>
      </c>
      <c r="BJ361" s="37">
        <f t="shared" ref="BJ361:CA361" si="587">BJ33</f>
        <v>0.1</v>
      </c>
      <c r="BK361" s="37">
        <f t="shared" si="587"/>
        <v>0.2</v>
      </c>
      <c r="BL361" s="37">
        <f t="shared" si="587"/>
        <v>0.3</v>
      </c>
      <c r="BM361" s="37">
        <f t="shared" si="587"/>
        <v>0.4</v>
      </c>
      <c r="BN361" s="37">
        <f t="shared" si="587"/>
        <v>0.5</v>
      </c>
      <c r="BO361" s="37">
        <f t="shared" si="587"/>
        <v>0.6</v>
      </c>
      <c r="BP361" s="37">
        <f t="shared" si="587"/>
        <v>0.65</v>
      </c>
      <c r="BQ361" s="37">
        <f t="shared" si="587"/>
        <v>0.65</v>
      </c>
      <c r="BR361" s="37">
        <f t="shared" si="587"/>
        <v>0.65</v>
      </c>
      <c r="BS361" s="37">
        <f t="shared" si="587"/>
        <v>0.65</v>
      </c>
      <c r="BT361" s="37">
        <f t="shared" si="587"/>
        <v>0.65</v>
      </c>
      <c r="BU361" s="37">
        <f t="shared" si="587"/>
        <v>0.65</v>
      </c>
      <c r="BV361" s="37">
        <f t="shared" si="587"/>
        <v>0.65</v>
      </c>
      <c r="BW361" s="37">
        <f t="shared" si="587"/>
        <v>0.65</v>
      </c>
      <c r="BX361" s="37">
        <f t="shared" si="587"/>
        <v>0.65</v>
      </c>
      <c r="BY361" s="37">
        <f t="shared" si="587"/>
        <v>0.65</v>
      </c>
      <c r="BZ361" s="37">
        <f t="shared" si="587"/>
        <v>0.65</v>
      </c>
      <c r="CA361" s="38">
        <f t="shared" si="587"/>
        <v>0</v>
      </c>
      <c r="CB361" s="37">
        <f>CB35</f>
        <v>0.1</v>
      </c>
      <c r="CC361" s="37">
        <f>CC35</f>
        <v>0.25</v>
      </c>
      <c r="CD361" s="37">
        <f t="shared" ref="CD361:CU361" si="588">CD35</f>
        <v>0.35</v>
      </c>
      <c r="CE361" s="37">
        <f t="shared" si="588"/>
        <v>0.45</v>
      </c>
      <c r="CF361" s="37">
        <f t="shared" si="588"/>
        <v>0.55000000000000004</v>
      </c>
      <c r="CG361" s="37">
        <f t="shared" si="588"/>
        <v>0.6</v>
      </c>
      <c r="CH361" s="37">
        <f t="shared" si="588"/>
        <v>0.65</v>
      </c>
      <c r="CI361" s="37">
        <f t="shared" si="588"/>
        <v>0.7</v>
      </c>
      <c r="CJ361" s="37">
        <f t="shared" si="588"/>
        <v>0.7</v>
      </c>
      <c r="CK361" s="37">
        <f t="shared" si="588"/>
        <v>0.7</v>
      </c>
      <c r="CL361" s="37">
        <f t="shared" si="588"/>
        <v>0.7</v>
      </c>
      <c r="CM361" s="37">
        <f t="shared" si="588"/>
        <v>0.7</v>
      </c>
      <c r="CN361" s="37">
        <f t="shared" si="588"/>
        <v>0.7</v>
      </c>
      <c r="CO361" s="37">
        <f t="shared" si="588"/>
        <v>0.7</v>
      </c>
      <c r="CP361" s="37">
        <f t="shared" si="588"/>
        <v>0.7</v>
      </c>
      <c r="CQ361" s="37">
        <f t="shared" si="588"/>
        <v>0.7</v>
      </c>
      <c r="CR361" s="37">
        <f t="shared" si="588"/>
        <v>0.7</v>
      </c>
      <c r="CS361" s="37">
        <f t="shared" si="588"/>
        <v>0.7</v>
      </c>
      <c r="CT361" s="37">
        <f t="shared" si="588"/>
        <v>0.7</v>
      </c>
      <c r="CU361" s="37">
        <f t="shared" si="588"/>
        <v>0.7</v>
      </c>
      <c r="CV361" s="286">
        <f t="shared" ref="CV361:DN361" si="589">CV35</f>
        <v>0.7</v>
      </c>
      <c r="CW361" s="37">
        <f t="shared" si="589"/>
        <v>0.7</v>
      </c>
      <c r="CX361" s="37">
        <f t="shared" si="589"/>
        <v>0.7</v>
      </c>
      <c r="CY361" s="37">
        <f t="shared" si="589"/>
        <v>0.7</v>
      </c>
      <c r="CZ361" s="37">
        <f t="shared" si="589"/>
        <v>0.7</v>
      </c>
      <c r="DA361" s="37">
        <f t="shared" si="589"/>
        <v>0.7</v>
      </c>
      <c r="DB361" s="37">
        <f t="shared" si="589"/>
        <v>0.7</v>
      </c>
      <c r="DC361" s="37">
        <f t="shared" si="589"/>
        <v>0.7</v>
      </c>
      <c r="DD361" s="37">
        <f t="shared" si="589"/>
        <v>0.7</v>
      </c>
      <c r="DE361" s="37">
        <f t="shared" si="589"/>
        <v>0.7</v>
      </c>
      <c r="DF361" s="37">
        <f t="shared" si="589"/>
        <v>0.7</v>
      </c>
      <c r="DG361" s="37">
        <f t="shared" si="589"/>
        <v>0.7</v>
      </c>
      <c r="DH361" s="37">
        <f t="shared" si="589"/>
        <v>0.7</v>
      </c>
      <c r="DI361" s="37">
        <f t="shared" si="589"/>
        <v>0.7</v>
      </c>
      <c r="DJ361" s="37">
        <f t="shared" si="589"/>
        <v>0.7</v>
      </c>
      <c r="DK361" s="37">
        <f t="shared" si="589"/>
        <v>0.7</v>
      </c>
      <c r="DL361" s="37">
        <f t="shared" si="589"/>
        <v>0.7</v>
      </c>
      <c r="DM361" s="37">
        <f t="shared" si="589"/>
        <v>0.7</v>
      </c>
      <c r="DN361" s="37">
        <f t="shared" si="589"/>
        <v>0.7</v>
      </c>
      <c r="DO361" s="37">
        <f>DO35</f>
        <v>0.7</v>
      </c>
      <c r="DP361" s="37">
        <f>DP35</f>
        <v>0.7</v>
      </c>
      <c r="DQ361" s="37">
        <f>DQ35</f>
        <v>0.7</v>
      </c>
      <c r="DR361" s="37">
        <f>DR35</f>
        <v>0.7</v>
      </c>
      <c r="DS361" s="37">
        <f>DS35</f>
        <v>0.7</v>
      </c>
    </row>
    <row r="362" spans="1:123" ht="14.1" customHeight="1" x14ac:dyDescent="0.2">
      <c r="A362" s="112">
        <v>1116</v>
      </c>
      <c r="B362" s="44"/>
      <c r="C362" s="1"/>
      <c r="D362" s="1"/>
      <c r="E362" s="1" t="s">
        <v>22</v>
      </c>
      <c r="F362" s="1"/>
      <c r="G362" s="1"/>
      <c r="H362" s="1"/>
      <c r="I362" s="1"/>
      <c r="J362" s="36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6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  <c r="BD362" s="35"/>
      <c r="BE362" s="36"/>
      <c r="BF362" s="35"/>
      <c r="BG362" s="35"/>
      <c r="BH362" s="35"/>
      <c r="BI362" s="35"/>
      <c r="BJ362" s="35"/>
      <c r="BK362" s="35"/>
      <c r="BL362" s="35"/>
      <c r="BM362" s="35"/>
      <c r="BN362" s="35"/>
      <c r="BO362" s="35"/>
      <c r="BP362" s="35"/>
      <c r="BQ362" s="35"/>
      <c r="BR362" s="35"/>
      <c r="BS362" s="35"/>
      <c r="BT362" s="35"/>
      <c r="BU362" s="35"/>
      <c r="BV362" s="35"/>
      <c r="BW362" s="35"/>
      <c r="BX362" s="35"/>
      <c r="BY362" s="35"/>
      <c r="BZ362" s="35"/>
      <c r="CA362" s="36"/>
      <c r="CB362" s="35"/>
      <c r="CC362" s="35"/>
      <c r="CD362" s="35"/>
      <c r="CE362" s="35"/>
      <c r="CF362" s="35"/>
      <c r="CG362" s="35"/>
      <c r="CH362" s="35"/>
      <c r="CI362" s="35"/>
      <c r="CJ362" s="35"/>
      <c r="CK362" s="35"/>
      <c r="CL362" s="35"/>
      <c r="CM362" s="35"/>
      <c r="CN362" s="35"/>
      <c r="CO362" s="35"/>
      <c r="CP362" s="35"/>
      <c r="CQ362" s="35"/>
      <c r="CR362" s="35"/>
      <c r="CS362" s="35"/>
      <c r="CT362" s="35"/>
      <c r="CU362" s="35"/>
      <c r="CV362" s="285"/>
      <c r="CW362" s="35"/>
      <c r="CX362" s="35"/>
      <c r="CY362" s="35"/>
      <c r="CZ362" s="35"/>
      <c r="DA362" s="35"/>
      <c r="DB362" s="35"/>
      <c r="DC362" s="35"/>
      <c r="DD362" s="35"/>
      <c r="DE362" s="35"/>
      <c r="DF362" s="35"/>
      <c r="DG362" s="35"/>
      <c r="DH362" s="35"/>
      <c r="DI362" s="35"/>
      <c r="DJ362" s="35"/>
      <c r="DK362" s="35"/>
      <c r="DL362" s="35"/>
      <c r="DM362" s="35"/>
      <c r="DN362" s="35"/>
      <c r="DO362" s="35"/>
      <c r="DP362" s="35"/>
      <c r="DQ362" s="35"/>
      <c r="DR362" s="35"/>
      <c r="DS362" s="35"/>
    </row>
    <row r="363" spans="1:123" ht="14.1" customHeight="1" x14ac:dyDescent="0.2">
      <c r="A363" s="44">
        <v>1163</v>
      </c>
      <c r="B363" s="44"/>
      <c r="C363" s="25"/>
      <c r="D363" s="25"/>
      <c r="E363" s="25" t="s">
        <v>22</v>
      </c>
      <c r="F363" s="25"/>
      <c r="G363" s="25"/>
      <c r="H363" s="25"/>
      <c r="I363" s="25"/>
      <c r="J363" s="36">
        <f>J95</f>
        <v>0.3</v>
      </c>
      <c r="K363" s="36">
        <f t="shared" ref="K363:R363" si="590">K103</f>
        <v>0.15</v>
      </c>
      <c r="L363" s="36">
        <f t="shared" si="590"/>
        <v>0.35</v>
      </c>
      <c r="M363" s="36">
        <f t="shared" si="590"/>
        <v>0.55000000000000004</v>
      </c>
      <c r="N363" s="36">
        <f t="shared" si="590"/>
        <v>0.6</v>
      </c>
      <c r="O363" s="36">
        <f t="shared" si="590"/>
        <v>0.65</v>
      </c>
      <c r="P363" s="36">
        <f t="shared" si="590"/>
        <v>0.7</v>
      </c>
      <c r="Q363" s="36">
        <f t="shared" si="590"/>
        <v>0.7</v>
      </c>
      <c r="R363" s="36">
        <f t="shared" si="590"/>
        <v>0.7</v>
      </c>
      <c r="S363" s="35">
        <f t="shared" ref="S363:BB363" si="591">S97</f>
        <v>0</v>
      </c>
      <c r="T363" s="35">
        <f t="shared" si="591"/>
        <v>0.1</v>
      </c>
      <c r="U363" s="35">
        <f t="shared" si="591"/>
        <v>0.25</v>
      </c>
      <c r="V363" s="35">
        <f t="shared" si="591"/>
        <v>0.35</v>
      </c>
      <c r="W363" s="35">
        <f t="shared" si="591"/>
        <v>0.45</v>
      </c>
      <c r="X363" s="35">
        <f>X97</f>
        <v>0.55000000000000004</v>
      </c>
      <c r="Y363" s="35">
        <f t="shared" si="591"/>
        <v>0.6</v>
      </c>
      <c r="Z363" s="35">
        <f t="shared" si="591"/>
        <v>0.65</v>
      </c>
      <c r="AA363" s="35">
        <f t="shared" si="591"/>
        <v>0.65</v>
      </c>
      <c r="AB363" s="35">
        <f t="shared" si="591"/>
        <v>0.7</v>
      </c>
      <c r="AC363" s="35">
        <f t="shared" si="591"/>
        <v>0.7</v>
      </c>
      <c r="AD363" s="36">
        <f t="shared" si="591"/>
        <v>0.7</v>
      </c>
      <c r="AE363" s="35">
        <f t="shared" si="591"/>
        <v>0.7</v>
      </c>
      <c r="AF363" s="35">
        <f t="shared" si="591"/>
        <v>0.7</v>
      </c>
      <c r="AG363" s="35">
        <f t="shared" si="591"/>
        <v>0.7</v>
      </c>
      <c r="AH363" s="35">
        <f t="shared" si="591"/>
        <v>0.7</v>
      </c>
      <c r="AI363" s="35">
        <f t="shared" si="591"/>
        <v>0.7</v>
      </c>
      <c r="AJ363" s="35">
        <f t="shared" si="591"/>
        <v>0.7</v>
      </c>
      <c r="AK363" s="35">
        <f t="shared" si="591"/>
        <v>0.7</v>
      </c>
      <c r="AL363" s="35">
        <f t="shared" si="591"/>
        <v>0.7</v>
      </c>
      <c r="AM363" s="35">
        <f>AM97</f>
        <v>0.7</v>
      </c>
      <c r="AN363" s="35">
        <f t="shared" si="591"/>
        <v>0.7</v>
      </c>
      <c r="AO363" s="35">
        <f t="shared" si="591"/>
        <v>0.7</v>
      </c>
      <c r="AP363" s="35">
        <f t="shared" si="591"/>
        <v>0.7</v>
      </c>
      <c r="AQ363" s="35">
        <f t="shared" si="591"/>
        <v>0.7</v>
      </c>
      <c r="AR363" s="35">
        <f t="shared" si="591"/>
        <v>0.7</v>
      </c>
      <c r="AS363" s="35">
        <f>AS97</f>
        <v>0.7</v>
      </c>
      <c r="AT363" s="35">
        <f t="shared" si="591"/>
        <v>0.7</v>
      </c>
      <c r="AU363" s="35">
        <f t="shared" si="591"/>
        <v>0.7</v>
      </c>
      <c r="AV363" s="35">
        <f t="shared" si="591"/>
        <v>0.7</v>
      </c>
      <c r="AW363" s="35">
        <f t="shared" si="591"/>
        <v>0.7</v>
      </c>
      <c r="AX363" s="35">
        <f t="shared" si="591"/>
        <v>0.7</v>
      </c>
      <c r="AY363" s="35">
        <f>AY97</f>
        <v>0.7</v>
      </c>
      <c r="AZ363" s="35">
        <f t="shared" si="591"/>
        <v>0.7</v>
      </c>
      <c r="BA363" s="35">
        <f t="shared" si="591"/>
        <v>0.7</v>
      </c>
      <c r="BB363" s="35">
        <f t="shared" si="591"/>
        <v>0.7</v>
      </c>
      <c r="BC363" s="35">
        <f>BC101</f>
        <v>0.1</v>
      </c>
      <c r="BD363" s="35">
        <f>BD101</f>
        <v>0.4</v>
      </c>
      <c r="BE363" s="36">
        <f>BE101</f>
        <v>0.55000000000000004</v>
      </c>
      <c r="BF363" s="35">
        <f t="shared" ref="BF363:BL363" si="592">BF101</f>
        <v>0.65</v>
      </c>
      <c r="BG363" s="35">
        <f t="shared" si="592"/>
        <v>0.65</v>
      </c>
      <c r="BH363" s="35">
        <f t="shared" si="592"/>
        <v>0.65</v>
      </c>
      <c r="BI363" s="35">
        <f>BI101</f>
        <v>0.65</v>
      </c>
      <c r="BJ363" s="35">
        <f t="shared" si="592"/>
        <v>0.65</v>
      </c>
      <c r="BK363" s="35">
        <f>BK101</f>
        <v>0.65</v>
      </c>
      <c r="BL363" s="35">
        <f t="shared" si="592"/>
        <v>0.65</v>
      </c>
      <c r="BM363" s="35">
        <f t="shared" ref="BM363:CB363" si="593">BM99</f>
        <v>0.05</v>
      </c>
      <c r="BN363" s="35">
        <f t="shared" si="593"/>
        <v>0.1</v>
      </c>
      <c r="BO363" s="35">
        <f t="shared" si="593"/>
        <v>0.2</v>
      </c>
      <c r="BP363" s="35">
        <f t="shared" si="593"/>
        <v>0.35</v>
      </c>
      <c r="BQ363" s="35">
        <f t="shared" si="593"/>
        <v>0.45</v>
      </c>
      <c r="BR363" s="35">
        <f t="shared" si="593"/>
        <v>0.55000000000000004</v>
      </c>
      <c r="BS363" s="35">
        <f t="shared" si="593"/>
        <v>0.6</v>
      </c>
      <c r="BT363" s="35">
        <f t="shared" si="593"/>
        <v>0.65</v>
      </c>
      <c r="BU363" s="35">
        <f t="shared" si="593"/>
        <v>0.65</v>
      </c>
      <c r="BV363" s="35">
        <f t="shared" si="593"/>
        <v>0.7</v>
      </c>
      <c r="BW363" s="35">
        <f t="shared" si="593"/>
        <v>0.7</v>
      </c>
      <c r="BX363" s="35">
        <f t="shared" si="593"/>
        <v>0.7</v>
      </c>
      <c r="BY363" s="35">
        <f t="shared" si="593"/>
        <v>0.75</v>
      </c>
      <c r="BZ363" s="35">
        <f t="shared" si="593"/>
        <v>0.75</v>
      </c>
      <c r="CA363" s="36">
        <f t="shared" si="593"/>
        <v>0.75</v>
      </c>
      <c r="CB363" s="35">
        <f t="shared" si="593"/>
        <v>0.75</v>
      </c>
      <c r="CC363" s="35">
        <f t="shared" ref="CC363:CU363" si="594">CC105</f>
        <v>0.1</v>
      </c>
      <c r="CD363" s="35">
        <f t="shared" si="594"/>
        <v>0.25</v>
      </c>
      <c r="CE363" s="35">
        <f t="shared" si="594"/>
        <v>0.35</v>
      </c>
      <c r="CF363" s="35">
        <f t="shared" si="594"/>
        <v>0.45</v>
      </c>
      <c r="CG363" s="35">
        <f t="shared" si="594"/>
        <v>0.55000000000000004</v>
      </c>
      <c r="CH363" s="35">
        <f t="shared" si="594"/>
        <v>0.55000000000000004</v>
      </c>
      <c r="CI363" s="35">
        <f t="shared" si="594"/>
        <v>0.6</v>
      </c>
      <c r="CJ363" s="35">
        <f t="shared" si="594"/>
        <v>0.7</v>
      </c>
      <c r="CK363" s="35">
        <f t="shared" si="594"/>
        <v>0.7</v>
      </c>
      <c r="CL363" s="35">
        <f t="shared" si="594"/>
        <v>0.7</v>
      </c>
      <c r="CM363" s="35">
        <f t="shared" si="594"/>
        <v>0.7</v>
      </c>
      <c r="CN363" s="35">
        <f t="shared" si="594"/>
        <v>0.7</v>
      </c>
      <c r="CO363" s="35">
        <f t="shared" si="594"/>
        <v>0.7</v>
      </c>
      <c r="CP363" s="35">
        <f t="shared" si="594"/>
        <v>0.7</v>
      </c>
      <c r="CQ363" s="35">
        <f>CQ105</f>
        <v>0.7</v>
      </c>
      <c r="CR363" s="35">
        <f t="shared" si="594"/>
        <v>0.7</v>
      </c>
      <c r="CS363" s="35">
        <f t="shared" si="594"/>
        <v>0.7</v>
      </c>
      <c r="CT363" s="35">
        <f t="shared" si="594"/>
        <v>0</v>
      </c>
      <c r="CU363" s="35">
        <f t="shared" si="594"/>
        <v>0</v>
      </c>
      <c r="CV363" s="285">
        <f t="shared" ref="CV363:DN363" si="595">CV105</f>
        <v>0</v>
      </c>
      <c r="CW363" s="35">
        <f t="shared" si="595"/>
        <v>0</v>
      </c>
      <c r="CX363" s="35">
        <f t="shared" si="595"/>
        <v>0</v>
      </c>
      <c r="CY363" s="35">
        <f t="shared" si="595"/>
        <v>0</v>
      </c>
      <c r="CZ363" s="35">
        <f t="shared" si="595"/>
        <v>0</v>
      </c>
      <c r="DA363" s="35">
        <f t="shared" si="595"/>
        <v>0</v>
      </c>
      <c r="DB363" s="35">
        <f t="shared" si="595"/>
        <v>0</v>
      </c>
      <c r="DC363" s="35">
        <f t="shared" si="595"/>
        <v>0</v>
      </c>
      <c r="DD363" s="35">
        <f t="shared" si="595"/>
        <v>0</v>
      </c>
      <c r="DE363" s="35">
        <f t="shared" si="595"/>
        <v>0</v>
      </c>
      <c r="DF363" s="35">
        <f t="shared" si="595"/>
        <v>0</v>
      </c>
      <c r="DG363" s="35">
        <f t="shared" si="595"/>
        <v>0</v>
      </c>
      <c r="DH363" s="35">
        <f t="shared" si="595"/>
        <v>0</v>
      </c>
      <c r="DI363" s="35">
        <f t="shared" si="595"/>
        <v>0</v>
      </c>
      <c r="DJ363" s="35">
        <f t="shared" si="595"/>
        <v>0</v>
      </c>
      <c r="DK363" s="35">
        <f t="shared" si="595"/>
        <v>0</v>
      </c>
      <c r="DL363" s="35">
        <f t="shared" si="595"/>
        <v>0</v>
      </c>
      <c r="DM363" s="35">
        <f t="shared" si="595"/>
        <v>0</v>
      </c>
      <c r="DN363" s="35">
        <f t="shared" si="595"/>
        <v>0</v>
      </c>
      <c r="DO363" s="35">
        <f>DO105</f>
        <v>0</v>
      </c>
      <c r="DP363" s="35">
        <f>DP105</f>
        <v>0</v>
      </c>
      <c r="DQ363" s="35">
        <f>DQ105</f>
        <v>0</v>
      </c>
      <c r="DR363" s="35">
        <f>DR105</f>
        <v>0</v>
      </c>
      <c r="DS363" s="35">
        <f>DS105</f>
        <v>0</v>
      </c>
    </row>
    <row r="364" spans="1:123" ht="14.1" customHeight="1" x14ac:dyDescent="0.2">
      <c r="A364" s="44"/>
      <c r="B364" s="44"/>
      <c r="C364" s="25"/>
      <c r="D364" s="25"/>
      <c r="E364" s="25"/>
      <c r="F364" s="25"/>
      <c r="G364" s="25"/>
      <c r="H364" s="25"/>
      <c r="I364" s="25"/>
      <c r="J364" s="36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6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  <c r="BD364" s="35"/>
      <c r="BE364" s="36"/>
      <c r="BF364" s="35"/>
      <c r="BG364" s="35"/>
      <c r="BH364" s="35"/>
      <c r="BI364" s="35"/>
      <c r="BJ364" s="35"/>
      <c r="BK364" s="35"/>
      <c r="BL364" s="35"/>
      <c r="BM364" s="35"/>
      <c r="BN364" s="35"/>
      <c r="BO364" s="35"/>
      <c r="BP364" s="35"/>
      <c r="BQ364" s="35"/>
      <c r="BR364" s="35"/>
      <c r="BS364" s="35"/>
      <c r="BT364" s="35"/>
      <c r="BU364" s="35"/>
      <c r="BV364" s="35"/>
      <c r="BW364" s="35"/>
      <c r="BX364" s="35"/>
      <c r="BY364" s="35"/>
      <c r="BZ364" s="35"/>
      <c r="CA364" s="36"/>
      <c r="CB364" s="35"/>
      <c r="CC364" s="35"/>
      <c r="CD364" s="35"/>
      <c r="CE364" s="35"/>
      <c r="CF364" s="35"/>
      <c r="CG364" s="35"/>
      <c r="CH364" s="35"/>
      <c r="CI364" s="35"/>
      <c r="CJ364" s="35"/>
      <c r="CK364" s="35"/>
      <c r="CL364" s="35"/>
      <c r="CM364" s="35"/>
      <c r="CN364" s="35"/>
      <c r="CO364" s="35"/>
      <c r="CP364" s="35"/>
      <c r="CQ364" s="35"/>
      <c r="CR364" s="35"/>
      <c r="CS364" s="35"/>
      <c r="CT364" s="35"/>
      <c r="CU364" s="35"/>
      <c r="CV364" s="285"/>
      <c r="CW364" s="35"/>
      <c r="CX364" s="35"/>
      <c r="CY364" s="35"/>
      <c r="CZ364" s="35"/>
      <c r="DA364" s="35"/>
      <c r="DB364" s="35"/>
      <c r="DC364" s="35"/>
      <c r="DD364" s="35"/>
      <c r="DE364" s="35"/>
      <c r="DF364" s="35"/>
      <c r="DG364" s="35"/>
      <c r="DH364" s="35"/>
      <c r="DI364" s="35"/>
      <c r="DJ364" s="35"/>
      <c r="DK364" s="35"/>
      <c r="DL364" s="35"/>
      <c r="DM364" s="35"/>
      <c r="DN364" s="35"/>
      <c r="DO364" s="35"/>
      <c r="DP364" s="35"/>
      <c r="DQ364" s="35"/>
      <c r="DR364" s="35"/>
      <c r="DS364" s="35"/>
    </row>
    <row r="365" spans="1:123" ht="14.1" customHeight="1" x14ac:dyDescent="0.2">
      <c r="A365" s="44"/>
      <c r="B365" s="44"/>
      <c r="C365" s="1"/>
      <c r="D365" s="1"/>
      <c r="E365" s="1"/>
      <c r="F365" s="1"/>
      <c r="G365" s="1"/>
      <c r="H365" s="1"/>
      <c r="I365" s="1"/>
      <c r="J365" s="74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4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  <c r="BB365" s="73"/>
      <c r="BC365" s="73"/>
      <c r="BD365" s="73"/>
      <c r="BE365" s="74"/>
      <c r="BF365" s="73"/>
      <c r="BG365" s="73"/>
      <c r="BH365" s="73"/>
      <c r="BI365" s="73"/>
      <c r="BJ365" s="73"/>
      <c r="BK365" s="73"/>
      <c r="BL365" s="73"/>
      <c r="BM365" s="73"/>
      <c r="BN365" s="73"/>
      <c r="BO365" s="73"/>
      <c r="BP365" s="73"/>
      <c r="BQ365" s="73"/>
      <c r="BR365" s="73"/>
      <c r="BS365" s="73"/>
      <c r="BT365" s="73"/>
      <c r="BU365" s="73"/>
      <c r="BV365" s="73"/>
      <c r="BW365" s="73"/>
      <c r="BX365" s="73"/>
      <c r="BY365" s="73"/>
      <c r="BZ365" s="73"/>
      <c r="CA365" s="74"/>
      <c r="CB365" s="73"/>
      <c r="CC365" s="73"/>
      <c r="CD365" s="73"/>
      <c r="CE365" s="73"/>
      <c r="CF365" s="73"/>
      <c r="CG365" s="73"/>
      <c r="CH365" s="73"/>
      <c r="CI365" s="73"/>
      <c r="CJ365" s="73"/>
      <c r="CK365" s="73"/>
      <c r="CL365" s="73"/>
      <c r="CM365" s="73"/>
      <c r="CN365" s="73"/>
      <c r="CO365" s="73"/>
      <c r="CP365" s="73"/>
      <c r="CQ365" s="73"/>
      <c r="CR365" s="73"/>
      <c r="CS365" s="73"/>
      <c r="CT365" s="73"/>
      <c r="CU365" s="73"/>
      <c r="CV365" s="287"/>
      <c r="CW365" s="73"/>
      <c r="CX365" s="73"/>
      <c r="CY365" s="73"/>
      <c r="CZ365" s="73"/>
      <c r="DA365" s="73"/>
      <c r="DB365" s="73"/>
      <c r="DC365" s="73"/>
      <c r="DD365" s="73"/>
      <c r="DE365" s="73"/>
      <c r="DF365" s="73"/>
      <c r="DG365" s="73"/>
      <c r="DH365" s="73"/>
      <c r="DI365" s="73"/>
      <c r="DJ365" s="73"/>
      <c r="DK365" s="73"/>
      <c r="DL365" s="73"/>
      <c r="DM365" s="73"/>
      <c r="DN365" s="73"/>
      <c r="DO365" s="73"/>
      <c r="DP365" s="73"/>
      <c r="DQ365" s="73"/>
      <c r="DR365" s="73"/>
      <c r="DS365" s="73"/>
    </row>
    <row r="366" spans="1:123" ht="14.1" customHeight="1" x14ac:dyDescent="0.2">
      <c r="A366" s="94">
        <v>1121</v>
      </c>
      <c r="B366" s="44"/>
      <c r="C366" s="1"/>
      <c r="D366" s="1"/>
      <c r="E366" s="1" t="s">
        <v>22</v>
      </c>
      <c r="F366" s="1"/>
      <c r="G366" s="1"/>
      <c r="H366" s="1"/>
      <c r="I366" s="1"/>
      <c r="J366" s="38">
        <f>J195</f>
        <v>0.7</v>
      </c>
      <c r="K366" s="37">
        <f>K195</f>
        <v>0.7</v>
      </c>
      <c r="L366" s="37">
        <f>L195</f>
        <v>0.7</v>
      </c>
      <c r="M366" s="37">
        <f>M195</f>
        <v>0.7</v>
      </c>
      <c r="N366" s="37">
        <f>N195</f>
        <v>0.7</v>
      </c>
      <c r="O366" s="37">
        <f t="shared" ref="O366:AB366" si="596">O197</f>
        <v>0.05</v>
      </c>
      <c r="P366" s="37">
        <f t="shared" si="596"/>
        <v>0.15</v>
      </c>
      <c r="Q366" s="37">
        <f t="shared" si="596"/>
        <v>0.3</v>
      </c>
      <c r="R366" s="37">
        <f t="shared" si="596"/>
        <v>0.4</v>
      </c>
      <c r="S366" s="37">
        <f t="shared" si="596"/>
        <v>0</v>
      </c>
      <c r="T366" s="37">
        <f t="shared" si="596"/>
        <v>0.5</v>
      </c>
      <c r="U366" s="37">
        <f t="shared" si="596"/>
        <v>0.55000000000000004</v>
      </c>
      <c r="V366" s="37">
        <f t="shared" si="596"/>
        <v>0.6</v>
      </c>
      <c r="W366" s="37">
        <f t="shared" si="596"/>
        <v>0.65</v>
      </c>
      <c r="X366" s="37">
        <f t="shared" si="596"/>
        <v>0.65</v>
      </c>
      <c r="Y366" s="37">
        <f t="shared" si="596"/>
        <v>0.65</v>
      </c>
      <c r="Z366" s="37">
        <f t="shared" si="596"/>
        <v>0.65</v>
      </c>
      <c r="AA366" s="37">
        <f t="shared" si="596"/>
        <v>0.65</v>
      </c>
      <c r="AB366" s="37">
        <f t="shared" si="596"/>
        <v>0.65</v>
      </c>
      <c r="AC366" s="37">
        <f t="shared" ref="AC366:AK366" si="597">AC199</f>
        <v>0.1</v>
      </c>
      <c r="AD366" s="38">
        <f t="shared" si="597"/>
        <v>0.4</v>
      </c>
      <c r="AE366" s="37">
        <f t="shared" si="597"/>
        <v>0.55000000000000004</v>
      </c>
      <c r="AF366" s="37">
        <f t="shared" si="597"/>
        <v>0.65</v>
      </c>
      <c r="AG366" s="37">
        <f t="shared" si="597"/>
        <v>0.7</v>
      </c>
      <c r="AH366" s="37">
        <f t="shared" si="597"/>
        <v>0.75</v>
      </c>
      <c r="AI366" s="37">
        <f t="shared" si="597"/>
        <v>0.75</v>
      </c>
      <c r="AJ366" s="37">
        <f t="shared" si="597"/>
        <v>0.75</v>
      </c>
      <c r="AK366" s="37">
        <f t="shared" si="597"/>
        <v>0.75</v>
      </c>
      <c r="AL366" s="37">
        <f>AL203</f>
        <v>0</v>
      </c>
      <c r="AM366" s="37">
        <f t="shared" ref="AM366:AR366" si="598">AM203</f>
        <v>0.1</v>
      </c>
      <c r="AN366" s="37">
        <f t="shared" si="598"/>
        <v>0.2</v>
      </c>
      <c r="AO366" s="37">
        <f t="shared" si="598"/>
        <v>0.5</v>
      </c>
      <c r="AP366" s="37">
        <f t="shared" si="598"/>
        <v>0.65</v>
      </c>
      <c r="AQ366" s="37">
        <f t="shared" si="598"/>
        <v>0.7</v>
      </c>
      <c r="AR366" s="37">
        <f t="shared" si="598"/>
        <v>0.7</v>
      </c>
      <c r="AS366" s="37">
        <f t="shared" ref="AS366:BI366" si="599">AS203</f>
        <v>0.7</v>
      </c>
      <c r="AT366" s="37">
        <f t="shared" si="599"/>
        <v>0.7</v>
      </c>
      <c r="AU366" s="37">
        <f t="shared" si="599"/>
        <v>0.7</v>
      </c>
      <c r="AV366" s="37">
        <f t="shared" si="599"/>
        <v>0.7</v>
      </c>
      <c r="AW366" s="37">
        <f t="shared" si="599"/>
        <v>0.7</v>
      </c>
      <c r="AX366" s="37">
        <f t="shared" si="599"/>
        <v>0.7</v>
      </c>
      <c r="AY366" s="37">
        <f t="shared" si="599"/>
        <v>0.7</v>
      </c>
      <c r="AZ366" s="37">
        <f t="shared" si="599"/>
        <v>0.7</v>
      </c>
      <c r="BA366" s="37">
        <f t="shared" si="599"/>
        <v>0.7</v>
      </c>
      <c r="BB366" s="37">
        <f t="shared" si="599"/>
        <v>0.7</v>
      </c>
      <c r="BC366" s="37">
        <f t="shared" si="599"/>
        <v>0.7</v>
      </c>
      <c r="BD366" s="37">
        <f t="shared" si="599"/>
        <v>0.7</v>
      </c>
      <c r="BE366" s="38">
        <f t="shared" si="599"/>
        <v>0.7</v>
      </c>
      <c r="BF366" s="37">
        <f t="shared" si="599"/>
        <v>0.7</v>
      </c>
      <c r="BG366" s="37">
        <f t="shared" si="599"/>
        <v>0.7</v>
      </c>
      <c r="BH366" s="37">
        <f t="shared" si="599"/>
        <v>0.7</v>
      </c>
      <c r="BI366" s="37">
        <f t="shared" si="599"/>
        <v>0</v>
      </c>
      <c r="BJ366" s="37">
        <f>BJ199</f>
        <v>0.55000000000000004</v>
      </c>
      <c r="BK366" s="37">
        <f>BK199</f>
        <v>0.55000000000000004</v>
      </c>
      <c r="BL366" s="37">
        <f>BL199</f>
        <v>0.65</v>
      </c>
      <c r="BM366" s="37">
        <f>BM199</f>
        <v>0.7</v>
      </c>
      <c r="BN366" s="37">
        <f>BN199</f>
        <v>0.75</v>
      </c>
      <c r="BO366" s="37">
        <f t="shared" ref="BO366:CB366" si="600">BO201</f>
        <v>0.05</v>
      </c>
      <c r="BP366" s="37">
        <f t="shared" si="600"/>
        <v>0.1</v>
      </c>
      <c r="BQ366" s="37">
        <f t="shared" si="600"/>
        <v>0.2</v>
      </c>
      <c r="BR366" s="37">
        <f t="shared" si="600"/>
        <v>0.35</v>
      </c>
      <c r="BS366" s="37">
        <f t="shared" si="600"/>
        <v>0.45</v>
      </c>
      <c r="BT366" s="37">
        <f t="shared" si="600"/>
        <v>0.55000000000000004</v>
      </c>
      <c r="BU366" s="37">
        <f t="shared" si="600"/>
        <v>0.6</v>
      </c>
      <c r="BV366" s="37">
        <f t="shared" si="600"/>
        <v>0.65</v>
      </c>
      <c r="BW366" s="37">
        <f t="shared" si="600"/>
        <v>0.65</v>
      </c>
      <c r="BX366" s="37">
        <f t="shared" si="600"/>
        <v>0.7</v>
      </c>
      <c r="BY366" s="37">
        <f t="shared" si="600"/>
        <v>0.7</v>
      </c>
      <c r="BZ366" s="37">
        <f t="shared" si="600"/>
        <v>0.7</v>
      </c>
      <c r="CA366" s="38">
        <f t="shared" si="600"/>
        <v>0.7</v>
      </c>
      <c r="CB366" s="38">
        <f t="shared" si="600"/>
        <v>0.7</v>
      </c>
      <c r="CC366" s="37">
        <f>CC203</f>
        <v>0.1</v>
      </c>
      <c r="CD366" s="37">
        <f>CD203</f>
        <v>0.35</v>
      </c>
      <c r="CE366" s="37">
        <f t="shared" ref="CE366:CU366" si="601">CE203</f>
        <v>0.5</v>
      </c>
      <c r="CF366" s="37">
        <f t="shared" si="601"/>
        <v>0.6</v>
      </c>
      <c r="CG366" s="37">
        <f t="shared" si="601"/>
        <v>0.65</v>
      </c>
      <c r="CH366" s="37">
        <f t="shared" si="601"/>
        <v>0.7</v>
      </c>
      <c r="CI366" s="37">
        <f t="shared" si="601"/>
        <v>0.7</v>
      </c>
      <c r="CJ366" s="37">
        <f t="shared" si="601"/>
        <v>0.7</v>
      </c>
      <c r="CK366" s="37">
        <f t="shared" si="601"/>
        <v>0.7</v>
      </c>
      <c r="CL366" s="37">
        <f t="shared" si="601"/>
        <v>0.7</v>
      </c>
      <c r="CM366" s="37">
        <f t="shared" si="601"/>
        <v>0.7</v>
      </c>
      <c r="CN366" s="37">
        <f t="shared" si="601"/>
        <v>0.7</v>
      </c>
      <c r="CO366" s="37">
        <f t="shared" si="601"/>
        <v>0.7</v>
      </c>
      <c r="CP366" s="37">
        <f t="shared" si="601"/>
        <v>0.7</v>
      </c>
      <c r="CQ366" s="37">
        <f t="shared" si="601"/>
        <v>0.7</v>
      </c>
      <c r="CR366" s="37">
        <f t="shared" si="601"/>
        <v>0.7</v>
      </c>
      <c r="CS366" s="37">
        <f t="shared" si="601"/>
        <v>0.7</v>
      </c>
      <c r="CT366" s="37">
        <f t="shared" si="601"/>
        <v>0</v>
      </c>
      <c r="CU366" s="37">
        <f t="shared" si="601"/>
        <v>0</v>
      </c>
      <c r="CV366" s="286">
        <f t="shared" ref="CV366:DN366" si="602">CV203</f>
        <v>0</v>
      </c>
      <c r="CW366" s="37">
        <f t="shared" si="602"/>
        <v>0</v>
      </c>
      <c r="CX366" s="37">
        <f t="shared" si="602"/>
        <v>0</v>
      </c>
      <c r="CY366" s="37">
        <f t="shared" si="602"/>
        <v>0</v>
      </c>
      <c r="CZ366" s="37">
        <f t="shared" si="602"/>
        <v>0</v>
      </c>
      <c r="DA366" s="37">
        <f t="shared" si="602"/>
        <v>0</v>
      </c>
      <c r="DB366" s="37">
        <f t="shared" si="602"/>
        <v>0</v>
      </c>
      <c r="DC366" s="37">
        <f t="shared" si="602"/>
        <v>0</v>
      </c>
      <c r="DD366" s="37">
        <f t="shared" si="602"/>
        <v>0</v>
      </c>
      <c r="DE366" s="37">
        <f t="shared" si="602"/>
        <v>0</v>
      </c>
      <c r="DF366" s="37">
        <f t="shared" si="602"/>
        <v>0</v>
      </c>
      <c r="DG366" s="37">
        <f t="shared" si="602"/>
        <v>0</v>
      </c>
      <c r="DH366" s="37">
        <f t="shared" si="602"/>
        <v>0</v>
      </c>
      <c r="DI366" s="37">
        <f t="shared" si="602"/>
        <v>0</v>
      </c>
      <c r="DJ366" s="37">
        <f t="shared" si="602"/>
        <v>0</v>
      </c>
      <c r="DK366" s="37">
        <f t="shared" si="602"/>
        <v>0</v>
      </c>
      <c r="DL366" s="37">
        <f t="shared" si="602"/>
        <v>0</v>
      </c>
      <c r="DM366" s="37">
        <f t="shared" si="602"/>
        <v>0</v>
      </c>
      <c r="DN366" s="37">
        <f t="shared" si="602"/>
        <v>0</v>
      </c>
      <c r="DO366" s="37">
        <f>DO203</f>
        <v>0</v>
      </c>
      <c r="DP366" s="37">
        <f>DP203</f>
        <v>0</v>
      </c>
      <c r="DQ366" s="37">
        <f>DQ203</f>
        <v>0</v>
      </c>
      <c r="DR366" s="37">
        <f>DR203</f>
        <v>0</v>
      </c>
      <c r="DS366" s="37">
        <f>DS203</f>
        <v>0</v>
      </c>
    </row>
    <row r="367" spans="1:123" ht="14.1" customHeight="1" x14ac:dyDescent="0.2">
      <c r="A367" s="45">
        <v>1101</v>
      </c>
      <c r="B367" s="44"/>
      <c r="C367" s="1"/>
      <c r="D367" s="1"/>
      <c r="E367" s="1" t="s">
        <v>22</v>
      </c>
      <c r="F367" s="1"/>
      <c r="G367" s="1"/>
      <c r="H367" s="1"/>
      <c r="I367" s="1"/>
      <c r="J367" s="38">
        <f t="shared" ref="J367:T367" si="603">J143</f>
        <v>0.65</v>
      </c>
      <c r="K367" s="37">
        <f t="shared" si="603"/>
        <v>0.65</v>
      </c>
      <c r="L367" s="37">
        <f t="shared" si="603"/>
        <v>0.7</v>
      </c>
      <c r="M367" s="37">
        <f t="shared" si="603"/>
        <v>0.7</v>
      </c>
      <c r="N367" s="37">
        <f t="shared" si="603"/>
        <v>0.7</v>
      </c>
      <c r="O367" s="37">
        <f t="shared" si="603"/>
        <v>0.7</v>
      </c>
      <c r="P367" s="37">
        <f t="shared" si="603"/>
        <v>0.7</v>
      </c>
      <c r="Q367" s="37">
        <f t="shared" si="603"/>
        <v>0.7</v>
      </c>
      <c r="R367" s="37">
        <f t="shared" si="603"/>
        <v>0.7</v>
      </c>
      <c r="S367" s="37">
        <f t="shared" si="603"/>
        <v>0</v>
      </c>
      <c r="T367" s="37">
        <f t="shared" si="603"/>
        <v>0.7</v>
      </c>
      <c r="U367" s="37">
        <f>U133</f>
        <v>0.1</v>
      </c>
      <c r="V367" s="37">
        <f>V133</f>
        <v>0.25</v>
      </c>
      <c r="W367" s="37">
        <f>W133</f>
        <v>0.35</v>
      </c>
      <c r="X367" s="37">
        <f>X133</f>
        <v>0.45</v>
      </c>
      <c r="Y367" s="37">
        <f>Y143</f>
        <v>0.7</v>
      </c>
      <c r="Z367" s="37">
        <f>Z143</f>
        <v>0.7</v>
      </c>
      <c r="AA367" s="37">
        <f>AA131</f>
        <v>0.1</v>
      </c>
      <c r="AB367" s="37">
        <f t="shared" ref="AB367:AO367" si="604">AB131</f>
        <v>0.25</v>
      </c>
      <c r="AC367" s="37">
        <f t="shared" si="604"/>
        <v>0.35</v>
      </c>
      <c r="AD367" s="38">
        <f t="shared" si="604"/>
        <v>0.45</v>
      </c>
      <c r="AE367" s="37">
        <f t="shared" si="604"/>
        <v>0.55000000000000004</v>
      </c>
      <c r="AF367" s="37">
        <f t="shared" si="604"/>
        <v>0.6</v>
      </c>
      <c r="AG367" s="37">
        <f t="shared" si="604"/>
        <v>0.65</v>
      </c>
      <c r="AH367" s="37">
        <f t="shared" si="604"/>
        <v>0.65</v>
      </c>
      <c r="AI367" s="37">
        <f t="shared" si="604"/>
        <v>0.65</v>
      </c>
      <c r="AJ367" s="37">
        <f t="shared" si="604"/>
        <v>0.65</v>
      </c>
      <c r="AK367" s="37">
        <f t="shared" si="604"/>
        <v>0.65</v>
      </c>
      <c r="AL367" s="37">
        <f t="shared" si="604"/>
        <v>0.65</v>
      </c>
      <c r="AM367" s="37">
        <f>AM131</f>
        <v>0.65</v>
      </c>
      <c r="AN367" s="37">
        <f t="shared" si="604"/>
        <v>0.65</v>
      </c>
      <c r="AO367" s="37">
        <f t="shared" si="604"/>
        <v>0.65</v>
      </c>
      <c r="AP367" s="37">
        <f>AP137</f>
        <v>0.1</v>
      </c>
      <c r="AQ367" s="37">
        <f t="shared" ref="AQ367:BA367" si="605">AQ137</f>
        <v>0.4</v>
      </c>
      <c r="AR367" s="37">
        <f t="shared" si="605"/>
        <v>0.55000000000000004</v>
      </c>
      <c r="AS367" s="37">
        <f t="shared" si="605"/>
        <v>0.65</v>
      </c>
      <c r="AT367" s="37">
        <f t="shared" si="605"/>
        <v>0.7</v>
      </c>
      <c r="AU367" s="37">
        <f t="shared" si="605"/>
        <v>0.7</v>
      </c>
      <c r="AV367" s="37">
        <f t="shared" si="605"/>
        <v>0.7</v>
      </c>
      <c r="AW367" s="37">
        <f t="shared" si="605"/>
        <v>0.7</v>
      </c>
      <c r="AX367" s="37">
        <f t="shared" si="605"/>
        <v>0.7</v>
      </c>
      <c r="AY367" s="37">
        <f t="shared" si="605"/>
        <v>0.7</v>
      </c>
      <c r="AZ367" s="37">
        <f t="shared" si="605"/>
        <v>0.7</v>
      </c>
      <c r="BA367" s="37">
        <f t="shared" si="605"/>
        <v>0.7</v>
      </c>
      <c r="BB367" s="37">
        <f t="shared" ref="BB367:BL367" si="606">BB135</f>
        <v>0.1</v>
      </c>
      <c r="BC367" s="37">
        <f t="shared" si="606"/>
        <v>0.4</v>
      </c>
      <c r="BD367" s="37">
        <f t="shared" si="606"/>
        <v>0.55000000000000004</v>
      </c>
      <c r="BE367" s="38">
        <f t="shared" si="606"/>
        <v>0.6</v>
      </c>
      <c r="BF367" s="37">
        <f t="shared" si="606"/>
        <v>0.65</v>
      </c>
      <c r="BG367" s="37">
        <f t="shared" si="606"/>
        <v>0.65</v>
      </c>
      <c r="BH367" s="37">
        <f t="shared" si="606"/>
        <v>0.65</v>
      </c>
      <c r="BI367" s="37">
        <f>BI135</f>
        <v>0.65</v>
      </c>
      <c r="BJ367" s="37">
        <f t="shared" si="606"/>
        <v>0.65</v>
      </c>
      <c r="BK367" s="37">
        <f>BK135</f>
        <v>0.65</v>
      </c>
      <c r="BL367" s="37">
        <f t="shared" si="606"/>
        <v>0.65</v>
      </c>
      <c r="BM367" s="37">
        <f>BM139</f>
        <v>0.05</v>
      </c>
      <c r="BN367" s="37">
        <f>BN139</f>
        <v>0.15</v>
      </c>
      <c r="BO367" s="37">
        <f t="shared" ref="BO367:CB367" si="607">BO139</f>
        <v>0.3</v>
      </c>
      <c r="BP367" s="37">
        <f t="shared" si="607"/>
        <v>0.45</v>
      </c>
      <c r="BQ367" s="37">
        <f t="shared" si="607"/>
        <v>0.6</v>
      </c>
      <c r="BR367" s="37">
        <f t="shared" si="607"/>
        <v>0.6</v>
      </c>
      <c r="BS367" s="37">
        <f t="shared" si="607"/>
        <v>0.65</v>
      </c>
      <c r="BT367" s="37">
        <f t="shared" si="607"/>
        <v>0.65</v>
      </c>
      <c r="BU367" s="37">
        <f t="shared" si="607"/>
        <v>0.65</v>
      </c>
      <c r="BV367" s="37">
        <f t="shared" si="607"/>
        <v>0.7</v>
      </c>
      <c r="BW367" s="37">
        <f t="shared" si="607"/>
        <v>0.7</v>
      </c>
      <c r="BX367" s="37">
        <f t="shared" si="607"/>
        <v>0.7</v>
      </c>
      <c r="BY367" s="37">
        <f t="shared" si="607"/>
        <v>0.75</v>
      </c>
      <c r="BZ367" s="37">
        <f t="shared" si="607"/>
        <v>0.75</v>
      </c>
      <c r="CA367" s="38">
        <f t="shared" si="607"/>
        <v>0.75</v>
      </c>
      <c r="CB367" s="37">
        <f t="shared" si="607"/>
        <v>0.75</v>
      </c>
      <c r="CC367" s="37">
        <f>CC141</f>
        <v>0</v>
      </c>
      <c r="CD367" s="37">
        <f>CD141</f>
        <v>0</v>
      </c>
      <c r="CE367" s="37">
        <f>CE141</f>
        <v>0</v>
      </c>
      <c r="CF367" s="37">
        <f>CF141</f>
        <v>0</v>
      </c>
      <c r="CG367" s="37">
        <f>CG141</f>
        <v>0.05</v>
      </c>
      <c r="CH367" s="37">
        <f t="shared" ref="CH367:CX367" si="608">CH141</f>
        <v>0.1</v>
      </c>
      <c r="CI367" s="37">
        <f t="shared" si="608"/>
        <v>0.2</v>
      </c>
      <c r="CJ367" s="37">
        <f t="shared" si="608"/>
        <v>0.3</v>
      </c>
      <c r="CK367" s="37">
        <f t="shared" si="608"/>
        <v>0.4</v>
      </c>
      <c r="CL367" s="37">
        <f t="shared" si="608"/>
        <v>0.45</v>
      </c>
      <c r="CM367" s="37">
        <f t="shared" si="608"/>
        <v>0.5</v>
      </c>
      <c r="CN367" s="37">
        <f t="shared" si="608"/>
        <v>0.55000000000000004</v>
      </c>
      <c r="CO367" s="37">
        <f t="shared" si="608"/>
        <v>0.6</v>
      </c>
      <c r="CP367" s="37">
        <f t="shared" si="608"/>
        <v>0.65</v>
      </c>
      <c r="CQ367" s="37">
        <f t="shared" si="608"/>
        <v>0.65</v>
      </c>
      <c r="CR367" s="37">
        <f t="shared" si="608"/>
        <v>0.65</v>
      </c>
      <c r="CS367" s="37">
        <f t="shared" si="608"/>
        <v>0.65</v>
      </c>
      <c r="CT367" s="37">
        <f t="shared" si="608"/>
        <v>0.65</v>
      </c>
      <c r="CU367" s="37">
        <f t="shared" si="608"/>
        <v>0.65</v>
      </c>
      <c r="CV367" s="286">
        <f t="shared" si="608"/>
        <v>0.65</v>
      </c>
      <c r="CW367" s="37">
        <f t="shared" si="608"/>
        <v>0.65</v>
      </c>
      <c r="CX367" s="37">
        <f t="shared" si="608"/>
        <v>0.65</v>
      </c>
      <c r="CY367" s="37">
        <f t="shared" ref="CY367:DN367" si="609">CY141</f>
        <v>0</v>
      </c>
      <c r="CZ367" s="37">
        <f t="shared" si="609"/>
        <v>0</v>
      </c>
      <c r="DA367" s="37">
        <f t="shared" si="609"/>
        <v>0</v>
      </c>
      <c r="DB367" s="37">
        <f t="shared" si="609"/>
        <v>0</v>
      </c>
      <c r="DC367" s="37">
        <f t="shared" si="609"/>
        <v>0</v>
      </c>
      <c r="DD367" s="37">
        <f t="shared" si="609"/>
        <v>0</v>
      </c>
      <c r="DE367" s="37">
        <f t="shared" si="609"/>
        <v>0</v>
      </c>
      <c r="DF367" s="37">
        <f t="shared" si="609"/>
        <v>0</v>
      </c>
      <c r="DG367" s="37">
        <f t="shared" si="609"/>
        <v>0</v>
      </c>
      <c r="DH367" s="37">
        <f t="shared" si="609"/>
        <v>0</v>
      </c>
      <c r="DI367" s="37">
        <f t="shared" si="609"/>
        <v>0</v>
      </c>
      <c r="DJ367" s="37">
        <f t="shared" si="609"/>
        <v>0</v>
      </c>
      <c r="DK367" s="37">
        <f t="shared" si="609"/>
        <v>0</v>
      </c>
      <c r="DL367" s="37">
        <f t="shared" si="609"/>
        <v>0</v>
      </c>
      <c r="DM367" s="37">
        <f t="shared" si="609"/>
        <v>0</v>
      </c>
      <c r="DN367" s="37">
        <f t="shared" si="609"/>
        <v>0</v>
      </c>
      <c r="DO367" s="37">
        <f>DO141</f>
        <v>0</v>
      </c>
      <c r="DP367" s="37">
        <f>DP141</f>
        <v>0</v>
      </c>
      <c r="DQ367" s="37">
        <f>DQ141</f>
        <v>0</v>
      </c>
      <c r="DR367" s="37">
        <f>DR141</f>
        <v>0</v>
      </c>
      <c r="DS367" s="37">
        <f>DS141</f>
        <v>0</v>
      </c>
    </row>
    <row r="368" spans="1:123" ht="14.1" customHeight="1" x14ac:dyDescent="0.2">
      <c r="A368" s="94" t="s">
        <v>90</v>
      </c>
      <c r="B368" s="44"/>
      <c r="C368" s="1"/>
      <c r="D368" s="1"/>
      <c r="E368" s="1" t="s">
        <v>22</v>
      </c>
      <c r="F368" s="1"/>
      <c r="G368" s="1"/>
      <c r="H368" s="1"/>
      <c r="I368" s="1"/>
      <c r="J368" s="36">
        <f t="shared" ref="J368:W368" si="610">J249</f>
        <v>0.1</v>
      </c>
      <c r="K368" s="36">
        <f t="shared" si="610"/>
        <v>0.2</v>
      </c>
      <c r="L368" s="36">
        <f t="shared" si="610"/>
        <v>0.3</v>
      </c>
      <c r="M368" s="36">
        <f t="shared" si="610"/>
        <v>0.4</v>
      </c>
      <c r="N368" s="36">
        <f t="shared" si="610"/>
        <v>0.45</v>
      </c>
      <c r="O368" s="36">
        <f t="shared" si="610"/>
        <v>0.5</v>
      </c>
      <c r="P368" s="36">
        <f t="shared" si="610"/>
        <v>0.55000000000000004</v>
      </c>
      <c r="Q368" s="36">
        <f t="shared" si="610"/>
        <v>0.55000000000000004</v>
      </c>
      <c r="R368" s="36">
        <f t="shared" si="610"/>
        <v>0.55000000000000004</v>
      </c>
      <c r="S368" s="36">
        <f t="shared" si="610"/>
        <v>0</v>
      </c>
      <c r="T368" s="36">
        <f t="shared" si="610"/>
        <v>0.55000000000000004</v>
      </c>
      <c r="U368" s="36">
        <f t="shared" si="610"/>
        <v>0.55000000000000004</v>
      </c>
      <c r="V368" s="36">
        <f t="shared" si="610"/>
        <v>0.55000000000000004</v>
      </c>
      <c r="W368" s="36">
        <f t="shared" si="610"/>
        <v>0.55000000000000004</v>
      </c>
      <c r="X368" s="35">
        <f t="shared" ref="X368:AH368" si="611">X249</f>
        <v>0</v>
      </c>
      <c r="Y368" s="35">
        <f t="shared" si="611"/>
        <v>0</v>
      </c>
      <c r="Z368" s="35">
        <f t="shared" si="611"/>
        <v>0</v>
      </c>
      <c r="AA368" s="35">
        <f t="shared" si="611"/>
        <v>0</v>
      </c>
      <c r="AB368" s="35">
        <f t="shared" si="611"/>
        <v>0</v>
      </c>
      <c r="AC368" s="35">
        <f t="shared" si="611"/>
        <v>0</v>
      </c>
      <c r="AD368" s="36">
        <f t="shared" si="611"/>
        <v>0</v>
      </c>
      <c r="AE368" s="35">
        <f t="shared" si="611"/>
        <v>0</v>
      </c>
      <c r="AF368" s="35">
        <f t="shared" si="611"/>
        <v>0</v>
      </c>
      <c r="AG368" s="35">
        <f t="shared" si="611"/>
        <v>0</v>
      </c>
      <c r="AH368" s="35">
        <f t="shared" si="611"/>
        <v>0</v>
      </c>
      <c r="AI368" s="35">
        <f t="shared" ref="AI368:AR368" si="612">AI249</f>
        <v>0</v>
      </c>
      <c r="AJ368" s="35">
        <f t="shared" si="612"/>
        <v>0</v>
      </c>
      <c r="AK368" s="35">
        <f t="shared" si="612"/>
        <v>0</v>
      </c>
      <c r="AL368" s="35">
        <f t="shared" si="612"/>
        <v>0</v>
      </c>
      <c r="AM368" s="35">
        <f>AM249</f>
        <v>0</v>
      </c>
      <c r="AN368" s="35">
        <f t="shared" si="612"/>
        <v>0</v>
      </c>
      <c r="AO368" s="35">
        <f t="shared" si="612"/>
        <v>0</v>
      </c>
      <c r="AP368" s="35">
        <f t="shared" si="612"/>
        <v>0</v>
      </c>
      <c r="AQ368" s="35">
        <f t="shared" si="612"/>
        <v>0</v>
      </c>
      <c r="AR368" s="35">
        <f t="shared" si="612"/>
        <v>0</v>
      </c>
      <c r="AS368" s="35">
        <f t="shared" ref="AS368:BE368" si="613">AS249</f>
        <v>0</v>
      </c>
      <c r="AT368" s="35">
        <f t="shared" si="613"/>
        <v>0</v>
      </c>
      <c r="AU368" s="35">
        <f t="shared" si="613"/>
        <v>0</v>
      </c>
      <c r="AV368" s="35">
        <f t="shared" si="613"/>
        <v>0</v>
      </c>
      <c r="AW368" s="35">
        <f t="shared" si="613"/>
        <v>0</v>
      </c>
      <c r="AX368" s="35">
        <f t="shared" si="613"/>
        <v>0</v>
      </c>
      <c r="AY368" s="35">
        <f t="shared" si="613"/>
        <v>0</v>
      </c>
      <c r="AZ368" s="35">
        <f t="shared" si="613"/>
        <v>0</v>
      </c>
      <c r="BA368" s="35">
        <f t="shared" si="613"/>
        <v>0</v>
      </c>
      <c r="BB368" s="35">
        <f t="shared" si="613"/>
        <v>0</v>
      </c>
      <c r="BC368" s="35">
        <f t="shared" si="613"/>
        <v>0</v>
      </c>
      <c r="BD368" s="35">
        <f t="shared" si="613"/>
        <v>0</v>
      </c>
      <c r="BE368" s="36">
        <f t="shared" si="613"/>
        <v>0</v>
      </c>
      <c r="BF368" s="35">
        <f t="shared" ref="BF368:BZ368" si="614">BF249</f>
        <v>0</v>
      </c>
      <c r="BG368" s="35">
        <f t="shared" si="614"/>
        <v>0</v>
      </c>
      <c r="BH368" s="35">
        <f t="shared" si="614"/>
        <v>0</v>
      </c>
      <c r="BI368" s="35">
        <f>BI249</f>
        <v>0</v>
      </c>
      <c r="BJ368" s="35">
        <f t="shared" si="614"/>
        <v>0</v>
      </c>
      <c r="BK368" s="35">
        <f>BK249</f>
        <v>0</v>
      </c>
      <c r="BL368" s="35">
        <f t="shared" si="614"/>
        <v>0</v>
      </c>
      <c r="BM368" s="35">
        <f t="shared" si="614"/>
        <v>0</v>
      </c>
      <c r="BN368" s="35">
        <f t="shared" si="614"/>
        <v>0</v>
      </c>
      <c r="BO368" s="35">
        <f>BO249</f>
        <v>0</v>
      </c>
      <c r="BP368" s="35">
        <f t="shared" si="614"/>
        <v>0</v>
      </c>
      <c r="BQ368" s="35">
        <f t="shared" si="614"/>
        <v>0</v>
      </c>
      <c r="BR368" s="35">
        <f t="shared" si="614"/>
        <v>0</v>
      </c>
      <c r="BS368" s="35">
        <f t="shared" si="614"/>
        <v>0</v>
      </c>
      <c r="BT368" s="35">
        <f t="shared" si="614"/>
        <v>0</v>
      </c>
      <c r="BU368" s="35">
        <f t="shared" si="614"/>
        <v>0</v>
      </c>
      <c r="BV368" s="35">
        <f t="shared" si="614"/>
        <v>0</v>
      </c>
      <c r="BW368" s="35">
        <f t="shared" si="614"/>
        <v>0</v>
      </c>
      <c r="BX368" s="35">
        <f t="shared" si="614"/>
        <v>0</v>
      </c>
      <c r="BY368" s="35">
        <f t="shared" si="614"/>
        <v>0</v>
      </c>
      <c r="BZ368" s="35">
        <f t="shared" si="614"/>
        <v>0</v>
      </c>
      <c r="CA368" s="36">
        <f>CA249</f>
        <v>0</v>
      </c>
      <c r="CB368" s="35">
        <f>CB251</f>
        <v>0.05</v>
      </c>
      <c r="CC368" s="36">
        <f t="shared" ref="CC368:CU368" si="615">CC251</f>
        <v>0.1</v>
      </c>
      <c r="CD368" s="36">
        <f t="shared" si="615"/>
        <v>0.2</v>
      </c>
      <c r="CE368" s="36">
        <f t="shared" si="615"/>
        <v>0.3</v>
      </c>
      <c r="CF368" s="36">
        <f t="shared" si="615"/>
        <v>0.4</v>
      </c>
      <c r="CG368" s="36">
        <f t="shared" si="615"/>
        <v>0.45</v>
      </c>
      <c r="CH368" s="36">
        <f t="shared" si="615"/>
        <v>0.5</v>
      </c>
      <c r="CI368" s="36">
        <f t="shared" si="615"/>
        <v>0.55000000000000004</v>
      </c>
      <c r="CJ368" s="36">
        <f t="shared" si="615"/>
        <v>0.6</v>
      </c>
      <c r="CK368" s="36">
        <f t="shared" si="615"/>
        <v>0.65</v>
      </c>
      <c r="CL368" s="36">
        <f t="shared" si="615"/>
        <v>0.65</v>
      </c>
      <c r="CM368" s="36">
        <f t="shared" si="615"/>
        <v>0.65</v>
      </c>
      <c r="CN368" s="36">
        <f t="shared" si="615"/>
        <v>0.65</v>
      </c>
      <c r="CO368" s="36">
        <f t="shared" si="615"/>
        <v>0.65</v>
      </c>
      <c r="CP368" s="36">
        <f t="shared" si="615"/>
        <v>0.65</v>
      </c>
      <c r="CQ368" s="36">
        <f>CQ251</f>
        <v>0.65</v>
      </c>
      <c r="CR368" s="36">
        <f t="shared" si="615"/>
        <v>0.65</v>
      </c>
      <c r="CS368" s="36">
        <f t="shared" si="615"/>
        <v>0.65</v>
      </c>
      <c r="CT368" s="36">
        <f t="shared" si="615"/>
        <v>0</v>
      </c>
      <c r="CU368" s="36">
        <f t="shared" si="615"/>
        <v>0</v>
      </c>
      <c r="CV368" s="285">
        <f t="shared" ref="CV368:DN368" si="616">CV251</f>
        <v>0</v>
      </c>
      <c r="CW368" s="36">
        <f t="shared" si="616"/>
        <v>0</v>
      </c>
      <c r="CX368" s="36">
        <f t="shared" si="616"/>
        <v>0</v>
      </c>
      <c r="CY368" s="36">
        <f t="shared" si="616"/>
        <v>0</v>
      </c>
      <c r="CZ368" s="36">
        <f t="shared" si="616"/>
        <v>0</v>
      </c>
      <c r="DA368" s="36">
        <f t="shared" si="616"/>
        <v>0</v>
      </c>
      <c r="DB368" s="36">
        <f t="shared" si="616"/>
        <v>0</v>
      </c>
      <c r="DC368" s="36">
        <f t="shared" si="616"/>
        <v>0</v>
      </c>
      <c r="DD368" s="36">
        <f t="shared" si="616"/>
        <v>0</v>
      </c>
      <c r="DE368" s="36">
        <f t="shared" si="616"/>
        <v>0</v>
      </c>
      <c r="DF368" s="36">
        <f t="shared" si="616"/>
        <v>0</v>
      </c>
      <c r="DG368" s="36">
        <f t="shared" si="616"/>
        <v>0</v>
      </c>
      <c r="DH368" s="36">
        <f t="shared" si="616"/>
        <v>0</v>
      </c>
      <c r="DI368" s="36">
        <f t="shared" si="616"/>
        <v>0</v>
      </c>
      <c r="DJ368" s="36">
        <f t="shared" si="616"/>
        <v>0</v>
      </c>
      <c r="DK368" s="36">
        <f t="shared" si="616"/>
        <v>0</v>
      </c>
      <c r="DL368" s="36">
        <f t="shared" si="616"/>
        <v>0</v>
      </c>
      <c r="DM368" s="36">
        <f t="shared" si="616"/>
        <v>0</v>
      </c>
      <c r="DN368" s="36">
        <f t="shared" si="616"/>
        <v>0</v>
      </c>
      <c r="DO368" s="36">
        <f>DO251</f>
        <v>0</v>
      </c>
      <c r="DP368" s="36">
        <f>DP251</f>
        <v>0</v>
      </c>
      <c r="DQ368" s="36">
        <f>DQ251</f>
        <v>0</v>
      </c>
      <c r="DR368" s="36">
        <f>DR251</f>
        <v>0</v>
      </c>
      <c r="DS368" s="36">
        <f>DS251</f>
        <v>0</v>
      </c>
    </row>
    <row r="369" spans="1:123" ht="14.1" customHeight="1" x14ac:dyDescent="0.2">
      <c r="A369" s="44" t="s">
        <v>42</v>
      </c>
      <c r="B369" s="44"/>
      <c r="C369" s="1"/>
      <c r="D369" s="1"/>
      <c r="E369" s="1" t="s">
        <v>22</v>
      </c>
      <c r="F369" s="1"/>
      <c r="G369" s="1"/>
      <c r="H369" s="1"/>
      <c r="I369" s="1"/>
      <c r="J369" s="36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6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  <c r="BD369" s="35"/>
      <c r="BE369" s="36"/>
      <c r="BF369" s="35"/>
      <c r="BG369" s="35"/>
      <c r="BH369" s="35"/>
      <c r="BI369" s="35"/>
      <c r="BJ369" s="35"/>
      <c r="BK369" s="35"/>
      <c r="BL369" s="35"/>
      <c r="BM369" s="35"/>
      <c r="BN369" s="35"/>
      <c r="BO369" s="35"/>
      <c r="BP369" s="35"/>
      <c r="BQ369" s="35"/>
      <c r="BR369" s="35"/>
      <c r="BS369" s="35"/>
      <c r="BT369" s="35"/>
      <c r="BU369" s="35"/>
      <c r="BV369" s="35"/>
      <c r="BW369" s="35"/>
      <c r="BX369" s="35"/>
      <c r="BY369" s="35"/>
      <c r="BZ369" s="35"/>
      <c r="CA369" s="36"/>
      <c r="CB369" s="35"/>
      <c r="CC369" s="35"/>
      <c r="CD369" s="35"/>
      <c r="CE369" s="35"/>
      <c r="CF369" s="35"/>
      <c r="CG369" s="35"/>
      <c r="CH369" s="35"/>
      <c r="CI369" s="35"/>
      <c r="CJ369" s="35"/>
      <c r="CK369" s="35"/>
      <c r="CL369" s="35"/>
      <c r="CM369" s="35"/>
      <c r="CN369" s="35"/>
      <c r="CO369" s="35"/>
      <c r="CP369" s="35"/>
      <c r="CQ369" s="35"/>
      <c r="CR369" s="35"/>
      <c r="CS369" s="35"/>
      <c r="CT369" s="35"/>
      <c r="CU369" s="35"/>
      <c r="CV369" s="285"/>
      <c r="CW369" s="35"/>
      <c r="CX369" s="35"/>
      <c r="CY369" s="35"/>
      <c r="CZ369" s="35"/>
      <c r="DA369" s="35"/>
      <c r="DB369" s="35"/>
      <c r="DC369" s="35"/>
      <c r="DD369" s="35"/>
      <c r="DE369" s="35"/>
      <c r="DF369" s="35"/>
      <c r="DG369" s="35"/>
      <c r="DH369" s="35"/>
      <c r="DI369" s="35"/>
      <c r="DJ369" s="35"/>
      <c r="DK369" s="35"/>
      <c r="DL369" s="35"/>
      <c r="DM369" s="35"/>
      <c r="DN369" s="35"/>
      <c r="DO369" s="35"/>
      <c r="DP369" s="35"/>
      <c r="DQ369" s="35"/>
      <c r="DR369" s="35"/>
      <c r="DS369" s="35"/>
    </row>
    <row r="370" spans="1:123" ht="14.1" customHeight="1" x14ac:dyDescent="0.2">
      <c r="A370" s="98">
        <v>1118</v>
      </c>
      <c r="B370" s="44"/>
      <c r="C370" s="1"/>
      <c r="D370" s="1"/>
      <c r="E370" s="1" t="s">
        <v>22</v>
      </c>
      <c r="F370" s="1"/>
      <c r="G370" s="1"/>
      <c r="H370" s="1"/>
      <c r="I370" s="1"/>
      <c r="J370" s="35">
        <f t="shared" ref="J370:W370" si="617">J255</f>
        <v>0</v>
      </c>
      <c r="K370" s="35">
        <f t="shared" si="617"/>
        <v>0</v>
      </c>
      <c r="L370" s="35">
        <f t="shared" si="617"/>
        <v>0</v>
      </c>
      <c r="M370" s="35">
        <f t="shared" si="617"/>
        <v>0</v>
      </c>
      <c r="N370" s="35">
        <f t="shared" si="617"/>
        <v>0</v>
      </c>
      <c r="O370" s="35">
        <f t="shared" si="617"/>
        <v>0</v>
      </c>
      <c r="P370" s="35">
        <f t="shared" si="617"/>
        <v>0</v>
      </c>
      <c r="Q370" s="35">
        <f t="shared" si="617"/>
        <v>0</v>
      </c>
      <c r="R370" s="35">
        <f t="shared" si="617"/>
        <v>0</v>
      </c>
      <c r="S370" s="35">
        <f t="shared" si="617"/>
        <v>0</v>
      </c>
      <c r="T370" s="35">
        <f t="shared" si="617"/>
        <v>0</v>
      </c>
      <c r="U370" s="35">
        <f t="shared" si="617"/>
        <v>0</v>
      </c>
      <c r="V370" s="35">
        <f t="shared" si="617"/>
        <v>0</v>
      </c>
      <c r="W370" s="35">
        <f t="shared" si="617"/>
        <v>0</v>
      </c>
      <c r="X370" s="35">
        <f>X255</f>
        <v>0.2</v>
      </c>
      <c r="Y370" s="35">
        <f>Y255</f>
        <v>0.4</v>
      </c>
      <c r="Z370" s="35">
        <f>Z255</f>
        <v>0.5</v>
      </c>
      <c r="AA370" s="35">
        <f>AA255</f>
        <v>0</v>
      </c>
      <c r="AB370" s="35">
        <f>AB257</f>
        <v>0.25</v>
      </c>
      <c r="AC370" s="35">
        <f t="shared" ref="AC370:AJ370" si="618">AC257</f>
        <v>0.4</v>
      </c>
      <c r="AD370" s="36">
        <f t="shared" si="618"/>
        <v>0.5</v>
      </c>
      <c r="AE370" s="35">
        <f t="shared" si="618"/>
        <v>0.6</v>
      </c>
      <c r="AF370" s="35">
        <f t="shared" si="618"/>
        <v>0.6</v>
      </c>
      <c r="AG370" s="35">
        <f t="shared" si="618"/>
        <v>0.6</v>
      </c>
      <c r="AH370" s="35">
        <f t="shared" si="618"/>
        <v>0.6</v>
      </c>
      <c r="AI370" s="35">
        <f t="shared" si="618"/>
        <v>0.6</v>
      </c>
      <c r="AJ370" s="35">
        <f t="shared" si="618"/>
        <v>0.6</v>
      </c>
      <c r="AK370" s="35">
        <f t="shared" ref="AK370:BM370" si="619">AK253</f>
        <v>0</v>
      </c>
      <c r="AL370" s="35">
        <f t="shared" si="619"/>
        <v>0</v>
      </c>
      <c r="AM370" s="35">
        <f t="shared" si="619"/>
        <v>0</v>
      </c>
      <c r="AN370" s="35">
        <f t="shared" si="619"/>
        <v>0</v>
      </c>
      <c r="AO370" s="35">
        <f t="shared" si="619"/>
        <v>0</v>
      </c>
      <c r="AP370" s="35">
        <f t="shared" si="619"/>
        <v>0</v>
      </c>
      <c r="AQ370" s="35">
        <f t="shared" si="619"/>
        <v>0</v>
      </c>
      <c r="AR370" s="35">
        <f t="shared" si="619"/>
        <v>0</v>
      </c>
      <c r="AS370" s="35">
        <f t="shared" si="619"/>
        <v>0</v>
      </c>
      <c r="AT370" s="35">
        <f t="shared" si="619"/>
        <v>0</v>
      </c>
      <c r="AU370" s="35">
        <f t="shared" si="619"/>
        <v>0</v>
      </c>
      <c r="AV370" s="35">
        <f t="shared" si="619"/>
        <v>0</v>
      </c>
      <c r="AW370" s="35">
        <f t="shared" si="619"/>
        <v>0</v>
      </c>
      <c r="AX370" s="35">
        <f t="shared" si="619"/>
        <v>0</v>
      </c>
      <c r="AY370" s="35">
        <f t="shared" si="619"/>
        <v>0</v>
      </c>
      <c r="AZ370" s="35">
        <f t="shared" si="619"/>
        <v>0</v>
      </c>
      <c r="BA370" s="35">
        <f t="shared" si="619"/>
        <v>0</v>
      </c>
      <c r="BB370" s="35">
        <f t="shared" si="619"/>
        <v>0</v>
      </c>
      <c r="BC370" s="35">
        <f t="shared" si="619"/>
        <v>0</v>
      </c>
      <c r="BD370" s="35">
        <f t="shared" si="619"/>
        <v>0</v>
      </c>
      <c r="BE370" s="36">
        <f t="shared" si="619"/>
        <v>0</v>
      </c>
      <c r="BF370" s="35">
        <f t="shared" si="619"/>
        <v>0</v>
      </c>
      <c r="BG370" s="35">
        <f t="shared" si="619"/>
        <v>0</v>
      </c>
      <c r="BH370" s="35">
        <f t="shared" si="619"/>
        <v>0</v>
      </c>
      <c r="BI370" s="35">
        <f>BI253</f>
        <v>0</v>
      </c>
      <c r="BJ370" s="35">
        <f t="shared" si="619"/>
        <v>0</v>
      </c>
      <c r="BK370" s="35">
        <f>BK253</f>
        <v>0</v>
      </c>
      <c r="BL370" s="35">
        <f t="shared" si="619"/>
        <v>0</v>
      </c>
      <c r="BM370" s="35">
        <f t="shared" si="619"/>
        <v>0</v>
      </c>
      <c r="BN370" s="35">
        <f>BN253</f>
        <v>0</v>
      </c>
      <c r="BO370" s="35">
        <f t="shared" ref="BO370:CU370" si="620">BO253</f>
        <v>0</v>
      </c>
      <c r="BP370" s="35">
        <f t="shared" si="620"/>
        <v>0</v>
      </c>
      <c r="BQ370" s="35">
        <f t="shared" si="620"/>
        <v>0</v>
      </c>
      <c r="BR370" s="35">
        <f t="shared" si="620"/>
        <v>0</v>
      </c>
      <c r="BS370" s="35">
        <f t="shared" si="620"/>
        <v>0</v>
      </c>
      <c r="BT370" s="35">
        <f t="shared" si="620"/>
        <v>0</v>
      </c>
      <c r="BU370" s="35">
        <f t="shared" si="620"/>
        <v>0.05</v>
      </c>
      <c r="BV370" s="35">
        <f t="shared" si="620"/>
        <v>0.1</v>
      </c>
      <c r="BW370" s="35">
        <f t="shared" si="620"/>
        <v>0.2</v>
      </c>
      <c r="BX370" s="35">
        <f t="shared" si="620"/>
        <v>0.3</v>
      </c>
      <c r="BY370" s="35">
        <f t="shared" si="620"/>
        <v>0.4</v>
      </c>
      <c r="BZ370" s="35">
        <f t="shared" si="620"/>
        <v>0.4</v>
      </c>
      <c r="CA370" s="36">
        <f>CA253</f>
        <v>0.45</v>
      </c>
      <c r="CB370" s="35">
        <f t="shared" si="620"/>
        <v>0.5</v>
      </c>
      <c r="CC370" s="35">
        <f t="shared" si="620"/>
        <v>0.55000000000000004</v>
      </c>
      <c r="CD370" s="35">
        <f t="shared" si="620"/>
        <v>0.6</v>
      </c>
      <c r="CE370" s="35">
        <f t="shared" si="620"/>
        <v>0.65</v>
      </c>
      <c r="CF370" s="35">
        <f t="shared" si="620"/>
        <v>0.65</v>
      </c>
      <c r="CG370" s="35">
        <f t="shared" si="620"/>
        <v>0.7</v>
      </c>
      <c r="CH370" s="35">
        <f t="shared" si="620"/>
        <v>0.7</v>
      </c>
      <c r="CI370" s="35">
        <f t="shared" si="620"/>
        <v>0.7</v>
      </c>
      <c r="CJ370" s="35">
        <f t="shared" si="620"/>
        <v>0.7</v>
      </c>
      <c r="CK370" s="35">
        <f t="shared" si="620"/>
        <v>0.7</v>
      </c>
      <c r="CL370" s="35">
        <f t="shared" si="620"/>
        <v>0.75</v>
      </c>
      <c r="CM370" s="35">
        <f t="shared" si="620"/>
        <v>0.75</v>
      </c>
      <c r="CN370" s="35">
        <f t="shared" si="620"/>
        <v>0.75</v>
      </c>
      <c r="CO370" s="35">
        <f t="shared" si="620"/>
        <v>0.75</v>
      </c>
      <c r="CP370" s="35">
        <f t="shared" si="620"/>
        <v>0.75</v>
      </c>
      <c r="CQ370" s="35">
        <f>CQ253</f>
        <v>0.75</v>
      </c>
      <c r="CR370" s="35">
        <f t="shared" si="620"/>
        <v>0.75</v>
      </c>
      <c r="CS370" s="35">
        <f t="shared" si="620"/>
        <v>0.75</v>
      </c>
      <c r="CT370" s="35">
        <f t="shared" si="620"/>
        <v>0.75</v>
      </c>
      <c r="CU370" s="35">
        <f t="shared" si="620"/>
        <v>0.75</v>
      </c>
      <c r="CV370" s="285">
        <f t="shared" ref="CV370:DN370" si="621">CV253</f>
        <v>0.75</v>
      </c>
      <c r="CW370" s="35">
        <f t="shared" si="621"/>
        <v>0.75</v>
      </c>
      <c r="CX370" s="35">
        <f t="shared" si="621"/>
        <v>0.75</v>
      </c>
      <c r="CY370" s="35">
        <f t="shared" si="621"/>
        <v>0.75</v>
      </c>
      <c r="CZ370" s="35">
        <f t="shared" si="621"/>
        <v>0.75</v>
      </c>
      <c r="DA370" s="35">
        <f t="shared" si="621"/>
        <v>0.75</v>
      </c>
      <c r="DB370" s="35">
        <f t="shared" si="621"/>
        <v>0.75</v>
      </c>
      <c r="DC370" s="35">
        <f t="shared" si="621"/>
        <v>0.75</v>
      </c>
      <c r="DD370" s="35">
        <f t="shared" si="621"/>
        <v>0.75</v>
      </c>
      <c r="DE370" s="35">
        <f t="shared" si="621"/>
        <v>0.75</v>
      </c>
      <c r="DF370" s="35">
        <f t="shared" si="621"/>
        <v>0.75</v>
      </c>
      <c r="DG370" s="35">
        <f t="shared" si="621"/>
        <v>0.75</v>
      </c>
      <c r="DH370" s="35">
        <f t="shared" si="621"/>
        <v>0.75</v>
      </c>
      <c r="DI370" s="35">
        <f t="shared" si="621"/>
        <v>0.75</v>
      </c>
      <c r="DJ370" s="35">
        <f t="shared" si="621"/>
        <v>0.75</v>
      </c>
      <c r="DK370" s="35">
        <f t="shared" si="621"/>
        <v>0.75</v>
      </c>
      <c r="DL370" s="35">
        <f t="shared" si="621"/>
        <v>0.75</v>
      </c>
      <c r="DM370" s="35">
        <f t="shared" si="621"/>
        <v>0.75</v>
      </c>
      <c r="DN370" s="35">
        <f t="shared" si="621"/>
        <v>0.75</v>
      </c>
      <c r="DO370" s="35">
        <f>DO253</f>
        <v>0.75</v>
      </c>
      <c r="DP370" s="35">
        <f>DP253</f>
        <v>0.75</v>
      </c>
      <c r="DQ370" s="35">
        <f>DQ253</f>
        <v>0.75</v>
      </c>
      <c r="DR370" s="35">
        <f>DR253</f>
        <v>0.75</v>
      </c>
      <c r="DS370" s="35">
        <f>DS253</f>
        <v>0.75</v>
      </c>
    </row>
    <row r="371" spans="1:123" ht="14.1" customHeight="1" x14ac:dyDescent="0.2">
      <c r="A371" s="44" t="s">
        <v>43</v>
      </c>
      <c r="B371" s="44"/>
      <c r="C371" s="1"/>
      <c r="D371" s="1"/>
      <c r="E371" s="1" t="s">
        <v>22</v>
      </c>
      <c r="F371" s="1"/>
      <c r="G371" s="1"/>
      <c r="H371" s="1"/>
      <c r="I371" s="1"/>
      <c r="J371" s="38">
        <f>J107</f>
        <v>0.5</v>
      </c>
      <c r="K371" s="37">
        <f t="shared" ref="K371:W371" si="622">K107</f>
        <v>0.5</v>
      </c>
      <c r="L371" s="37">
        <f t="shared" si="622"/>
        <v>0.5</v>
      </c>
      <c r="M371" s="37">
        <f t="shared" si="622"/>
        <v>0.5</v>
      </c>
      <c r="N371" s="37">
        <f t="shared" si="622"/>
        <v>0.5</v>
      </c>
      <c r="O371" s="37">
        <f t="shared" si="622"/>
        <v>0.6</v>
      </c>
      <c r="P371" s="37">
        <f t="shared" si="622"/>
        <v>0.6</v>
      </c>
      <c r="Q371" s="37">
        <f t="shared" si="622"/>
        <v>0.6</v>
      </c>
      <c r="R371" s="37">
        <f t="shared" si="622"/>
        <v>0.6</v>
      </c>
      <c r="S371" s="37">
        <f t="shared" si="622"/>
        <v>0</v>
      </c>
      <c r="T371" s="37">
        <f t="shared" si="622"/>
        <v>0.6</v>
      </c>
      <c r="U371" s="37">
        <f t="shared" si="622"/>
        <v>0.6</v>
      </c>
      <c r="V371" s="37">
        <f t="shared" si="622"/>
        <v>0.6</v>
      </c>
      <c r="W371" s="37">
        <f t="shared" si="622"/>
        <v>0.6</v>
      </c>
      <c r="X371" s="37">
        <f>X107</f>
        <v>0</v>
      </c>
      <c r="Y371" s="37">
        <f>Y113</f>
        <v>0</v>
      </c>
      <c r="Z371" s="37">
        <f>Z113</f>
        <v>0</v>
      </c>
      <c r="AA371" s="37">
        <f>AA111</f>
        <v>0.25</v>
      </c>
      <c r="AB371" s="37">
        <f t="shared" ref="AB371:AI371" si="623">AB111</f>
        <v>0.5</v>
      </c>
      <c r="AC371" s="37">
        <f t="shared" si="623"/>
        <v>0.65</v>
      </c>
      <c r="AD371" s="38">
        <f t="shared" si="623"/>
        <v>0.75</v>
      </c>
      <c r="AE371" s="37">
        <f t="shared" si="623"/>
        <v>0.75</v>
      </c>
      <c r="AF371" s="37">
        <f t="shared" si="623"/>
        <v>0.75</v>
      </c>
      <c r="AG371" s="37">
        <f t="shared" si="623"/>
        <v>0.75</v>
      </c>
      <c r="AH371" s="37">
        <f t="shared" si="623"/>
        <v>0.75</v>
      </c>
      <c r="AI371" s="37">
        <f t="shared" si="623"/>
        <v>0.75</v>
      </c>
      <c r="AJ371" s="37">
        <f t="shared" ref="AJ371:BM371" si="624">AJ113</f>
        <v>0.5</v>
      </c>
      <c r="AK371" s="37">
        <f t="shared" si="624"/>
        <v>0.75</v>
      </c>
      <c r="AL371" s="37">
        <f t="shared" si="624"/>
        <v>0.9</v>
      </c>
      <c r="AM371" s="37">
        <f>AM113</f>
        <v>0.9</v>
      </c>
      <c r="AN371" s="37">
        <f t="shared" si="624"/>
        <v>0.9</v>
      </c>
      <c r="AO371" s="37">
        <f t="shared" si="624"/>
        <v>0.9</v>
      </c>
      <c r="AP371" s="37">
        <f t="shared" si="624"/>
        <v>0.9</v>
      </c>
      <c r="AQ371" s="37">
        <f t="shared" si="624"/>
        <v>0.9</v>
      </c>
      <c r="AR371" s="37">
        <f t="shared" si="624"/>
        <v>0.9</v>
      </c>
      <c r="AS371" s="37">
        <f>AS113</f>
        <v>0</v>
      </c>
      <c r="AT371" s="37">
        <f t="shared" si="624"/>
        <v>0</v>
      </c>
      <c r="AU371" s="37">
        <f t="shared" si="624"/>
        <v>0</v>
      </c>
      <c r="AV371" s="37">
        <f t="shared" si="624"/>
        <v>0</v>
      </c>
      <c r="AW371" s="37">
        <f t="shared" si="624"/>
        <v>0</v>
      </c>
      <c r="AX371" s="37">
        <f t="shared" si="624"/>
        <v>0</v>
      </c>
      <c r="AY371" s="37">
        <f>AY113</f>
        <v>0</v>
      </c>
      <c r="AZ371" s="37">
        <f t="shared" si="624"/>
        <v>0</v>
      </c>
      <c r="BA371" s="37">
        <f t="shared" si="624"/>
        <v>0</v>
      </c>
      <c r="BB371" s="37">
        <f t="shared" si="624"/>
        <v>0</v>
      </c>
      <c r="BC371" s="37">
        <f t="shared" si="624"/>
        <v>0</v>
      </c>
      <c r="BD371" s="37">
        <f t="shared" si="624"/>
        <v>0</v>
      </c>
      <c r="BE371" s="38">
        <f>BE113</f>
        <v>0</v>
      </c>
      <c r="BF371" s="37">
        <f t="shared" si="624"/>
        <v>0</v>
      </c>
      <c r="BG371" s="37">
        <f t="shared" si="624"/>
        <v>0</v>
      </c>
      <c r="BH371" s="37">
        <f t="shared" si="624"/>
        <v>0</v>
      </c>
      <c r="BI371" s="37">
        <f>BI113</f>
        <v>0</v>
      </c>
      <c r="BJ371" s="37">
        <f t="shared" si="624"/>
        <v>0</v>
      </c>
      <c r="BK371" s="37">
        <f>BK113</f>
        <v>0</v>
      </c>
      <c r="BL371" s="37">
        <f t="shared" si="624"/>
        <v>0</v>
      </c>
      <c r="BM371" s="37">
        <f t="shared" si="624"/>
        <v>0</v>
      </c>
      <c r="BN371" s="37">
        <f>BN109</f>
        <v>0</v>
      </c>
      <c r="BO371" s="37">
        <f t="shared" ref="BO371:CU371" si="625">BO109</f>
        <v>0</v>
      </c>
      <c r="BP371" s="37">
        <f t="shared" si="625"/>
        <v>0</v>
      </c>
      <c r="BQ371" s="37">
        <f t="shared" si="625"/>
        <v>0</v>
      </c>
      <c r="BR371" s="37">
        <f t="shared" si="625"/>
        <v>0</v>
      </c>
      <c r="BS371" s="37">
        <f t="shared" si="625"/>
        <v>0</v>
      </c>
      <c r="BT371" s="37">
        <f t="shared" si="625"/>
        <v>0</v>
      </c>
      <c r="BU371" s="37">
        <f t="shared" si="625"/>
        <v>0.05</v>
      </c>
      <c r="BV371" s="37">
        <f t="shared" si="625"/>
        <v>0.1</v>
      </c>
      <c r="BW371" s="37">
        <f t="shared" si="625"/>
        <v>0.2</v>
      </c>
      <c r="BX371" s="37">
        <f t="shared" si="625"/>
        <v>0.3</v>
      </c>
      <c r="BY371" s="37">
        <f t="shared" si="625"/>
        <v>0.4</v>
      </c>
      <c r="BZ371" s="37">
        <f t="shared" si="625"/>
        <v>0.45</v>
      </c>
      <c r="CA371" s="38">
        <f>CA109</f>
        <v>0.5</v>
      </c>
      <c r="CB371" s="37">
        <f t="shared" si="625"/>
        <v>0.55000000000000004</v>
      </c>
      <c r="CC371" s="37">
        <f t="shared" si="625"/>
        <v>0.6</v>
      </c>
      <c r="CD371" s="37">
        <f t="shared" si="625"/>
        <v>0.65</v>
      </c>
      <c r="CE371" s="37">
        <f t="shared" si="625"/>
        <v>0.65</v>
      </c>
      <c r="CF371" s="37">
        <f t="shared" si="625"/>
        <v>0.65</v>
      </c>
      <c r="CG371" s="37">
        <f t="shared" si="625"/>
        <v>0.7</v>
      </c>
      <c r="CH371" s="37">
        <f t="shared" si="625"/>
        <v>0.7</v>
      </c>
      <c r="CI371" s="37">
        <f t="shared" si="625"/>
        <v>0.7</v>
      </c>
      <c r="CJ371" s="37">
        <f t="shared" si="625"/>
        <v>0.7</v>
      </c>
      <c r="CK371" s="37">
        <f t="shared" si="625"/>
        <v>0.7</v>
      </c>
      <c r="CL371" s="37">
        <f t="shared" si="625"/>
        <v>0.75</v>
      </c>
      <c r="CM371" s="37">
        <f t="shared" si="625"/>
        <v>0.75</v>
      </c>
      <c r="CN371" s="37">
        <f t="shared" si="625"/>
        <v>0.75</v>
      </c>
      <c r="CO371" s="37">
        <f t="shared" si="625"/>
        <v>0.75</v>
      </c>
      <c r="CP371" s="37">
        <f t="shared" si="625"/>
        <v>0.75</v>
      </c>
      <c r="CQ371" s="37">
        <f>CQ109</f>
        <v>0.75</v>
      </c>
      <c r="CR371" s="37">
        <f t="shared" si="625"/>
        <v>0.75</v>
      </c>
      <c r="CS371" s="37">
        <f t="shared" si="625"/>
        <v>0.75</v>
      </c>
      <c r="CT371" s="37">
        <f t="shared" si="625"/>
        <v>0.75</v>
      </c>
      <c r="CU371" s="37">
        <f t="shared" si="625"/>
        <v>0.75</v>
      </c>
      <c r="CV371" s="286">
        <f t="shared" ref="CV371:DN371" si="626">CV109</f>
        <v>0.75</v>
      </c>
      <c r="CW371" s="37">
        <f t="shared" si="626"/>
        <v>0.75</v>
      </c>
      <c r="CX371" s="37">
        <f t="shared" si="626"/>
        <v>0.75</v>
      </c>
      <c r="CY371" s="37">
        <f t="shared" si="626"/>
        <v>0.75</v>
      </c>
      <c r="CZ371" s="37">
        <f t="shared" si="626"/>
        <v>0.75</v>
      </c>
      <c r="DA371" s="37">
        <f t="shared" si="626"/>
        <v>0.75</v>
      </c>
      <c r="DB371" s="37">
        <f t="shared" si="626"/>
        <v>0.75</v>
      </c>
      <c r="DC371" s="37">
        <f t="shared" si="626"/>
        <v>0.75</v>
      </c>
      <c r="DD371" s="37">
        <f t="shared" si="626"/>
        <v>0.75</v>
      </c>
      <c r="DE371" s="37">
        <f t="shared" si="626"/>
        <v>0.75</v>
      </c>
      <c r="DF371" s="37">
        <f t="shared" si="626"/>
        <v>0.75</v>
      </c>
      <c r="DG371" s="37">
        <f t="shared" si="626"/>
        <v>0.75</v>
      </c>
      <c r="DH371" s="37">
        <f t="shared" si="626"/>
        <v>0.75</v>
      </c>
      <c r="DI371" s="37">
        <f t="shared" si="626"/>
        <v>0.75</v>
      </c>
      <c r="DJ371" s="37">
        <f t="shared" si="626"/>
        <v>0.75</v>
      </c>
      <c r="DK371" s="37">
        <f t="shared" si="626"/>
        <v>0.75</v>
      </c>
      <c r="DL371" s="37">
        <f t="shared" si="626"/>
        <v>0.75</v>
      </c>
      <c r="DM371" s="37">
        <f t="shared" si="626"/>
        <v>0.75</v>
      </c>
      <c r="DN371" s="37">
        <f t="shared" si="626"/>
        <v>0.75</v>
      </c>
      <c r="DO371" s="37">
        <f>DO109</f>
        <v>0.75</v>
      </c>
      <c r="DP371" s="37">
        <f>DP109</f>
        <v>0.75</v>
      </c>
      <c r="DQ371" s="37">
        <f>DQ109</f>
        <v>0.75</v>
      </c>
      <c r="DR371" s="37">
        <f>DR109</f>
        <v>0.75</v>
      </c>
      <c r="DS371" s="37">
        <f>DS109</f>
        <v>0.75</v>
      </c>
    </row>
    <row r="372" spans="1:123" ht="14.1" customHeight="1" x14ac:dyDescent="0.2">
      <c r="A372" s="5">
        <v>1106</v>
      </c>
      <c r="B372" s="44"/>
      <c r="C372" s="1"/>
      <c r="D372" s="1"/>
      <c r="E372" s="1" t="s">
        <v>22</v>
      </c>
      <c r="F372" s="1"/>
      <c r="G372" s="1"/>
      <c r="H372" s="1"/>
      <c r="I372" s="1"/>
      <c r="J372" s="36">
        <f>J17</f>
        <v>0.65</v>
      </c>
      <c r="K372" s="35">
        <f>K17</f>
        <v>0.7</v>
      </c>
      <c r="L372" s="35">
        <f>L15</f>
        <v>0.7</v>
      </c>
      <c r="M372" s="35">
        <f t="shared" ref="M372:W372" si="627">M15</f>
        <v>0.7</v>
      </c>
      <c r="N372" s="35">
        <f t="shared" si="627"/>
        <v>0.7</v>
      </c>
      <c r="O372" s="35">
        <f t="shared" si="627"/>
        <v>0.7</v>
      </c>
      <c r="P372" s="35">
        <f t="shared" si="627"/>
        <v>0.7</v>
      </c>
      <c r="Q372" s="35">
        <f t="shared" si="627"/>
        <v>0.7</v>
      </c>
      <c r="R372" s="35">
        <f t="shared" si="627"/>
        <v>0.7</v>
      </c>
      <c r="S372" s="35">
        <f t="shared" si="627"/>
        <v>0</v>
      </c>
      <c r="T372" s="35">
        <f t="shared" si="627"/>
        <v>0.7</v>
      </c>
      <c r="U372" s="35">
        <f t="shared" si="627"/>
        <v>0.7</v>
      </c>
      <c r="V372" s="35">
        <f t="shared" si="627"/>
        <v>0.7</v>
      </c>
      <c r="W372" s="35">
        <f t="shared" si="627"/>
        <v>0.7</v>
      </c>
      <c r="X372" s="35">
        <f>X15</f>
        <v>0.7</v>
      </c>
      <c r="Y372" s="35">
        <f t="shared" ref="Y372:AF372" si="628">Y17</f>
        <v>0.7</v>
      </c>
      <c r="Z372" s="35">
        <f t="shared" si="628"/>
        <v>0.7</v>
      </c>
      <c r="AA372" s="35">
        <f t="shared" si="628"/>
        <v>0.7</v>
      </c>
      <c r="AB372" s="35">
        <f t="shared" si="628"/>
        <v>0.7</v>
      </c>
      <c r="AC372" s="35">
        <f t="shared" si="628"/>
        <v>0.7</v>
      </c>
      <c r="AD372" s="36">
        <f t="shared" si="628"/>
        <v>0.75</v>
      </c>
      <c r="AE372" s="35">
        <f t="shared" si="628"/>
        <v>0.75</v>
      </c>
      <c r="AF372" s="35">
        <f t="shared" si="628"/>
        <v>0.75</v>
      </c>
      <c r="AG372" s="35">
        <f t="shared" ref="AG372:AN372" si="629">AG17</f>
        <v>0.8</v>
      </c>
      <c r="AH372" s="35">
        <f t="shared" si="629"/>
        <v>0.8</v>
      </c>
      <c r="AI372" s="35">
        <f t="shared" si="629"/>
        <v>0.8</v>
      </c>
      <c r="AJ372" s="35">
        <f t="shared" si="629"/>
        <v>0.8</v>
      </c>
      <c r="AK372" s="35">
        <f t="shared" si="629"/>
        <v>0.8</v>
      </c>
      <c r="AL372" s="35">
        <f t="shared" si="629"/>
        <v>0.8</v>
      </c>
      <c r="AM372" s="35">
        <f>AM17</f>
        <v>0.8</v>
      </c>
      <c r="AN372" s="35">
        <f t="shared" si="629"/>
        <v>0.8</v>
      </c>
      <c r="AO372" s="35">
        <f>AO25</f>
        <v>0.1</v>
      </c>
      <c r="AP372" s="35">
        <f t="shared" ref="AP372:AZ372" si="630">AP25</f>
        <v>0.25</v>
      </c>
      <c r="AQ372" s="35">
        <f t="shared" si="630"/>
        <v>0.35</v>
      </c>
      <c r="AR372" s="35">
        <f t="shared" si="630"/>
        <v>0.45</v>
      </c>
      <c r="AS372" s="35">
        <f>AS25</f>
        <v>0.55000000000000004</v>
      </c>
      <c r="AT372" s="35">
        <f t="shared" si="630"/>
        <v>0.6</v>
      </c>
      <c r="AU372" s="35">
        <f t="shared" si="630"/>
        <v>0.65</v>
      </c>
      <c r="AV372" s="35">
        <f t="shared" si="630"/>
        <v>0.65</v>
      </c>
      <c r="AW372" s="35">
        <f t="shared" si="630"/>
        <v>0.65</v>
      </c>
      <c r="AX372" s="35">
        <f t="shared" si="630"/>
        <v>0.65</v>
      </c>
      <c r="AY372" s="35">
        <f t="shared" si="630"/>
        <v>0.65</v>
      </c>
      <c r="AZ372" s="35">
        <f t="shared" si="630"/>
        <v>0.65</v>
      </c>
      <c r="BA372" s="35">
        <f>BA21</f>
        <v>0.1</v>
      </c>
      <c r="BB372" s="35">
        <f>BB21</f>
        <v>0.4</v>
      </c>
      <c r="BC372" s="35">
        <f>BC21</f>
        <v>0.55000000000000004</v>
      </c>
      <c r="BD372" s="35">
        <f>BD21</f>
        <v>0.65</v>
      </c>
      <c r="BE372" s="36">
        <f>BE19</f>
        <v>0.1</v>
      </c>
      <c r="BF372" s="36">
        <f t="shared" ref="BF372:BN372" si="631">BF19</f>
        <v>0.25</v>
      </c>
      <c r="BG372" s="36">
        <f t="shared" si="631"/>
        <v>0.35</v>
      </c>
      <c r="BH372" s="36">
        <f t="shared" si="631"/>
        <v>0.45</v>
      </c>
      <c r="BI372" s="36">
        <f>BI19</f>
        <v>0</v>
      </c>
      <c r="BJ372" s="36">
        <f t="shared" si="631"/>
        <v>0.55000000000000004</v>
      </c>
      <c r="BK372" s="36">
        <f t="shared" si="631"/>
        <v>0.6</v>
      </c>
      <c r="BL372" s="36">
        <f t="shared" si="631"/>
        <v>0.7</v>
      </c>
      <c r="BM372" s="36">
        <f t="shared" si="631"/>
        <v>0.75</v>
      </c>
      <c r="BN372" s="36">
        <f t="shared" si="631"/>
        <v>0.8</v>
      </c>
      <c r="BO372" s="35">
        <f>BO23</f>
        <v>0.05</v>
      </c>
      <c r="BP372" s="35">
        <f t="shared" ref="BP372:CB372" si="632">BP23</f>
        <v>0.15</v>
      </c>
      <c r="BQ372" s="35">
        <f t="shared" si="632"/>
        <v>0.3</v>
      </c>
      <c r="BR372" s="35">
        <f t="shared" si="632"/>
        <v>0.45</v>
      </c>
      <c r="BS372" s="35">
        <f t="shared" si="632"/>
        <v>0.6</v>
      </c>
      <c r="BT372" s="35">
        <f t="shared" si="632"/>
        <v>0.6</v>
      </c>
      <c r="BU372" s="35">
        <f t="shared" si="632"/>
        <v>0.65</v>
      </c>
      <c r="BV372" s="35">
        <f t="shared" si="632"/>
        <v>0.65</v>
      </c>
      <c r="BW372" s="35">
        <f t="shared" si="632"/>
        <v>0.65</v>
      </c>
      <c r="BX372" s="35">
        <f t="shared" si="632"/>
        <v>0.7</v>
      </c>
      <c r="BY372" s="35">
        <f t="shared" si="632"/>
        <v>0.7</v>
      </c>
      <c r="BZ372" s="35">
        <f t="shared" si="632"/>
        <v>0.7</v>
      </c>
      <c r="CA372" s="36">
        <f t="shared" si="632"/>
        <v>0.7</v>
      </c>
      <c r="CB372" s="35">
        <f t="shared" si="632"/>
        <v>0.7</v>
      </c>
      <c r="CC372" s="35">
        <f>CC15</f>
        <v>0.4</v>
      </c>
      <c r="CD372" s="35">
        <f>CD15</f>
        <v>0.65</v>
      </c>
      <c r="CE372" s="35">
        <f>CE15</f>
        <v>0.75</v>
      </c>
      <c r="CF372" s="35">
        <f>CF15</f>
        <v>0.75</v>
      </c>
      <c r="CG372" s="35">
        <f>CG17</f>
        <v>0.6</v>
      </c>
      <c r="CH372" s="35">
        <f t="shared" ref="CH372:DH372" si="633">CH17</f>
        <v>0.75</v>
      </c>
      <c r="CI372" s="35">
        <f t="shared" si="633"/>
        <v>0.75</v>
      </c>
      <c r="CJ372" s="35">
        <f t="shared" si="633"/>
        <v>0.75</v>
      </c>
      <c r="CK372" s="35">
        <f t="shared" si="633"/>
        <v>0.75</v>
      </c>
      <c r="CL372" s="35">
        <f t="shared" si="633"/>
        <v>0.75</v>
      </c>
      <c r="CM372" s="35">
        <f t="shared" si="633"/>
        <v>0.75</v>
      </c>
      <c r="CN372" s="35">
        <f t="shared" si="633"/>
        <v>0.75</v>
      </c>
      <c r="CO372" s="35">
        <f t="shared" si="633"/>
        <v>0.75</v>
      </c>
      <c r="CP372" s="35">
        <f t="shared" si="633"/>
        <v>0.75</v>
      </c>
      <c r="CQ372" s="35">
        <f t="shared" si="633"/>
        <v>0.75</v>
      </c>
      <c r="CR372" s="35">
        <f t="shared" si="633"/>
        <v>0.75</v>
      </c>
      <c r="CS372" s="35">
        <f t="shared" si="633"/>
        <v>0.75</v>
      </c>
      <c r="CT372" s="35">
        <f t="shared" si="633"/>
        <v>0.75</v>
      </c>
      <c r="CU372" s="35">
        <f t="shared" si="633"/>
        <v>0.75</v>
      </c>
      <c r="CV372" s="285">
        <f t="shared" si="633"/>
        <v>0.75</v>
      </c>
      <c r="CW372" s="35">
        <f t="shared" si="633"/>
        <v>0.75</v>
      </c>
      <c r="CX372" s="35">
        <f t="shared" si="633"/>
        <v>0.75</v>
      </c>
      <c r="CY372" s="35">
        <f t="shared" si="633"/>
        <v>0.75</v>
      </c>
      <c r="CZ372" s="35">
        <f t="shared" si="633"/>
        <v>0.75</v>
      </c>
      <c r="DA372" s="35">
        <f t="shared" si="633"/>
        <v>0.75</v>
      </c>
      <c r="DB372" s="35">
        <f t="shared" si="633"/>
        <v>0</v>
      </c>
      <c r="DC372" s="35">
        <f t="shared" si="633"/>
        <v>0</v>
      </c>
      <c r="DD372" s="35">
        <f t="shared" si="633"/>
        <v>0</v>
      </c>
      <c r="DE372" s="35">
        <f t="shared" si="633"/>
        <v>0</v>
      </c>
      <c r="DF372" s="35">
        <f t="shared" si="633"/>
        <v>0</v>
      </c>
      <c r="DG372" s="35">
        <f t="shared" si="633"/>
        <v>0</v>
      </c>
      <c r="DH372" s="35">
        <f t="shared" si="633"/>
        <v>0</v>
      </c>
      <c r="DI372" s="35">
        <f t="shared" ref="DI372:DN372" si="634">DI15</f>
        <v>0</v>
      </c>
      <c r="DJ372" s="35">
        <f t="shared" si="634"/>
        <v>0</v>
      </c>
      <c r="DK372" s="35">
        <f t="shared" si="634"/>
        <v>0</v>
      </c>
      <c r="DL372" s="35">
        <f t="shared" si="634"/>
        <v>0</v>
      </c>
      <c r="DM372" s="35">
        <f t="shared" si="634"/>
        <v>0</v>
      </c>
      <c r="DN372" s="35">
        <f t="shared" si="634"/>
        <v>0</v>
      </c>
      <c r="DO372" s="35">
        <f>DO15</f>
        <v>0</v>
      </c>
      <c r="DP372" s="35">
        <f>DP15</f>
        <v>0</v>
      </c>
      <c r="DQ372" s="35">
        <f>DQ15</f>
        <v>0</v>
      </c>
      <c r="DR372" s="35">
        <f>DR15</f>
        <v>0</v>
      </c>
      <c r="DS372" s="35">
        <f>DS15</f>
        <v>0</v>
      </c>
    </row>
    <row r="373" spans="1:123" ht="14.1" customHeight="1" x14ac:dyDescent="0.2">
      <c r="A373" s="96">
        <v>1102</v>
      </c>
      <c r="B373" s="44"/>
      <c r="C373" s="1"/>
      <c r="D373" s="1"/>
      <c r="E373" s="1" t="s">
        <v>22</v>
      </c>
      <c r="F373" s="1"/>
      <c r="G373" s="1"/>
      <c r="H373" s="1"/>
      <c r="I373" s="1"/>
      <c r="J373" s="36">
        <f t="shared" ref="J373:O373" si="635">J63</f>
        <v>0.65</v>
      </c>
      <c r="K373" s="35">
        <f t="shared" si="635"/>
        <v>0.65</v>
      </c>
      <c r="L373" s="35">
        <f t="shared" si="635"/>
        <v>0.65</v>
      </c>
      <c r="M373" s="35">
        <f t="shared" si="635"/>
        <v>0.65</v>
      </c>
      <c r="N373" s="35">
        <f t="shared" si="635"/>
        <v>0.65</v>
      </c>
      <c r="O373" s="35">
        <f t="shared" si="635"/>
        <v>0.65</v>
      </c>
      <c r="P373" s="35">
        <f>P71</f>
        <v>0.1</v>
      </c>
      <c r="Q373" s="35">
        <f t="shared" ref="Q373:W373" si="636">Q71</f>
        <v>0.3</v>
      </c>
      <c r="R373" s="35">
        <f t="shared" si="636"/>
        <v>0.4</v>
      </c>
      <c r="S373" s="35">
        <f t="shared" si="636"/>
        <v>0</v>
      </c>
      <c r="T373" s="35">
        <f t="shared" si="636"/>
        <v>0.5</v>
      </c>
      <c r="U373" s="35">
        <f t="shared" si="636"/>
        <v>0.6</v>
      </c>
      <c r="V373" s="35">
        <f t="shared" si="636"/>
        <v>0.65</v>
      </c>
      <c r="W373" s="35">
        <f t="shared" si="636"/>
        <v>0.7</v>
      </c>
      <c r="X373" s="35">
        <f>X75</f>
        <v>0.05</v>
      </c>
      <c r="Y373" s="35">
        <f t="shared" ref="Y373:AE373" si="637">Y75</f>
        <v>0.1</v>
      </c>
      <c r="Z373" s="35">
        <f t="shared" si="637"/>
        <v>0.2</v>
      </c>
      <c r="AA373" s="35">
        <f t="shared" si="637"/>
        <v>0.05</v>
      </c>
      <c r="AB373" s="35">
        <f t="shared" si="637"/>
        <v>0.1</v>
      </c>
      <c r="AC373" s="35">
        <f t="shared" si="637"/>
        <v>0.2</v>
      </c>
      <c r="AD373" s="36">
        <f t="shared" si="637"/>
        <v>0.3</v>
      </c>
      <c r="AE373" s="35">
        <f t="shared" si="637"/>
        <v>0.4</v>
      </c>
      <c r="AF373" s="35">
        <f t="shared" ref="AF373:AL373" si="638">AF75</f>
        <v>0.45</v>
      </c>
      <c r="AG373" s="35">
        <f t="shared" si="638"/>
        <v>0.5</v>
      </c>
      <c r="AH373" s="35">
        <f t="shared" si="638"/>
        <v>0.55000000000000004</v>
      </c>
      <c r="AI373" s="35">
        <f t="shared" si="638"/>
        <v>0.6</v>
      </c>
      <c r="AJ373" s="35">
        <f t="shared" si="638"/>
        <v>0.65</v>
      </c>
      <c r="AK373" s="35">
        <f t="shared" si="638"/>
        <v>0.65</v>
      </c>
      <c r="AL373" s="35">
        <f t="shared" si="638"/>
        <v>0.65</v>
      </c>
      <c r="AM373" s="35">
        <f t="shared" ref="AM373:BC373" si="639">AM75</f>
        <v>0.65</v>
      </c>
      <c r="AN373" s="35">
        <f t="shared" si="639"/>
        <v>0.65</v>
      </c>
      <c r="AO373" s="35">
        <f t="shared" si="639"/>
        <v>0.65</v>
      </c>
      <c r="AP373" s="35">
        <f t="shared" si="639"/>
        <v>0.65</v>
      </c>
      <c r="AQ373" s="35">
        <f t="shared" si="639"/>
        <v>0.65</v>
      </c>
      <c r="AR373" s="35">
        <f t="shared" si="639"/>
        <v>0.65</v>
      </c>
      <c r="AS373" s="35">
        <f t="shared" si="639"/>
        <v>0.65</v>
      </c>
      <c r="AT373" s="35">
        <f t="shared" si="639"/>
        <v>0.65</v>
      </c>
      <c r="AU373" s="35">
        <f t="shared" si="639"/>
        <v>0.65</v>
      </c>
      <c r="AV373" s="35">
        <f t="shared" si="639"/>
        <v>0.65</v>
      </c>
      <c r="AW373" s="35">
        <f t="shared" si="639"/>
        <v>0.65</v>
      </c>
      <c r="AX373" s="35">
        <f t="shared" si="639"/>
        <v>0.65</v>
      </c>
      <c r="AY373" s="35">
        <f t="shared" si="639"/>
        <v>0.65</v>
      </c>
      <c r="AZ373" s="35">
        <f t="shared" si="639"/>
        <v>0.65</v>
      </c>
      <c r="BA373" s="35">
        <f t="shared" si="639"/>
        <v>0.65</v>
      </c>
      <c r="BB373" s="35">
        <f t="shared" si="639"/>
        <v>0.65</v>
      </c>
      <c r="BC373" s="35">
        <f t="shared" si="639"/>
        <v>0.65</v>
      </c>
      <c r="BD373" s="35">
        <f>BD73</f>
        <v>0.1</v>
      </c>
      <c r="BE373" s="36">
        <f>BE73</f>
        <v>0.3</v>
      </c>
      <c r="BF373" s="35">
        <f t="shared" ref="BF373:BM373" si="640">BF73</f>
        <v>0.4</v>
      </c>
      <c r="BG373" s="35">
        <f t="shared" si="640"/>
        <v>0.55000000000000004</v>
      </c>
      <c r="BH373" s="35">
        <f t="shared" si="640"/>
        <v>0.55000000000000004</v>
      </c>
      <c r="BI373" s="35">
        <f>BI73</f>
        <v>0.55000000000000004</v>
      </c>
      <c r="BJ373" s="35">
        <f t="shared" si="640"/>
        <v>0.55000000000000004</v>
      </c>
      <c r="BK373" s="35">
        <f>BK73</f>
        <v>0.55000000000000004</v>
      </c>
      <c r="BL373" s="35">
        <f t="shared" si="640"/>
        <v>0.55000000000000004</v>
      </c>
      <c r="BM373" s="35">
        <f t="shared" si="640"/>
        <v>0.55000000000000004</v>
      </c>
      <c r="BN373" s="35">
        <f>BN67</f>
        <v>0.1</v>
      </c>
      <c r="BO373" s="35">
        <f>BO67</f>
        <v>0.3</v>
      </c>
      <c r="BP373" s="35">
        <f>BP67</f>
        <v>0.5</v>
      </c>
      <c r="BQ373" s="35">
        <f>BQ67</f>
        <v>0.6</v>
      </c>
      <c r="BR373" s="35">
        <f>BR67</f>
        <v>0.6</v>
      </c>
      <c r="BS373" s="35">
        <f>BS69</f>
        <v>0.3</v>
      </c>
      <c r="BT373" s="35">
        <f>BT69</f>
        <v>0.6</v>
      </c>
      <c r="BU373" s="35">
        <f t="shared" ref="BU373:BZ373" si="641">BU67</f>
        <v>0</v>
      </c>
      <c r="BV373" s="35">
        <f t="shared" si="641"/>
        <v>0</v>
      </c>
      <c r="BW373" s="35">
        <f t="shared" si="641"/>
        <v>0</v>
      </c>
      <c r="BX373" s="35">
        <f t="shared" si="641"/>
        <v>0</v>
      </c>
      <c r="BY373" s="35">
        <f t="shared" si="641"/>
        <v>0</v>
      </c>
      <c r="BZ373" s="35">
        <f t="shared" si="641"/>
        <v>0</v>
      </c>
      <c r="CA373" s="36">
        <f t="shared" ref="CA373:CU373" si="642">CA65</f>
        <v>0</v>
      </c>
      <c r="CB373" s="35">
        <f t="shared" si="642"/>
        <v>0</v>
      </c>
      <c r="CC373" s="35">
        <f t="shared" si="642"/>
        <v>0.1</v>
      </c>
      <c r="CD373" s="35">
        <f t="shared" si="642"/>
        <v>0.25</v>
      </c>
      <c r="CE373" s="35">
        <f t="shared" si="642"/>
        <v>0.35</v>
      </c>
      <c r="CF373" s="35">
        <f t="shared" si="642"/>
        <v>0.45</v>
      </c>
      <c r="CG373" s="35">
        <f t="shared" si="642"/>
        <v>0.55000000000000004</v>
      </c>
      <c r="CH373" s="35">
        <f t="shared" si="642"/>
        <v>0.55000000000000004</v>
      </c>
      <c r="CI373" s="35">
        <f t="shared" si="642"/>
        <v>0.6</v>
      </c>
      <c r="CJ373" s="35">
        <f t="shared" si="642"/>
        <v>0.65</v>
      </c>
      <c r="CK373" s="35">
        <f t="shared" si="642"/>
        <v>0.7</v>
      </c>
      <c r="CL373" s="35">
        <f t="shared" si="642"/>
        <v>0.75</v>
      </c>
      <c r="CM373" s="35">
        <f t="shared" si="642"/>
        <v>0.75</v>
      </c>
      <c r="CN373" s="35">
        <f t="shared" si="642"/>
        <v>0.75</v>
      </c>
      <c r="CO373" s="35">
        <f t="shared" si="642"/>
        <v>0.75</v>
      </c>
      <c r="CP373" s="35">
        <f t="shared" si="642"/>
        <v>0.75</v>
      </c>
      <c r="CQ373" s="35">
        <f t="shared" si="642"/>
        <v>0.75</v>
      </c>
      <c r="CR373" s="35">
        <f t="shared" si="642"/>
        <v>0.75</v>
      </c>
      <c r="CS373" s="35">
        <f t="shared" si="642"/>
        <v>0.75</v>
      </c>
      <c r="CT373" s="35">
        <f t="shared" si="642"/>
        <v>0.75</v>
      </c>
      <c r="CU373" s="35">
        <f t="shared" si="642"/>
        <v>0.75</v>
      </c>
      <c r="CV373" s="285">
        <f t="shared" ref="CV373:DN373" si="643">CV65</f>
        <v>0.75</v>
      </c>
      <c r="CW373" s="35">
        <f t="shared" si="643"/>
        <v>0.75</v>
      </c>
      <c r="CX373" s="35">
        <f t="shared" si="643"/>
        <v>0.75</v>
      </c>
      <c r="CY373" s="35">
        <f t="shared" si="643"/>
        <v>0.75</v>
      </c>
      <c r="CZ373" s="35">
        <f t="shared" si="643"/>
        <v>0.75</v>
      </c>
      <c r="DA373" s="35">
        <f t="shared" si="643"/>
        <v>0.75</v>
      </c>
      <c r="DB373" s="35">
        <f t="shared" si="643"/>
        <v>0.75</v>
      </c>
      <c r="DC373" s="35">
        <f t="shared" si="643"/>
        <v>0.75</v>
      </c>
      <c r="DD373" s="35">
        <f t="shared" si="643"/>
        <v>0.75</v>
      </c>
      <c r="DE373" s="35">
        <f t="shared" si="643"/>
        <v>0.75</v>
      </c>
      <c r="DF373" s="35">
        <f t="shared" si="643"/>
        <v>0.75</v>
      </c>
      <c r="DG373" s="35">
        <f t="shared" si="643"/>
        <v>0.75</v>
      </c>
      <c r="DH373" s="35">
        <f t="shared" si="643"/>
        <v>0.75</v>
      </c>
      <c r="DI373" s="35">
        <f t="shared" si="643"/>
        <v>0.75</v>
      </c>
      <c r="DJ373" s="35">
        <f t="shared" si="643"/>
        <v>0.75</v>
      </c>
      <c r="DK373" s="35">
        <f t="shared" si="643"/>
        <v>0.75</v>
      </c>
      <c r="DL373" s="35">
        <f t="shared" si="643"/>
        <v>0.75</v>
      </c>
      <c r="DM373" s="35">
        <f t="shared" si="643"/>
        <v>0.75</v>
      </c>
      <c r="DN373" s="35">
        <f t="shared" si="643"/>
        <v>0.75</v>
      </c>
      <c r="DO373" s="35">
        <f>DO65</f>
        <v>0.75</v>
      </c>
      <c r="DP373" s="35">
        <f>DP65</f>
        <v>0.75</v>
      </c>
      <c r="DQ373" s="35">
        <f>DQ65</f>
        <v>0.75</v>
      </c>
      <c r="DR373" s="35">
        <f>DR65</f>
        <v>0.75</v>
      </c>
      <c r="DS373" s="35">
        <f>DS65</f>
        <v>0.75</v>
      </c>
    </row>
    <row r="374" spans="1:123" ht="14.1" customHeight="1" x14ac:dyDescent="0.2">
      <c r="A374" s="94">
        <v>1159</v>
      </c>
      <c r="B374" s="44"/>
      <c r="C374" s="1"/>
      <c r="D374" s="1"/>
      <c r="E374" s="1" t="s">
        <v>22</v>
      </c>
      <c r="F374" s="1"/>
      <c r="G374" s="1"/>
      <c r="H374" s="1"/>
      <c r="I374" s="1"/>
      <c r="J374" s="38">
        <f t="shared" ref="J374:S374" si="644">J241</f>
        <v>0.7</v>
      </c>
      <c r="K374" s="37">
        <f t="shared" si="644"/>
        <v>0.7</v>
      </c>
      <c r="L374" s="37">
        <f t="shared" si="644"/>
        <v>0.7</v>
      </c>
      <c r="M374" s="37">
        <f t="shared" si="644"/>
        <v>0.75</v>
      </c>
      <c r="N374" s="37">
        <f t="shared" si="644"/>
        <v>0.75</v>
      </c>
      <c r="O374" s="37">
        <f t="shared" si="644"/>
        <v>0.75</v>
      </c>
      <c r="P374" s="37">
        <f t="shared" si="644"/>
        <v>0.75</v>
      </c>
      <c r="Q374" s="37">
        <f t="shared" si="644"/>
        <v>0.75</v>
      </c>
      <c r="R374" s="37">
        <f t="shared" si="644"/>
        <v>0.75</v>
      </c>
      <c r="S374" s="37">
        <f t="shared" si="644"/>
        <v>0</v>
      </c>
      <c r="T374" s="37">
        <f>T243</f>
        <v>0.1</v>
      </c>
      <c r="U374" s="37">
        <f>U243</f>
        <v>0.25</v>
      </c>
      <c r="V374" s="37">
        <f>V243</f>
        <v>0.35</v>
      </c>
      <c r="W374" s="37">
        <f t="shared" ref="W374:BD374" si="645">W243</f>
        <v>0.45</v>
      </c>
      <c r="X374" s="37">
        <f>X243</f>
        <v>0.55000000000000004</v>
      </c>
      <c r="Y374" s="37">
        <f t="shared" si="645"/>
        <v>0.6</v>
      </c>
      <c r="Z374" s="37">
        <f t="shared" si="645"/>
        <v>0.65</v>
      </c>
      <c r="AA374" s="37">
        <f t="shared" si="645"/>
        <v>0.65</v>
      </c>
      <c r="AB374" s="37">
        <f t="shared" si="645"/>
        <v>0.65</v>
      </c>
      <c r="AC374" s="37">
        <f t="shared" si="645"/>
        <v>0.65</v>
      </c>
      <c r="AD374" s="38">
        <f t="shared" si="645"/>
        <v>0.65</v>
      </c>
      <c r="AE374" s="37">
        <f t="shared" si="645"/>
        <v>0.65</v>
      </c>
      <c r="AF374" s="37">
        <f t="shared" si="645"/>
        <v>0.65</v>
      </c>
      <c r="AG374" s="37">
        <f t="shared" si="645"/>
        <v>0.65</v>
      </c>
      <c r="AH374" s="37">
        <f t="shared" si="645"/>
        <v>0.65</v>
      </c>
      <c r="AI374" s="37">
        <f t="shared" si="645"/>
        <v>0.7</v>
      </c>
      <c r="AJ374" s="37">
        <f t="shared" si="645"/>
        <v>0.7</v>
      </c>
      <c r="AK374" s="37">
        <f t="shared" si="645"/>
        <v>0.7</v>
      </c>
      <c r="AL374" s="37">
        <f t="shared" si="645"/>
        <v>0.7</v>
      </c>
      <c r="AM374" s="37">
        <f>AM243</f>
        <v>0.7</v>
      </c>
      <c r="AN374" s="37">
        <f t="shared" si="645"/>
        <v>0.7</v>
      </c>
      <c r="AO374" s="37">
        <f t="shared" si="645"/>
        <v>0.7</v>
      </c>
      <c r="AP374" s="37">
        <f t="shared" si="645"/>
        <v>0.7</v>
      </c>
      <c r="AQ374" s="37">
        <f t="shared" si="645"/>
        <v>0.7</v>
      </c>
      <c r="AR374" s="37">
        <f t="shared" si="645"/>
        <v>0.7</v>
      </c>
      <c r="AS374" s="37">
        <f>AS243</f>
        <v>0.7</v>
      </c>
      <c r="AT374" s="37">
        <f t="shared" si="645"/>
        <v>0.7</v>
      </c>
      <c r="AU374" s="37">
        <f t="shared" si="645"/>
        <v>0.7</v>
      </c>
      <c r="AV374" s="37">
        <f t="shared" si="645"/>
        <v>0.7</v>
      </c>
      <c r="AW374" s="37">
        <f t="shared" si="645"/>
        <v>0.7</v>
      </c>
      <c r="AX374" s="37">
        <f t="shared" si="645"/>
        <v>0.7</v>
      </c>
      <c r="AY374" s="37">
        <f>AY243</f>
        <v>0.7</v>
      </c>
      <c r="AZ374" s="37">
        <f t="shared" si="645"/>
        <v>0.7</v>
      </c>
      <c r="BA374" s="37">
        <f t="shared" si="645"/>
        <v>0.7</v>
      </c>
      <c r="BB374" s="37">
        <f t="shared" si="645"/>
        <v>0.7</v>
      </c>
      <c r="BC374" s="37">
        <f t="shared" si="645"/>
        <v>0.7</v>
      </c>
      <c r="BD374" s="37">
        <f t="shared" si="645"/>
        <v>0.7</v>
      </c>
      <c r="BE374" s="38">
        <f t="shared" ref="BE374:BM374" si="646">BE245</f>
        <v>0.05</v>
      </c>
      <c r="BF374" s="37">
        <f t="shared" si="646"/>
        <v>0.3</v>
      </c>
      <c r="BG374" s="37">
        <f t="shared" si="646"/>
        <v>0.45</v>
      </c>
      <c r="BH374" s="37">
        <f t="shared" si="646"/>
        <v>0.55000000000000004</v>
      </c>
      <c r="BI374" s="37">
        <f t="shared" si="646"/>
        <v>0.65</v>
      </c>
      <c r="BJ374" s="37">
        <f t="shared" si="646"/>
        <v>0.65</v>
      </c>
      <c r="BK374" s="37">
        <f t="shared" si="646"/>
        <v>0.65</v>
      </c>
      <c r="BL374" s="37">
        <f t="shared" si="646"/>
        <v>0.65</v>
      </c>
      <c r="BM374" s="37">
        <f t="shared" si="646"/>
        <v>0.65</v>
      </c>
      <c r="BN374" s="37">
        <f t="shared" ref="BN374:CB374" si="647">BN247</f>
        <v>0.05</v>
      </c>
      <c r="BO374" s="37">
        <f t="shared" si="647"/>
        <v>0.1</v>
      </c>
      <c r="BP374" s="37">
        <f t="shared" si="647"/>
        <v>0.2</v>
      </c>
      <c r="BQ374" s="37">
        <f t="shared" si="647"/>
        <v>0.35</v>
      </c>
      <c r="BR374" s="37">
        <f t="shared" si="647"/>
        <v>0.45</v>
      </c>
      <c r="BS374" s="37">
        <f t="shared" si="647"/>
        <v>0.55000000000000004</v>
      </c>
      <c r="BT374" s="37">
        <f t="shared" si="647"/>
        <v>0.6</v>
      </c>
      <c r="BU374" s="37">
        <f t="shared" si="647"/>
        <v>0.65</v>
      </c>
      <c r="BV374" s="37">
        <f t="shared" si="647"/>
        <v>0.65</v>
      </c>
      <c r="BW374" s="37">
        <f t="shared" si="647"/>
        <v>0.7</v>
      </c>
      <c r="BX374" s="37">
        <f t="shared" si="647"/>
        <v>0.7</v>
      </c>
      <c r="BY374" s="37">
        <f t="shared" si="647"/>
        <v>0.7</v>
      </c>
      <c r="BZ374" s="37">
        <f t="shared" si="647"/>
        <v>0.75</v>
      </c>
      <c r="CA374" s="38">
        <f t="shared" si="647"/>
        <v>0.75</v>
      </c>
      <c r="CB374" s="37">
        <f t="shared" si="647"/>
        <v>0.75</v>
      </c>
      <c r="CC374" s="37">
        <f t="shared" ref="CC374:DS374" si="648">CC239</f>
        <v>0.1</v>
      </c>
      <c r="CD374" s="37">
        <f t="shared" si="648"/>
        <v>0.25</v>
      </c>
      <c r="CE374" s="37">
        <f t="shared" si="648"/>
        <v>0.35</v>
      </c>
      <c r="CF374" s="37">
        <f t="shared" si="648"/>
        <v>0.45</v>
      </c>
      <c r="CG374" s="37">
        <f t="shared" si="648"/>
        <v>0.55000000000000004</v>
      </c>
      <c r="CH374" s="37">
        <f t="shared" si="648"/>
        <v>0.6</v>
      </c>
      <c r="CI374" s="37">
        <f t="shared" si="648"/>
        <v>0.65</v>
      </c>
      <c r="CJ374" s="37">
        <f t="shared" si="648"/>
        <v>0.65</v>
      </c>
      <c r="CK374" s="37">
        <f t="shared" si="648"/>
        <v>0.65</v>
      </c>
      <c r="CL374" s="37">
        <f t="shared" si="648"/>
        <v>0.65</v>
      </c>
      <c r="CM374" s="37">
        <f t="shared" si="648"/>
        <v>0.65</v>
      </c>
      <c r="CN374" s="37">
        <f t="shared" si="648"/>
        <v>0.65</v>
      </c>
      <c r="CO374" s="37">
        <f t="shared" si="648"/>
        <v>0.65</v>
      </c>
      <c r="CP374" s="37">
        <f t="shared" si="648"/>
        <v>0.65</v>
      </c>
      <c r="CQ374" s="37">
        <f>CQ239</f>
        <v>0.65</v>
      </c>
      <c r="CR374" s="37">
        <f t="shared" si="648"/>
        <v>0.65</v>
      </c>
      <c r="CS374" s="37">
        <f t="shared" si="648"/>
        <v>0.65</v>
      </c>
      <c r="CT374" s="37">
        <f t="shared" si="648"/>
        <v>0.65</v>
      </c>
      <c r="CU374" s="37">
        <f t="shared" si="648"/>
        <v>0.65</v>
      </c>
      <c r="CV374" s="286">
        <f t="shared" si="648"/>
        <v>0.65</v>
      </c>
      <c r="CW374" s="37">
        <f t="shared" si="648"/>
        <v>0.65</v>
      </c>
      <c r="CX374" s="37">
        <f t="shared" si="648"/>
        <v>0.65</v>
      </c>
      <c r="CY374" s="37">
        <f t="shared" si="648"/>
        <v>0.65</v>
      </c>
      <c r="CZ374" s="37">
        <f t="shared" si="648"/>
        <v>0.65</v>
      </c>
      <c r="DA374" s="37">
        <f t="shared" si="648"/>
        <v>0.65</v>
      </c>
      <c r="DB374" s="37">
        <f t="shared" si="648"/>
        <v>0.65</v>
      </c>
      <c r="DC374" s="37">
        <f t="shared" si="648"/>
        <v>0.65</v>
      </c>
      <c r="DD374" s="37">
        <f t="shared" si="648"/>
        <v>0.65</v>
      </c>
      <c r="DE374" s="37">
        <f t="shared" si="648"/>
        <v>0.65</v>
      </c>
      <c r="DF374" s="37">
        <f t="shared" si="648"/>
        <v>0.65</v>
      </c>
      <c r="DG374" s="37">
        <f t="shared" si="648"/>
        <v>0.65</v>
      </c>
      <c r="DH374" s="37">
        <f t="shared" si="648"/>
        <v>0.65</v>
      </c>
      <c r="DI374" s="37">
        <f t="shared" si="648"/>
        <v>0.65</v>
      </c>
      <c r="DJ374" s="37">
        <f t="shared" si="648"/>
        <v>0.65</v>
      </c>
      <c r="DK374" s="37">
        <f t="shared" si="648"/>
        <v>0.65</v>
      </c>
      <c r="DL374" s="37">
        <f t="shared" si="648"/>
        <v>0</v>
      </c>
      <c r="DM374" s="37">
        <f t="shared" si="648"/>
        <v>0</v>
      </c>
      <c r="DN374" s="37">
        <f t="shared" si="648"/>
        <v>0</v>
      </c>
      <c r="DO374" s="37">
        <f t="shared" si="648"/>
        <v>0</v>
      </c>
      <c r="DP374" s="37">
        <f t="shared" si="648"/>
        <v>0</v>
      </c>
      <c r="DQ374" s="37">
        <f t="shared" si="648"/>
        <v>0</v>
      </c>
      <c r="DR374" s="37">
        <f t="shared" si="648"/>
        <v>0</v>
      </c>
      <c r="DS374" s="37">
        <f t="shared" si="648"/>
        <v>0</v>
      </c>
    </row>
    <row r="375" spans="1:123" ht="14.1" customHeight="1" x14ac:dyDescent="0.2">
      <c r="A375" s="94">
        <v>1114</v>
      </c>
      <c r="B375" s="44"/>
      <c r="C375" s="1"/>
      <c r="D375" s="1"/>
      <c r="E375" s="1" t="s">
        <v>22</v>
      </c>
      <c r="F375" s="1"/>
      <c r="G375" s="1"/>
      <c r="H375" s="1"/>
      <c r="I375" s="1"/>
      <c r="J375" s="38">
        <f t="shared" ref="J375:W375" si="649">J217</f>
        <v>0.4</v>
      </c>
      <c r="K375" s="37">
        <f t="shared" si="649"/>
        <v>0.45</v>
      </c>
      <c r="L375" s="37">
        <f t="shared" si="649"/>
        <v>0.5</v>
      </c>
      <c r="M375" s="37">
        <f t="shared" si="649"/>
        <v>0.55000000000000004</v>
      </c>
      <c r="N375" s="37">
        <f t="shared" si="649"/>
        <v>0.6</v>
      </c>
      <c r="O375" s="37">
        <f t="shared" si="649"/>
        <v>0.65</v>
      </c>
      <c r="P375" s="37">
        <f t="shared" si="649"/>
        <v>0.65</v>
      </c>
      <c r="Q375" s="37">
        <f t="shared" si="649"/>
        <v>0.7</v>
      </c>
      <c r="R375" s="37">
        <f t="shared" si="649"/>
        <v>0.7</v>
      </c>
      <c r="S375" s="37">
        <f t="shared" si="649"/>
        <v>0</v>
      </c>
      <c r="T375" s="37">
        <f t="shared" si="649"/>
        <v>0.7</v>
      </c>
      <c r="U375" s="37">
        <f t="shared" si="649"/>
        <v>0.7</v>
      </c>
      <c r="V375" s="37">
        <f t="shared" si="649"/>
        <v>0.7</v>
      </c>
      <c r="W375" s="37">
        <f t="shared" si="649"/>
        <v>0.7</v>
      </c>
      <c r="X375" s="37">
        <f>X217</f>
        <v>0.7</v>
      </c>
      <c r="Y375" s="37">
        <f>Y217</f>
        <v>0.7</v>
      </c>
      <c r="Z375" s="37">
        <f>Z217</f>
        <v>0.7</v>
      </c>
      <c r="AA375" s="37">
        <f>AA217</f>
        <v>0.7</v>
      </c>
      <c r="AB375" s="37">
        <f>AB217</f>
        <v>0.7</v>
      </c>
      <c r="AC375" s="37">
        <f t="shared" ref="AC375:AI375" si="650">AC219</f>
        <v>0.1</v>
      </c>
      <c r="AD375" s="38">
        <f t="shared" si="650"/>
        <v>0.4</v>
      </c>
      <c r="AE375" s="37">
        <f t="shared" si="650"/>
        <v>0.55000000000000004</v>
      </c>
      <c r="AF375" s="37">
        <f t="shared" si="650"/>
        <v>0.65</v>
      </c>
      <c r="AG375" s="37">
        <f t="shared" si="650"/>
        <v>0.7</v>
      </c>
      <c r="AH375" s="37">
        <f t="shared" si="650"/>
        <v>0.75</v>
      </c>
      <c r="AI375" s="37">
        <f t="shared" si="650"/>
        <v>0.75</v>
      </c>
      <c r="AJ375" s="37">
        <f t="shared" ref="AJ375:AR375" si="651">AJ221</f>
        <v>0</v>
      </c>
      <c r="AK375" s="37">
        <f t="shared" si="651"/>
        <v>0</v>
      </c>
      <c r="AL375" s="37">
        <f t="shared" si="651"/>
        <v>0</v>
      </c>
      <c r="AM375" s="37">
        <f t="shared" si="651"/>
        <v>0.1</v>
      </c>
      <c r="AN375" s="37">
        <f t="shared" si="651"/>
        <v>0.25</v>
      </c>
      <c r="AO375" s="37">
        <f t="shared" si="651"/>
        <v>0.35</v>
      </c>
      <c r="AP375" s="37">
        <f t="shared" si="651"/>
        <v>0.45</v>
      </c>
      <c r="AQ375" s="37">
        <f t="shared" si="651"/>
        <v>0.55000000000000004</v>
      </c>
      <c r="AR375" s="37">
        <f t="shared" si="651"/>
        <v>0.6</v>
      </c>
      <c r="AS375" s="37">
        <f t="shared" ref="AS375:BD375" si="652">AS221</f>
        <v>0.65</v>
      </c>
      <c r="AT375" s="37">
        <f t="shared" si="652"/>
        <v>0.7</v>
      </c>
      <c r="AU375" s="37">
        <f t="shared" si="652"/>
        <v>0.7</v>
      </c>
      <c r="AV375" s="37">
        <f t="shared" si="652"/>
        <v>0.7</v>
      </c>
      <c r="AW375" s="37">
        <f t="shared" si="652"/>
        <v>0.7</v>
      </c>
      <c r="AX375" s="37">
        <f t="shared" si="652"/>
        <v>0.7</v>
      </c>
      <c r="AY375" s="37">
        <f t="shared" si="652"/>
        <v>0.7</v>
      </c>
      <c r="AZ375" s="37">
        <f t="shared" si="652"/>
        <v>0.7</v>
      </c>
      <c r="BA375" s="37">
        <f t="shared" si="652"/>
        <v>0.7</v>
      </c>
      <c r="BB375" s="37">
        <f t="shared" si="652"/>
        <v>0.7</v>
      </c>
      <c r="BC375" s="37">
        <f t="shared" si="652"/>
        <v>0.7</v>
      </c>
      <c r="BD375" s="37">
        <f t="shared" si="652"/>
        <v>0.7</v>
      </c>
      <c r="BE375" s="38">
        <f>BE223</f>
        <v>0.1</v>
      </c>
      <c r="BF375" s="37">
        <f t="shared" ref="BF375:BM375" si="653">BF223</f>
        <v>0.25</v>
      </c>
      <c r="BG375" s="37">
        <f t="shared" si="653"/>
        <v>0.4</v>
      </c>
      <c r="BH375" s="37">
        <f t="shared" si="653"/>
        <v>0.6</v>
      </c>
      <c r="BI375" s="37">
        <f>BI223</f>
        <v>0</v>
      </c>
      <c r="BJ375" s="37">
        <f t="shared" si="653"/>
        <v>0.7</v>
      </c>
      <c r="BK375" s="37">
        <f t="shared" si="653"/>
        <v>0.75</v>
      </c>
      <c r="BL375" s="37">
        <f t="shared" si="653"/>
        <v>0.75</v>
      </c>
      <c r="BM375" s="37">
        <f t="shared" si="653"/>
        <v>0.75</v>
      </c>
      <c r="BN375" s="37">
        <f>BN223</f>
        <v>0.75</v>
      </c>
      <c r="BO375" s="37">
        <f>BO223</f>
        <v>0.75</v>
      </c>
      <c r="BP375" s="37">
        <f t="shared" ref="BP375:CB375" si="654">BP227</f>
        <v>0.05</v>
      </c>
      <c r="BQ375" s="37">
        <f t="shared" si="654"/>
        <v>0.05</v>
      </c>
      <c r="BR375" s="37">
        <f t="shared" si="654"/>
        <v>0.1</v>
      </c>
      <c r="BS375" s="37">
        <f t="shared" si="654"/>
        <v>0.2</v>
      </c>
      <c r="BT375" s="37">
        <f t="shared" si="654"/>
        <v>0.35</v>
      </c>
      <c r="BU375" s="37">
        <f t="shared" si="654"/>
        <v>0.45</v>
      </c>
      <c r="BV375" s="37">
        <f t="shared" si="654"/>
        <v>0.55000000000000004</v>
      </c>
      <c r="BW375" s="37">
        <f t="shared" si="654"/>
        <v>0.6</v>
      </c>
      <c r="BX375" s="37">
        <f t="shared" si="654"/>
        <v>0.65</v>
      </c>
      <c r="BY375" s="37">
        <f t="shared" si="654"/>
        <v>0.65</v>
      </c>
      <c r="BZ375" s="37">
        <f t="shared" si="654"/>
        <v>0.7</v>
      </c>
      <c r="CA375" s="38">
        <f t="shared" si="654"/>
        <v>0.7</v>
      </c>
      <c r="CB375" s="37">
        <f t="shared" si="654"/>
        <v>0.7</v>
      </c>
      <c r="CC375" s="37">
        <f t="shared" ref="CC375:CU375" si="655">CC225</f>
        <v>0.1</v>
      </c>
      <c r="CD375" s="37">
        <f t="shared" si="655"/>
        <v>0.25</v>
      </c>
      <c r="CE375" s="37">
        <f t="shared" si="655"/>
        <v>0.35</v>
      </c>
      <c r="CF375" s="37">
        <f t="shared" si="655"/>
        <v>0.45</v>
      </c>
      <c r="CG375" s="37">
        <f t="shared" si="655"/>
        <v>0.55000000000000004</v>
      </c>
      <c r="CH375" s="37">
        <f t="shared" si="655"/>
        <v>0.6</v>
      </c>
      <c r="CI375" s="37">
        <f t="shared" si="655"/>
        <v>0.65</v>
      </c>
      <c r="CJ375" s="37">
        <f t="shared" si="655"/>
        <v>0.75</v>
      </c>
      <c r="CK375" s="37">
        <f t="shared" si="655"/>
        <v>0.75</v>
      </c>
      <c r="CL375" s="37">
        <f t="shared" si="655"/>
        <v>0.75</v>
      </c>
      <c r="CM375" s="37">
        <f t="shared" si="655"/>
        <v>0.75</v>
      </c>
      <c r="CN375" s="37">
        <f t="shared" si="655"/>
        <v>0.75</v>
      </c>
      <c r="CO375" s="37">
        <f t="shared" si="655"/>
        <v>0.75</v>
      </c>
      <c r="CP375" s="37">
        <f t="shared" si="655"/>
        <v>0.75</v>
      </c>
      <c r="CQ375" s="37">
        <f t="shared" si="655"/>
        <v>0.75</v>
      </c>
      <c r="CR375" s="37">
        <f t="shared" si="655"/>
        <v>0.75</v>
      </c>
      <c r="CS375" s="37">
        <f t="shared" si="655"/>
        <v>0.75</v>
      </c>
      <c r="CT375" s="37">
        <f t="shared" si="655"/>
        <v>0.75</v>
      </c>
      <c r="CU375" s="37">
        <f t="shared" si="655"/>
        <v>0.75</v>
      </c>
      <c r="CV375" s="286">
        <f t="shared" ref="CV375:DN375" si="656">CV225</f>
        <v>0.75</v>
      </c>
      <c r="CW375" s="37">
        <f t="shared" si="656"/>
        <v>0.75</v>
      </c>
      <c r="CX375" s="37">
        <f t="shared" si="656"/>
        <v>0.75</v>
      </c>
      <c r="CY375" s="37">
        <f t="shared" si="656"/>
        <v>0.75</v>
      </c>
      <c r="CZ375" s="37">
        <f t="shared" si="656"/>
        <v>0.75</v>
      </c>
      <c r="DA375" s="37">
        <f t="shared" si="656"/>
        <v>0.75</v>
      </c>
      <c r="DB375" s="37">
        <f t="shared" si="656"/>
        <v>0.75</v>
      </c>
      <c r="DC375" s="37">
        <f t="shared" si="656"/>
        <v>0.75</v>
      </c>
      <c r="DD375" s="37">
        <f t="shared" si="656"/>
        <v>0.75</v>
      </c>
      <c r="DE375" s="37">
        <f t="shared" si="656"/>
        <v>0.75</v>
      </c>
      <c r="DF375" s="37">
        <f t="shared" si="656"/>
        <v>0.75</v>
      </c>
      <c r="DG375" s="37">
        <f t="shared" si="656"/>
        <v>0.75</v>
      </c>
      <c r="DH375" s="37">
        <f t="shared" si="656"/>
        <v>0.75</v>
      </c>
      <c r="DI375" s="37">
        <f t="shared" si="656"/>
        <v>0.75</v>
      </c>
      <c r="DJ375" s="37">
        <f t="shared" si="656"/>
        <v>0.75</v>
      </c>
      <c r="DK375" s="37">
        <f t="shared" si="656"/>
        <v>0.75</v>
      </c>
      <c r="DL375" s="37">
        <f t="shared" si="656"/>
        <v>0.75</v>
      </c>
      <c r="DM375" s="37">
        <f t="shared" si="656"/>
        <v>0.75</v>
      </c>
      <c r="DN375" s="37">
        <f t="shared" si="656"/>
        <v>0.75</v>
      </c>
      <c r="DO375" s="37">
        <f>DO225</f>
        <v>0.75</v>
      </c>
      <c r="DP375" s="37">
        <f>DP225</f>
        <v>0.75</v>
      </c>
      <c r="DQ375" s="37">
        <f>DQ225</f>
        <v>0.75</v>
      </c>
      <c r="DR375" s="37">
        <f>DR225</f>
        <v>0.75</v>
      </c>
      <c r="DS375" s="37">
        <f>DS225</f>
        <v>0.75</v>
      </c>
    </row>
    <row r="376" spans="1:123" ht="14.1" customHeight="1" x14ac:dyDescent="0.2">
      <c r="A376" s="94">
        <v>1150</v>
      </c>
      <c r="B376" s="44"/>
      <c r="C376" s="1"/>
      <c r="D376" s="1"/>
      <c r="E376" s="1" t="s">
        <v>22</v>
      </c>
      <c r="F376" s="1"/>
      <c r="G376" s="1"/>
      <c r="H376" s="1"/>
      <c r="I376" s="1"/>
      <c r="J376" s="36">
        <f>J49</f>
        <v>0.65</v>
      </c>
      <c r="K376" s="35">
        <f>K41</f>
        <v>0.25</v>
      </c>
      <c r="L376" s="35">
        <f>L41</f>
        <v>0.6</v>
      </c>
      <c r="M376" s="35">
        <f>M41</f>
        <v>0.8</v>
      </c>
      <c r="N376" s="35">
        <f t="shared" ref="N376:AC376" si="657">N49</f>
        <v>0.4</v>
      </c>
      <c r="O376" s="35">
        <f t="shared" si="657"/>
        <v>0.65</v>
      </c>
      <c r="P376" s="35">
        <f t="shared" si="657"/>
        <v>0.7</v>
      </c>
      <c r="Q376" s="35">
        <f t="shared" si="657"/>
        <v>0.7</v>
      </c>
      <c r="R376" s="35">
        <f t="shared" si="657"/>
        <v>0.7</v>
      </c>
      <c r="S376" s="35">
        <f t="shared" si="657"/>
        <v>0</v>
      </c>
      <c r="T376" s="35">
        <f t="shared" si="657"/>
        <v>0.75</v>
      </c>
      <c r="U376" s="35">
        <f t="shared" si="657"/>
        <v>0.75</v>
      </c>
      <c r="V376" s="35">
        <f t="shared" si="657"/>
        <v>0.75</v>
      </c>
      <c r="W376" s="35">
        <f t="shared" si="657"/>
        <v>0.75</v>
      </c>
      <c r="X376" s="35">
        <f>X49</f>
        <v>0.75</v>
      </c>
      <c r="Y376" s="35">
        <f t="shared" si="657"/>
        <v>0.75</v>
      </c>
      <c r="Z376" s="35">
        <f t="shared" si="657"/>
        <v>0.75</v>
      </c>
      <c r="AA376" s="35">
        <f t="shared" si="657"/>
        <v>0.75</v>
      </c>
      <c r="AB376" s="35">
        <f t="shared" si="657"/>
        <v>0.75</v>
      </c>
      <c r="AC376" s="35">
        <f t="shared" si="657"/>
        <v>0.75</v>
      </c>
      <c r="AD376" s="36">
        <f>AD43</f>
        <v>0.1</v>
      </c>
      <c r="AE376" s="35">
        <f t="shared" ref="AE376:AS376" si="658">AE43</f>
        <v>0.25</v>
      </c>
      <c r="AF376" s="35">
        <f t="shared" si="658"/>
        <v>0.35</v>
      </c>
      <c r="AG376" s="35">
        <f t="shared" si="658"/>
        <v>0.45</v>
      </c>
      <c r="AH376" s="35">
        <f t="shared" si="658"/>
        <v>0.55000000000000004</v>
      </c>
      <c r="AI376" s="35">
        <f t="shared" si="658"/>
        <v>0.6</v>
      </c>
      <c r="AJ376" s="35">
        <f t="shared" si="658"/>
        <v>0.65</v>
      </c>
      <c r="AK376" s="35">
        <f t="shared" si="658"/>
        <v>0.65</v>
      </c>
      <c r="AL376" s="35">
        <f t="shared" si="658"/>
        <v>0.65</v>
      </c>
      <c r="AM376" s="35">
        <f>AM43</f>
        <v>0.65</v>
      </c>
      <c r="AN376" s="35">
        <f t="shared" si="658"/>
        <v>0.7</v>
      </c>
      <c r="AO376" s="35">
        <f t="shared" si="658"/>
        <v>0.7</v>
      </c>
      <c r="AP376" s="35">
        <f t="shared" si="658"/>
        <v>0.7</v>
      </c>
      <c r="AQ376" s="35">
        <f t="shared" si="658"/>
        <v>0.7</v>
      </c>
      <c r="AR376" s="35">
        <f t="shared" si="658"/>
        <v>0.7</v>
      </c>
      <c r="AS376" s="35">
        <f t="shared" si="658"/>
        <v>0.7</v>
      </c>
      <c r="AT376" s="35">
        <f t="shared" ref="AT376:BL376" si="659">AT45</f>
        <v>0.05</v>
      </c>
      <c r="AU376" s="35">
        <f t="shared" si="659"/>
        <v>0.1</v>
      </c>
      <c r="AV376" s="35">
        <f t="shared" si="659"/>
        <v>0.2</v>
      </c>
      <c r="AW376" s="35">
        <f t="shared" si="659"/>
        <v>0.3</v>
      </c>
      <c r="AX376" s="35">
        <f t="shared" si="659"/>
        <v>0.4</v>
      </c>
      <c r="AY376" s="35">
        <f t="shared" si="659"/>
        <v>0.45</v>
      </c>
      <c r="AZ376" s="35">
        <f t="shared" si="659"/>
        <v>0.5</v>
      </c>
      <c r="BA376" s="35">
        <f t="shared" si="659"/>
        <v>0.55000000000000004</v>
      </c>
      <c r="BB376" s="35">
        <f t="shared" si="659"/>
        <v>0.55000000000000004</v>
      </c>
      <c r="BC376" s="35">
        <f t="shared" si="659"/>
        <v>0.55000000000000004</v>
      </c>
      <c r="BD376" s="35">
        <f t="shared" si="659"/>
        <v>0.55000000000000004</v>
      </c>
      <c r="BE376" s="36">
        <f t="shared" si="659"/>
        <v>0.55000000000000004</v>
      </c>
      <c r="BF376" s="35">
        <f t="shared" si="659"/>
        <v>0.55000000000000004</v>
      </c>
      <c r="BG376" s="35">
        <f t="shared" si="659"/>
        <v>0.55000000000000004</v>
      </c>
      <c r="BH376" s="35">
        <f t="shared" si="659"/>
        <v>0.55000000000000004</v>
      </c>
      <c r="BI376" s="35">
        <f>BI45</f>
        <v>0.55000000000000004</v>
      </c>
      <c r="BJ376" s="35">
        <f t="shared" si="659"/>
        <v>0.55000000000000004</v>
      </c>
      <c r="BK376" s="35">
        <f>BK45</f>
        <v>0.55000000000000004</v>
      </c>
      <c r="BL376" s="35">
        <f t="shared" si="659"/>
        <v>0.55000000000000004</v>
      </c>
      <c r="BM376" s="35">
        <f t="shared" ref="BM376:CA376" si="660">BM47</f>
        <v>0.05</v>
      </c>
      <c r="BN376" s="35">
        <f t="shared" si="660"/>
        <v>0.1</v>
      </c>
      <c r="BO376" s="35">
        <f t="shared" si="660"/>
        <v>0.2</v>
      </c>
      <c r="BP376" s="35">
        <f t="shared" si="660"/>
        <v>0.35</v>
      </c>
      <c r="BQ376" s="35">
        <f t="shared" si="660"/>
        <v>0.45</v>
      </c>
      <c r="BR376" s="35">
        <f t="shared" si="660"/>
        <v>0.55000000000000004</v>
      </c>
      <c r="BS376" s="35">
        <f t="shared" si="660"/>
        <v>0.6</v>
      </c>
      <c r="BT376" s="35">
        <f t="shared" si="660"/>
        <v>0.65</v>
      </c>
      <c r="BU376" s="35">
        <f t="shared" si="660"/>
        <v>0.65</v>
      </c>
      <c r="BV376" s="35">
        <f t="shared" si="660"/>
        <v>0.7</v>
      </c>
      <c r="BW376" s="35">
        <f t="shared" si="660"/>
        <v>0.7</v>
      </c>
      <c r="BX376" s="35">
        <f t="shared" si="660"/>
        <v>0.7</v>
      </c>
      <c r="BY376" s="35">
        <f t="shared" si="660"/>
        <v>0.75</v>
      </c>
      <c r="BZ376" s="35">
        <f t="shared" si="660"/>
        <v>0.75</v>
      </c>
      <c r="CA376" s="36">
        <f t="shared" si="660"/>
        <v>0.75</v>
      </c>
      <c r="CB376" s="35">
        <f>CB41</f>
        <v>0.1</v>
      </c>
      <c r="CC376" s="35">
        <f t="shared" ref="CC376:CU376" si="661">CC41</f>
        <v>0.25</v>
      </c>
      <c r="CD376" s="35">
        <f t="shared" si="661"/>
        <v>0.35</v>
      </c>
      <c r="CE376" s="35">
        <f t="shared" si="661"/>
        <v>0.45</v>
      </c>
      <c r="CF376" s="35">
        <f t="shared" si="661"/>
        <v>0.55000000000000004</v>
      </c>
      <c r="CG376" s="35">
        <f t="shared" si="661"/>
        <v>0.6</v>
      </c>
      <c r="CH376" s="35">
        <f t="shared" si="661"/>
        <v>0.65</v>
      </c>
      <c r="CI376" s="35">
        <f t="shared" si="661"/>
        <v>0.75</v>
      </c>
      <c r="CJ376" s="35">
        <f t="shared" si="661"/>
        <v>0.75</v>
      </c>
      <c r="CK376" s="35">
        <f t="shared" si="661"/>
        <v>0.75</v>
      </c>
      <c r="CL376" s="35">
        <f t="shared" si="661"/>
        <v>0.75</v>
      </c>
      <c r="CM376" s="35">
        <f t="shared" si="661"/>
        <v>0.75</v>
      </c>
      <c r="CN376" s="35">
        <f t="shared" si="661"/>
        <v>0.75</v>
      </c>
      <c r="CO376" s="35">
        <f t="shared" si="661"/>
        <v>0.75</v>
      </c>
      <c r="CP376" s="35">
        <f t="shared" si="661"/>
        <v>0.75</v>
      </c>
      <c r="CQ376" s="35">
        <f>CQ41</f>
        <v>0.75</v>
      </c>
      <c r="CR376" s="35">
        <f t="shared" si="661"/>
        <v>0.75</v>
      </c>
      <c r="CS376" s="35">
        <f t="shared" si="661"/>
        <v>0.75</v>
      </c>
      <c r="CT376" s="35">
        <f t="shared" si="661"/>
        <v>0.75</v>
      </c>
      <c r="CU376" s="35">
        <f t="shared" si="661"/>
        <v>0.75</v>
      </c>
      <c r="CV376" s="285">
        <f t="shared" ref="CV376:DN376" si="662">CV41</f>
        <v>0.75</v>
      </c>
      <c r="CW376" s="35">
        <f t="shared" si="662"/>
        <v>0.75</v>
      </c>
      <c r="CX376" s="35">
        <f t="shared" si="662"/>
        <v>0.75</v>
      </c>
      <c r="CY376" s="35">
        <f t="shared" si="662"/>
        <v>0.75</v>
      </c>
      <c r="CZ376" s="35">
        <f t="shared" si="662"/>
        <v>0.75</v>
      </c>
      <c r="DA376" s="35">
        <f t="shared" si="662"/>
        <v>0.75</v>
      </c>
      <c r="DB376" s="35">
        <f t="shared" si="662"/>
        <v>0.75</v>
      </c>
      <c r="DC376" s="35">
        <f t="shared" si="662"/>
        <v>0.75</v>
      </c>
      <c r="DD376" s="35">
        <f t="shared" si="662"/>
        <v>0.75</v>
      </c>
      <c r="DE376" s="35">
        <f t="shared" si="662"/>
        <v>0.75</v>
      </c>
      <c r="DF376" s="35">
        <f t="shared" si="662"/>
        <v>0.75</v>
      </c>
      <c r="DG376" s="35">
        <f t="shared" si="662"/>
        <v>0.75</v>
      </c>
      <c r="DH376" s="35">
        <f t="shared" si="662"/>
        <v>0.75</v>
      </c>
      <c r="DI376" s="35">
        <f t="shared" si="662"/>
        <v>0.75</v>
      </c>
      <c r="DJ376" s="35">
        <f t="shared" si="662"/>
        <v>0.75</v>
      </c>
      <c r="DK376" s="35">
        <f t="shared" si="662"/>
        <v>0.75</v>
      </c>
      <c r="DL376" s="35">
        <f t="shared" si="662"/>
        <v>0.75</v>
      </c>
      <c r="DM376" s="35">
        <f t="shared" si="662"/>
        <v>0.75</v>
      </c>
      <c r="DN376" s="35">
        <f t="shared" si="662"/>
        <v>0.75</v>
      </c>
      <c r="DO376" s="35">
        <f>DO41</f>
        <v>0.75</v>
      </c>
      <c r="DP376" s="35">
        <f>DP41</f>
        <v>0.75</v>
      </c>
      <c r="DQ376" s="35">
        <f>DQ41</f>
        <v>0.75</v>
      </c>
      <c r="DR376" s="35">
        <f>DR41</f>
        <v>0.75</v>
      </c>
      <c r="DS376" s="35">
        <f>DS41</f>
        <v>0.75</v>
      </c>
    </row>
    <row r="377" spans="1:123" ht="14.1" customHeight="1" x14ac:dyDescent="0.2">
      <c r="A377" s="44">
        <v>1162</v>
      </c>
      <c r="B377" s="44"/>
      <c r="C377" s="1"/>
      <c r="D377" s="1"/>
      <c r="E377" s="1" t="s">
        <v>22</v>
      </c>
      <c r="F377" s="1"/>
      <c r="G377" s="1"/>
      <c r="H377" s="1"/>
      <c r="I377" s="1"/>
      <c r="J377" s="38">
        <f t="shared" ref="J377:R377" si="663">J77</f>
        <v>0.65</v>
      </c>
      <c r="K377" s="37">
        <f t="shared" si="663"/>
        <v>0.65</v>
      </c>
      <c r="L377" s="37">
        <f t="shared" si="663"/>
        <v>0.65</v>
      </c>
      <c r="M377" s="37">
        <f t="shared" si="663"/>
        <v>0.65</v>
      </c>
      <c r="N377" s="37">
        <f t="shared" si="663"/>
        <v>0.65</v>
      </c>
      <c r="O377" s="37">
        <f t="shared" si="663"/>
        <v>0.65</v>
      </c>
      <c r="P377" s="37">
        <f t="shared" si="663"/>
        <v>0.65</v>
      </c>
      <c r="Q377" s="37">
        <f t="shared" si="663"/>
        <v>0.65</v>
      </c>
      <c r="R377" s="37">
        <f t="shared" si="663"/>
        <v>0.65</v>
      </c>
      <c r="S377" s="37">
        <f t="shared" ref="S377:Z377" si="664">S93</f>
        <v>0</v>
      </c>
      <c r="T377" s="37">
        <f t="shared" si="664"/>
        <v>0.15</v>
      </c>
      <c r="U377" s="37">
        <f t="shared" si="664"/>
        <v>0.35</v>
      </c>
      <c r="V377" s="37">
        <f t="shared" si="664"/>
        <v>0.55000000000000004</v>
      </c>
      <c r="W377" s="37">
        <f t="shared" si="664"/>
        <v>0.65</v>
      </c>
      <c r="X377" s="37">
        <f>X93</f>
        <v>0.7</v>
      </c>
      <c r="Y377" s="37">
        <f t="shared" si="664"/>
        <v>0.75</v>
      </c>
      <c r="Z377" s="37">
        <f t="shared" si="664"/>
        <v>0.75</v>
      </c>
      <c r="AA377" s="37">
        <f>AA89</f>
        <v>0.1</v>
      </c>
      <c r="AB377" s="37">
        <f>AB89</f>
        <v>0.3</v>
      </c>
      <c r="AC377" s="37">
        <f t="shared" ref="AC377:AL377" si="665">AC91</f>
        <v>0.1</v>
      </c>
      <c r="AD377" s="38">
        <f t="shared" si="665"/>
        <v>0.4</v>
      </c>
      <c r="AE377" s="37">
        <f t="shared" si="665"/>
        <v>0.55000000000000004</v>
      </c>
      <c r="AF377" s="37">
        <f t="shared" si="665"/>
        <v>0.65</v>
      </c>
      <c r="AG377" s="37">
        <f t="shared" si="665"/>
        <v>0.7</v>
      </c>
      <c r="AH377" s="37">
        <f t="shared" si="665"/>
        <v>0.7</v>
      </c>
      <c r="AI377" s="37">
        <f t="shared" si="665"/>
        <v>0.7</v>
      </c>
      <c r="AJ377" s="37">
        <f t="shared" si="665"/>
        <v>0.7</v>
      </c>
      <c r="AK377" s="37">
        <f t="shared" si="665"/>
        <v>0.7</v>
      </c>
      <c r="AL377" s="37">
        <f t="shared" si="665"/>
        <v>0.7</v>
      </c>
      <c r="AM377" s="37">
        <f>AM91</f>
        <v>0.7</v>
      </c>
      <c r="AN377" s="37">
        <f>AN91</f>
        <v>0.7</v>
      </c>
      <c r="AO377" s="37">
        <f>AO91</f>
        <v>0.7</v>
      </c>
      <c r="AP377" s="37">
        <f>AP79</f>
        <v>0.1</v>
      </c>
      <c r="AQ377" s="37">
        <f t="shared" ref="AQ377:AZ377" si="666">AQ79</f>
        <v>0.25</v>
      </c>
      <c r="AR377" s="37">
        <f t="shared" si="666"/>
        <v>0.35</v>
      </c>
      <c r="AS377" s="37">
        <f t="shared" si="666"/>
        <v>0.45</v>
      </c>
      <c r="AT377" s="37">
        <f t="shared" si="666"/>
        <v>0.55000000000000004</v>
      </c>
      <c r="AU377" s="37">
        <f t="shared" si="666"/>
        <v>0.6</v>
      </c>
      <c r="AV377" s="37">
        <f t="shared" si="666"/>
        <v>0.65</v>
      </c>
      <c r="AW377" s="37">
        <f t="shared" si="666"/>
        <v>0.7</v>
      </c>
      <c r="AX377" s="37">
        <f t="shared" si="666"/>
        <v>0.7</v>
      </c>
      <c r="AY377" s="37">
        <f t="shared" si="666"/>
        <v>0.7</v>
      </c>
      <c r="AZ377" s="37">
        <f t="shared" si="666"/>
        <v>0.7</v>
      </c>
      <c r="BA377" s="37">
        <f t="shared" ref="BA377:BG377" si="667">BA85</f>
        <v>0.1</v>
      </c>
      <c r="BB377" s="37">
        <f t="shared" si="667"/>
        <v>0.4</v>
      </c>
      <c r="BC377" s="37">
        <f t="shared" si="667"/>
        <v>0.55000000000000004</v>
      </c>
      <c r="BD377" s="37">
        <f t="shared" si="667"/>
        <v>0.65</v>
      </c>
      <c r="BE377" s="38">
        <f t="shared" si="667"/>
        <v>0.7</v>
      </c>
      <c r="BF377" s="37">
        <f t="shared" si="667"/>
        <v>0.7</v>
      </c>
      <c r="BG377" s="37">
        <f t="shared" si="667"/>
        <v>0.7</v>
      </c>
      <c r="BH377" s="37">
        <f>BH83</f>
        <v>0</v>
      </c>
      <c r="BI377" s="37">
        <f>BI83</f>
        <v>0</v>
      </c>
      <c r="BJ377" s="37">
        <f t="shared" ref="BJ377:BP377" si="668">BJ87</f>
        <v>0.05</v>
      </c>
      <c r="BK377" s="37">
        <f>BK87</f>
        <v>0.1</v>
      </c>
      <c r="BL377" s="37">
        <f t="shared" si="668"/>
        <v>0.2</v>
      </c>
      <c r="BM377" s="37">
        <f t="shared" si="668"/>
        <v>0.35</v>
      </c>
      <c r="BN377" s="37">
        <f t="shared" si="668"/>
        <v>0.45</v>
      </c>
      <c r="BO377" s="37">
        <f t="shared" si="668"/>
        <v>0.55000000000000004</v>
      </c>
      <c r="BP377" s="37">
        <f t="shared" si="668"/>
        <v>0.6</v>
      </c>
      <c r="BQ377" s="37">
        <f t="shared" ref="BQ377:CB377" si="669">BQ87</f>
        <v>0.65</v>
      </c>
      <c r="BR377" s="37">
        <f t="shared" si="669"/>
        <v>0.65</v>
      </c>
      <c r="BS377" s="37">
        <f t="shared" si="669"/>
        <v>0.7</v>
      </c>
      <c r="BT377" s="37">
        <f t="shared" si="669"/>
        <v>0.7</v>
      </c>
      <c r="BU377" s="37">
        <f t="shared" si="669"/>
        <v>0.7</v>
      </c>
      <c r="BV377" s="37">
        <f t="shared" si="669"/>
        <v>0.7</v>
      </c>
      <c r="BW377" s="37">
        <f t="shared" si="669"/>
        <v>0.7</v>
      </c>
      <c r="BX377" s="37">
        <f t="shared" si="669"/>
        <v>0.75</v>
      </c>
      <c r="BY377" s="37">
        <f t="shared" si="669"/>
        <v>0.75</v>
      </c>
      <c r="BZ377" s="37">
        <f t="shared" si="669"/>
        <v>0.75</v>
      </c>
      <c r="CA377" s="38">
        <f t="shared" si="669"/>
        <v>0.75</v>
      </c>
      <c r="CB377" s="37">
        <f t="shared" si="669"/>
        <v>0</v>
      </c>
      <c r="CC377" s="37"/>
      <c r="CD377" s="37"/>
      <c r="CE377" s="37"/>
      <c r="CF377" s="37"/>
      <c r="CG377" s="37"/>
      <c r="CH377" s="37"/>
      <c r="CI377" s="37"/>
      <c r="CJ377" s="37"/>
      <c r="CK377" s="37"/>
      <c r="CL377" s="37"/>
      <c r="CM377" s="37"/>
      <c r="CN377" s="37"/>
      <c r="CO377" s="37"/>
      <c r="CP377" s="37"/>
      <c r="CQ377" s="37"/>
      <c r="CR377" s="37"/>
      <c r="CS377" s="37"/>
      <c r="CT377" s="37"/>
      <c r="CU377" s="37"/>
      <c r="CV377" s="286"/>
      <c r="CW377" s="37"/>
      <c r="CX377" s="37"/>
      <c r="CY377" s="37"/>
      <c r="CZ377" s="37"/>
      <c r="DA377" s="37"/>
      <c r="DB377" s="37"/>
      <c r="DC377" s="37"/>
      <c r="DD377" s="37"/>
      <c r="DE377" s="37"/>
      <c r="DF377" s="37"/>
      <c r="DG377" s="37"/>
      <c r="DH377" s="37"/>
      <c r="DI377" s="37"/>
      <c r="DJ377" s="37"/>
      <c r="DK377" s="37"/>
      <c r="DL377" s="37"/>
      <c r="DM377" s="37"/>
      <c r="DN377" s="37"/>
      <c r="DO377" s="37"/>
      <c r="DP377" s="37"/>
      <c r="DQ377" s="37"/>
      <c r="DR377" s="37"/>
      <c r="DS377" s="37"/>
    </row>
    <row r="378" spans="1:123" ht="14.1" customHeight="1" x14ac:dyDescent="0.2">
      <c r="A378" s="94">
        <v>1160</v>
      </c>
      <c r="B378" s="44"/>
      <c r="C378" s="1"/>
      <c r="D378" s="1"/>
      <c r="E378" s="1" t="s">
        <v>22</v>
      </c>
      <c r="F378" s="1"/>
      <c r="G378" s="1"/>
      <c r="H378" s="1"/>
      <c r="I378" s="1"/>
      <c r="J378" s="38">
        <f t="shared" ref="J378:P378" si="670">J151</f>
        <v>0.25</v>
      </c>
      <c r="K378" s="37">
        <f t="shared" si="670"/>
        <v>0.35</v>
      </c>
      <c r="L378" s="37">
        <f t="shared" si="670"/>
        <v>0.45</v>
      </c>
      <c r="M378" s="37">
        <f t="shared" si="670"/>
        <v>0.55000000000000004</v>
      </c>
      <c r="N378" s="37">
        <f t="shared" si="670"/>
        <v>0.6</v>
      </c>
      <c r="O378" s="37">
        <f t="shared" si="670"/>
        <v>0.65</v>
      </c>
      <c r="P378" s="37">
        <f t="shared" si="670"/>
        <v>0.65</v>
      </c>
      <c r="Q378" s="37">
        <f>Q147</f>
        <v>0.05</v>
      </c>
      <c r="R378" s="37">
        <f t="shared" ref="R378:AC378" si="671">R147</f>
        <v>0.1</v>
      </c>
      <c r="S378" s="37">
        <f t="shared" si="671"/>
        <v>0</v>
      </c>
      <c r="T378" s="37">
        <f t="shared" si="671"/>
        <v>0.2</v>
      </c>
      <c r="U378" s="37">
        <f t="shared" si="671"/>
        <v>0.3</v>
      </c>
      <c r="V378" s="37">
        <f t="shared" si="671"/>
        <v>0.4</v>
      </c>
      <c r="W378" s="37">
        <f t="shared" si="671"/>
        <v>0.45</v>
      </c>
      <c r="X378" s="37">
        <f>X147</f>
        <v>0.5</v>
      </c>
      <c r="Y378" s="37">
        <f t="shared" si="671"/>
        <v>0.55000000000000004</v>
      </c>
      <c r="Z378" s="37">
        <f t="shared" si="671"/>
        <v>0.6</v>
      </c>
      <c r="AA378" s="37">
        <f t="shared" si="671"/>
        <v>0.6</v>
      </c>
      <c r="AB378" s="37">
        <f t="shared" si="671"/>
        <v>0.6</v>
      </c>
      <c r="AC378" s="37">
        <f t="shared" si="671"/>
        <v>0.6</v>
      </c>
      <c r="AD378" s="38">
        <f>AD149</f>
        <v>0.25</v>
      </c>
      <c r="AE378" s="38">
        <f>AE149</f>
        <v>0.55000000000000004</v>
      </c>
      <c r="AF378" s="37">
        <f>AF159</f>
        <v>0.4</v>
      </c>
      <c r="AG378" s="37">
        <f>AG159</f>
        <v>0.6</v>
      </c>
      <c r="AH378" s="37">
        <f>AH159</f>
        <v>0.7</v>
      </c>
      <c r="AI378" s="37">
        <f>AI145</f>
        <v>0.6</v>
      </c>
      <c r="AJ378" s="37">
        <f>AJ157</f>
        <v>0.05</v>
      </c>
      <c r="AK378" s="37">
        <f>AK157</f>
        <v>0.1</v>
      </c>
      <c r="AL378" s="37">
        <f>AL157</f>
        <v>0.2</v>
      </c>
      <c r="AM378" s="37">
        <f>AM157</f>
        <v>0.3</v>
      </c>
      <c r="AN378" s="37">
        <f t="shared" ref="AN378:AS378" si="672">AN157</f>
        <v>0.4</v>
      </c>
      <c r="AO378" s="37">
        <f t="shared" si="672"/>
        <v>0.45</v>
      </c>
      <c r="AP378" s="37">
        <f t="shared" si="672"/>
        <v>0.5</v>
      </c>
      <c r="AQ378" s="37">
        <f t="shared" si="672"/>
        <v>0.55000000000000004</v>
      </c>
      <c r="AR378" s="37">
        <f t="shared" si="672"/>
        <v>0.6</v>
      </c>
      <c r="AS378" s="37">
        <f t="shared" si="672"/>
        <v>0.6</v>
      </c>
      <c r="AT378" s="37">
        <f>AT155</f>
        <v>0.05</v>
      </c>
      <c r="AU378" s="37">
        <f>AU155</f>
        <v>0.1</v>
      </c>
      <c r="AV378" s="37">
        <f t="shared" ref="AV378:BJ378" si="673">AV155</f>
        <v>0.2</v>
      </c>
      <c r="AW378" s="37">
        <f t="shared" si="673"/>
        <v>0.3</v>
      </c>
      <c r="AX378" s="37">
        <f t="shared" si="673"/>
        <v>0.4</v>
      </c>
      <c r="AY378" s="37">
        <f t="shared" si="673"/>
        <v>0.45</v>
      </c>
      <c r="AZ378" s="37">
        <f t="shared" si="673"/>
        <v>0.5</v>
      </c>
      <c r="BA378" s="37">
        <f t="shared" si="673"/>
        <v>0.55000000000000004</v>
      </c>
      <c r="BB378" s="37">
        <f t="shared" si="673"/>
        <v>0.6</v>
      </c>
      <c r="BC378" s="37">
        <f t="shared" si="673"/>
        <v>0.65</v>
      </c>
      <c r="BD378" s="37">
        <f t="shared" si="673"/>
        <v>0.65</v>
      </c>
      <c r="BE378" s="38">
        <f t="shared" si="673"/>
        <v>0.7</v>
      </c>
      <c r="BF378" s="37">
        <f t="shared" si="673"/>
        <v>0.7</v>
      </c>
      <c r="BG378" s="37">
        <f t="shared" si="673"/>
        <v>0.7</v>
      </c>
      <c r="BH378" s="37">
        <f t="shared" si="673"/>
        <v>0.7</v>
      </c>
      <c r="BI378" s="37">
        <f>BI155</f>
        <v>0</v>
      </c>
      <c r="BJ378" s="37">
        <f t="shared" si="673"/>
        <v>0.7</v>
      </c>
      <c r="BK378" s="37">
        <f>BK153</f>
        <v>0.1</v>
      </c>
      <c r="BL378" s="37">
        <f>BL153</f>
        <v>0.25</v>
      </c>
      <c r="BM378" s="37">
        <f t="shared" ref="BM378:CA378" si="674">BM153</f>
        <v>0.45</v>
      </c>
      <c r="BN378" s="37">
        <f t="shared" si="674"/>
        <v>0.55000000000000004</v>
      </c>
      <c r="BO378" s="37">
        <f t="shared" si="674"/>
        <v>0.65</v>
      </c>
      <c r="BP378" s="37">
        <f t="shared" si="674"/>
        <v>0.7</v>
      </c>
      <c r="BQ378" s="37">
        <f t="shared" si="674"/>
        <v>0.75</v>
      </c>
      <c r="BR378" s="37">
        <f t="shared" si="674"/>
        <v>0.8</v>
      </c>
      <c r="BS378" s="37">
        <f t="shared" si="674"/>
        <v>0.8</v>
      </c>
      <c r="BT378" s="37">
        <f t="shared" si="674"/>
        <v>0.8</v>
      </c>
      <c r="BU378" s="37">
        <f t="shared" si="674"/>
        <v>0.8</v>
      </c>
      <c r="BV378" s="37">
        <f t="shared" si="674"/>
        <v>0.8</v>
      </c>
      <c r="BW378" s="37">
        <f t="shared" si="674"/>
        <v>0.8</v>
      </c>
      <c r="BX378" s="37">
        <f t="shared" si="674"/>
        <v>0.8</v>
      </c>
      <c r="BY378" s="37">
        <f t="shared" si="674"/>
        <v>0.8</v>
      </c>
      <c r="BZ378" s="37">
        <f t="shared" si="674"/>
        <v>0.8</v>
      </c>
      <c r="CA378" s="38">
        <f t="shared" si="674"/>
        <v>0.8</v>
      </c>
      <c r="CB378" s="37">
        <f t="shared" ref="CB378:CP378" si="675">CB145</f>
        <v>0.1</v>
      </c>
      <c r="CC378" s="37">
        <f t="shared" si="675"/>
        <v>0.4</v>
      </c>
      <c r="CD378" s="37">
        <f t="shared" si="675"/>
        <v>0.6</v>
      </c>
      <c r="CE378" s="37">
        <f t="shared" si="675"/>
        <v>0.7</v>
      </c>
      <c r="CF378" s="37">
        <f t="shared" si="675"/>
        <v>0.77</v>
      </c>
      <c r="CG378" s="37">
        <f t="shared" si="675"/>
        <v>0.77</v>
      </c>
      <c r="CH378" s="37">
        <f t="shared" si="675"/>
        <v>0.77</v>
      </c>
      <c r="CI378" s="37">
        <f t="shared" si="675"/>
        <v>0.77</v>
      </c>
      <c r="CJ378" s="37">
        <f t="shared" si="675"/>
        <v>0.77</v>
      </c>
      <c r="CK378" s="37">
        <f t="shared" si="675"/>
        <v>0.77</v>
      </c>
      <c r="CL378" s="37">
        <f t="shared" si="675"/>
        <v>0.77</v>
      </c>
      <c r="CM378" s="37">
        <f t="shared" si="675"/>
        <v>0.77</v>
      </c>
      <c r="CN378" s="37">
        <f t="shared" si="675"/>
        <v>0.77</v>
      </c>
      <c r="CO378" s="37">
        <f t="shared" si="675"/>
        <v>0.77</v>
      </c>
      <c r="CP378" s="37">
        <f t="shared" si="675"/>
        <v>0.77</v>
      </c>
      <c r="CQ378" s="37">
        <f>CQ145</f>
        <v>0.77</v>
      </c>
      <c r="CR378" s="37">
        <f>CR159</f>
        <v>0.4</v>
      </c>
      <c r="CS378" s="37">
        <f>CS159</f>
        <v>0.7</v>
      </c>
      <c r="CT378" s="37">
        <f>CT145</f>
        <v>0</v>
      </c>
      <c r="CU378" s="37">
        <f>CU145</f>
        <v>0</v>
      </c>
      <c r="CV378" s="286">
        <f t="shared" ref="CV378:DE378" si="676">CV145</f>
        <v>0.6</v>
      </c>
      <c r="CW378" s="37">
        <f t="shared" si="676"/>
        <v>0.77</v>
      </c>
      <c r="CX378" s="37">
        <f t="shared" si="676"/>
        <v>0.77</v>
      </c>
      <c r="CY378" s="37">
        <f t="shared" si="676"/>
        <v>0.77</v>
      </c>
      <c r="CZ378" s="37">
        <f t="shared" si="676"/>
        <v>0.77</v>
      </c>
      <c r="DA378" s="37">
        <f t="shared" si="676"/>
        <v>0.77</v>
      </c>
      <c r="DB378" s="37">
        <f t="shared" si="676"/>
        <v>0.77</v>
      </c>
      <c r="DC378" s="37">
        <f t="shared" si="676"/>
        <v>0.77</v>
      </c>
      <c r="DD378" s="37">
        <f t="shared" si="676"/>
        <v>0.77</v>
      </c>
      <c r="DE378" s="37">
        <f t="shared" si="676"/>
        <v>0.77</v>
      </c>
      <c r="DF378" s="37">
        <f>DF159</f>
        <v>0.6</v>
      </c>
      <c r="DG378" s="37">
        <f t="shared" ref="DG378:DO378" si="677">DG159</f>
        <v>0.75</v>
      </c>
      <c r="DH378" s="37">
        <f t="shared" si="677"/>
        <v>0.75</v>
      </c>
      <c r="DI378" s="37">
        <f t="shared" si="677"/>
        <v>0.75</v>
      </c>
      <c r="DJ378" s="37">
        <f t="shared" si="677"/>
        <v>0.75</v>
      </c>
      <c r="DK378" s="37">
        <f t="shared" si="677"/>
        <v>0.75</v>
      </c>
      <c r="DL378" s="37">
        <f t="shared" si="677"/>
        <v>0.75</v>
      </c>
      <c r="DM378" s="37">
        <f t="shared" si="677"/>
        <v>0.75</v>
      </c>
      <c r="DN378" s="37">
        <f t="shared" si="677"/>
        <v>0.75</v>
      </c>
      <c r="DO378" s="37">
        <f t="shared" si="677"/>
        <v>0.75</v>
      </c>
      <c r="DP378" s="37">
        <f>DP145</f>
        <v>0.6</v>
      </c>
      <c r="DQ378" s="37">
        <f>DQ145</f>
        <v>0.77</v>
      </c>
      <c r="DR378" s="37">
        <f>DR145</f>
        <v>0.77</v>
      </c>
      <c r="DS378" s="37">
        <f>DS145</f>
        <v>0.77</v>
      </c>
    </row>
    <row r="379" spans="1:123" ht="14.1" customHeight="1" thickBot="1" x14ac:dyDescent="0.25">
      <c r="A379" s="94">
        <v>1158</v>
      </c>
      <c r="B379" s="44"/>
      <c r="C379" s="1"/>
      <c r="D379" s="1"/>
      <c r="E379" s="1" t="s">
        <v>22</v>
      </c>
      <c r="F379" s="1"/>
      <c r="G379" s="1"/>
      <c r="H379" s="1"/>
      <c r="I379" s="1"/>
      <c r="J379" s="38">
        <f t="shared" ref="J379:O379" si="678">J161</f>
        <v>0.2</v>
      </c>
      <c r="K379" s="37">
        <f t="shared" si="678"/>
        <v>0.3</v>
      </c>
      <c r="L379" s="37">
        <f t="shared" si="678"/>
        <v>0.4</v>
      </c>
      <c r="M379" s="37">
        <f t="shared" si="678"/>
        <v>0.4</v>
      </c>
      <c r="N379" s="37">
        <f t="shared" si="678"/>
        <v>0.4</v>
      </c>
      <c r="O379" s="37">
        <f t="shared" si="678"/>
        <v>0.4</v>
      </c>
      <c r="P379" s="37">
        <f t="shared" ref="P379:W379" si="679">P163</f>
        <v>0.2</v>
      </c>
      <c r="Q379" s="37">
        <f t="shared" si="679"/>
        <v>0.4</v>
      </c>
      <c r="R379" s="37">
        <f t="shared" si="679"/>
        <v>0.4</v>
      </c>
      <c r="S379" s="37">
        <f t="shared" si="679"/>
        <v>0</v>
      </c>
      <c r="T379" s="37">
        <f t="shared" si="679"/>
        <v>0.4</v>
      </c>
      <c r="U379" s="37">
        <f t="shared" si="679"/>
        <v>0.4</v>
      </c>
      <c r="V379" s="37">
        <f t="shared" si="679"/>
        <v>0.4</v>
      </c>
      <c r="W379" s="37">
        <f t="shared" si="679"/>
        <v>0.4</v>
      </c>
      <c r="X379" s="37">
        <f>X165</f>
        <v>0.1</v>
      </c>
      <c r="Y379" s="37">
        <f>Y165</f>
        <v>0.1</v>
      </c>
      <c r="Z379" s="37">
        <f>Z165</f>
        <v>0.25</v>
      </c>
      <c r="AA379" s="37">
        <f>AA165</f>
        <v>0.35</v>
      </c>
      <c r="AB379" s="37">
        <f>AB167</f>
        <v>0.05</v>
      </c>
      <c r="AC379" s="37">
        <f>AC167</f>
        <v>0.1</v>
      </c>
      <c r="AD379" s="38">
        <f>AD167</f>
        <v>0.2</v>
      </c>
      <c r="AE379" s="37">
        <f>AE167</f>
        <v>0.3</v>
      </c>
      <c r="AF379" s="37">
        <f>AF167</f>
        <v>0.4</v>
      </c>
      <c r="AG379" s="37">
        <f t="shared" ref="AG379:AL379" si="680">AG173</f>
        <v>0.1</v>
      </c>
      <c r="AH379" s="37">
        <f t="shared" si="680"/>
        <v>0.45</v>
      </c>
      <c r="AI379" s="37">
        <f t="shared" si="680"/>
        <v>0.55000000000000004</v>
      </c>
      <c r="AJ379" s="37">
        <f t="shared" si="680"/>
        <v>0.65</v>
      </c>
      <c r="AK379" s="37">
        <f t="shared" si="680"/>
        <v>0.7</v>
      </c>
      <c r="AL379" s="37">
        <f t="shared" si="680"/>
        <v>0.75</v>
      </c>
      <c r="AM379" s="37">
        <f t="shared" ref="AM379:AW379" si="681">AM173</f>
        <v>0.75</v>
      </c>
      <c r="AN379" s="37">
        <f t="shared" si="681"/>
        <v>0.75</v>
      </c>
      <c r="AO379" s="37">
        <f t="shared" si="681"/>
        <v>0.75</v>
      </c>
      <c r="AP379" s="37">
        <f t="shared" si="681"/>
        <v>0.75</v>
      </c>
      <c r="AQ379" s="37">
        <f t="shared" si="681"/>
        <v>0.75</v>
      </c>
      <c r="AR379" s="37">
        <f t="shared" si="681"/>
        <v>0.75</v>
      </c>
      <c r="AS379" s="37">
        <f t="shared" si="681"/>
        <v>0.75</v>
      </c>
      <c r="AT379" s="37">
        <f t="shared" si="681"/>
        <v>0.75</v>
      </c>
      <c r="AU379" s="37">
        <f t="shared" si="681"/>
        <v>0.75</v>
      </c>
      <c r="AV379" s="37">
        <f t="shared" si="681"/>
        <v>0.75</v>
      </c>
      <c r="AW379" s="37">
        <f t="shared" si="681"/>
        <v>0.75</v>
      </c>
      <c r="AX379" s="37">
        <f>AX171</f>
        <v>0.25</v>
      </c>
      <c r="AY379" s="37">
        <f>AY171</f>
        <v>0.45</v>
      </c>
      <c r="AZ379" s="37">
        <f>AZ173</f>
        <v>0.75</v>
      </c>
      <c r="BA379" s="37">
        <f>BA173</f>
        <v>0.75</v>
      </c>
      <c r="BB379" s="37">
        <f>BB163</f>
        <v>0.1</v>
      </c>
      <c r="BC379" s="37">
        <f>BC163</f>
        <v>0.25</v>
      </c>
      <c r="BD379" s="37">
        <f>BD163</f>
        <v>0.35</v>
      </c>
      <c r="BE379" s="38">
        <f>BE163</f>
        <v>0.45</v>
      </c>
      <c r="BF379" s="37">
        <f>BF163</f>
        <v>0.45</v>
      </c>
      <c r="BG379" s="37">
        <f t="shared" ref="BG379:BT379" si="682">BG173</f>
        <v>0.4</v>
      </c>
      <c r="BH379" s="37">
        <f t="shared" si="682"/>
        <v>0.65</v>
      </c>
      <c r="BI379" s="37">
        <f>BI173</f>
        <v>0</v>
      </c>
      <c r="BJ379" s="37">
        <f t="shared" si="682"/>
        <v>0.75</v>
      </c>
      <c r="BK379" s="37">
        <f>BK173</f>
        <v>0.75</v>
      </c>
      <c r="BL379" s="37">
        <f t="shared" si="682"/>
        <v>0.75</v>
      </c>
      <c r="BM379" s="37">
        <f t="shared" si="682"/>
        <v>0.75</v>
      </c>
      <c r="BN379" s="37">
        <f t="shared" si="682"/>
        <v>0.75</v>
      </c>
      <c r="BO379" s="37">
        <f t="shared" si="682"/>
        <v>0.75</v>
      </c>
      <c r="BP379" s="37">
        <f t="shared" si="682"/>
        <v>0.75</v>
      </c>
      <c r="BQ379" s="37">
        <f t="shared" si="682"/>
        <v>0.75</v>
      </c>
      <c r="BR379" s="37">
        <f t="shared" si="682"/>
        <v>0.75</v>
      </c>
      <c r="BS379" s="37">
        <f t="shared" si="682"/>
        <v>0.75</v>
      </c>
      <c r="BT379" s="37">
        <f t="shared" si="682"/>
        <v>0.75</v>
      </c>
      <c r="BU379" s="37">
        <f t="shared" ref="BU379:CB379" si="683">BU173</f>
        <v>0.75</v>
      </c>
      <c r="BV379" s="37">
        <f t="shared" si="683"/>
        <v>0.75</v>
      </c>
      <c r="BW379" s="37">
        <f t="shared" si="683"/>
        <v>0.75</v>
      </c>
      <c r="BX379" s="37">
        <f t="shared" si="683"/>
        <v>0.75</v>
      </c>
      <c r="BY379" s="37">
        <f t="shared" si="683"/>
        <v>0.75</v>
      </c>
      <c r="BZ379" s="37">
        <f t="shared" si="683"/>
        <v>0.75</v>
      </c>
      <c r="CA379" s="38">
        <f t="shared" si="683"/>
        <v>0.75</v>
      </c>
      <c r="CB379" s="37">
        <f t="shared" si="683"/>
        <v>0.75</v>
      </c>
      <c r="CC379" s="37">
        <f t="shared" ref="CC379:CU379" si="684">CC173</f>
        <v>0.75</v>
      </c>
      <c r="CD379" s="37">
        <f t="shared" si="684"/>
        <v>0.75</v>
      </c>
      <c r="CE379" s="37">
        <f t="shared" si="684"/>
        <v>0.75</v>
      </c>
      <c r="CF379" s="37">
        <f t="shared" si="684"/>
        <v>0.75</v>
      </c>
      <c r="CG379" s="37">
        <f t="shared" si="684"/>
        <v>0.75</v>
      </c>
      <c r="CH379" s="37">
        <f t="shared" si="684"/>
        <v>0.75</v>
      </c>
      <c r="CI379" s="37">
        <f t="shared" si="684"/>
        <v>0.75</v>
      </c>
      <c r="CJ379" s="37">
        <f t="shared" si="684"/>
        <v>0.75</v>
      </c>
      <c r="CK379" s="37">
        <f t="shared" si="684"/>
        <v>0.75</v>
      </c>
      <c r="CL379" s="37">
        <f t="shared" si="684"/>
        <v>0.75</v>
      </c>
      <c r="CM379" s="37">
        <f t="shared" si="684"/>
        <v>0.75</v>
      </c>
      <c r="CN379" s="37">
        <f t="shared" si="684"/>
        <v>0.75</v>
      </c>
      <c r="CO379" s="37">
        <f t="shared" si="684"/>
        <v>0.75</v>
      </c>
      <c r="CP379" s="37">
        <f t="shared" si="684"/>
        <v>0.75</v>
      </c>
      <c r="CQ379" s="37">
        <f>CQ173</f>
        <v>0.75</v>
      </c>
      <c r="CR379" s="37">
        <f t="shared" si="684"/>
        <v>0.75</v>
      </c>
      <c r="CS379" s="37">
        <f t="shared" si="684"/>
        <v>0</v>
      </c>
      <c r="CT379" s="37">
        <f t="shared" si="684"/>
        <v>0</v>
      </c>
      <c r="CU379" s="37">
        <f t="shared" si="684"/>
        <v>0</v>
      </c>
      <c r="CV379" s="286">
        <f t="shared" ref="CV379:DN379" si="685">CV173</f>
        <v>0</v>
      </c>
      <c r="CW379" s="37">
        <f t="shared" si="685"/>
        <v>0</v>
      </c>
      <c r="CX379" s="37">
        <f t="shared" si="685"/>
        <v>0</v>
      </c>
      <c r="CY379" s="37">
        <f t="shared" si="685"/>
        <v>0</v>
      </c>
      <c r="CZ379" s="37">
        <f t="shared" si="685"/>
        <v>0</v>
      </c>
      <c r="DA379" s="37">
        <f t="shared" si="685"/>
        <v>0</v>
      </c>
      <c r="DB379" s="37">
        <f t="shared" si="685"/>
        <v>0</v>
      </c>
      <c r="DC379" s="37">
        <f t="shared" si="685"/>
        <v>0</v>
      </c>
      <c r="DD379" s="37">
        <f t="shared" si="685"/>
        <v>0</v>
      </c>
      <c r="DE379" s="37">
        <f t="shared" si="685"/>
        <v>0</v>
      </c>
      <c r="DF379" s="37">
        <f t="shared" si="685"/>
        <v>0</v>
      </c>
      <c r="DG379" s="37">
        <f t="shared" si="685"/>
        <v>0</v>
      </c>
      <c r="DH379" s="37">
        <f t="shared" si="685"/>
        <v>0</v>
      </c>
      <c r="DI379" s="37">
        <f t="shared" si="685"/>
        <v>0</v>
      </c>
      <c r="DJ379" s="37">
        <f t="shared" si="685"/>
        <v>0</v>
      </c>
      <c r="DK379" s="37">
        <f t="shared" si="685"/>
        <v>0</v>
      </c>
      <c r="DL379" s="37">
        <f t="shared" si="685"/>
        <v>0</v>
      </c>
      <c r="DM379" s="37">
        <f t="shared" si="685"/>
        <v>0</v>
      </c>
      <c r="DN379" s="37">
        <f t="shared" si="685"/>
        <v>0</v>
      </c>
      <c r="DO379" s="37">
        <f>DO173</f>
        <v>0</v>
      </c>
      <c r="DP379" s="37">
        <f>DP173</f>
        <v>0</v>
      </c>
      <c r="DQ379" s="37">
        <f>DQ173</f>
        <v>0</v>
      </c>
      <c r="DR379" s="37">
        <f>DR173</f>
        <v>0</v>
      </c>
      <c r="DS379" s="37">
        <f>DS173</f>
        <v>0</v>
      </c>
    </row>
    <row r="380" spans="1:123" ht="14.1" customHeight="1" x14ac:dyDescent="0.2">
      <c r="A380" s="112" t="s">
        <v>50</v>
      </c>
      <c r="B380" s="44"/>
      <c r="C380" s="1"/>
      <c r="D380" s="1"/>
      <c r="E380" s="1" t="s">
        <v>22</v>
      </c>
      <c r="F380" s="1"/>
      <c r="G380" s="1"/>
      <c r="H380" s="1"/>
      <c r="I380" s="1"/>
      <c r="J380" s="38">
        <f>J213</f>
        <v>0.9</v>
      </c>
      <c r="K380" s="37">
        <f>K213</f>
        <v>0.9</v>
      </c>
      <c r="L380" s="37">
        <f>L213</f>
        <v>0.9</v>
      </c>
      <c r="M380" s="37">
        <f>M215</f>
        <v>0.05</v>
      </c>
      <c r="N380" s="37">
        <f t="shared" ref="N380:Z380" si="686">N215</f>
        <v>0.1</v>
      </c>
      <c r="O380" s="37">
        <f t="shared" si="686"/>
        <v>0.2</v>
      </c>
      <c r="P380" s="37">
        <f t="shared" si="686"/>
        <v>0.3</v>
      </c>
      <c r="Q380" s="37">
        <f t="shared" si="686"/>
        <v>0.4</v>
      </c>
      <c r="R380" s="37">
        <f t="shared" si="686"/>
        <v>0.45</v>
      </c>
      <c r="S380" s="37">
        <f t="shared" si="686"/>
        <v>0</v>
      </c>
      <c r="T380" s="37">
        <f t="shared" si="686"/>
        <v>0.5</v>
      </c>
      <c r="U380" s="37">
        <f t="shared" si="686"/>
        <v>0.55000000000000004</v>
      </c>
      <c r="V380" s="37">
        <f t="shared" si="686"/>
        <v>0.6</v>
      </c>
      <c r="W380" s="37">
        <f t="shared" si="686"/>
        <v>0.65</v>
      </c>
      <c r="X380" s="37">
        <f>X215</f>
        <v>0.65</v>
      </c>
      <c r="Y380" s="37">
        <f t="shared" si="686"/>
        <v>0.65</v>
      </c>
      <c r="Z380" s="37">
        <f t="shared" si="686"/>
        <v>0.65</v>
      </c>
      <c r="AA380" s="37">
        <f t="shared" ref="AA380:CK380" si="687">AA213</f>
        <v>0.4</v>
      </c>
      <c r="AB380" s="37">
        <f t="shared" si="687"/>
        <v>0.75</v>
      </c>
      <c r="AC380" s="37">
        <f t="shared" si="687"/>
        <v>0.9</v>
      </c>
      <c r="AD380" s="38">
        <f t="shared" si="687"/>
        <v>0.9</v>
      </c>
      <c r="AE380" s="37">
        <f t="shared" si="687"/>
        <v>0.9</v>
      </c>
      <c r="AF380" s="37">
        <f t="shared" si="687"/>
        <v>0.9</v>
      </c>
      <c r="AG380" s="37">
        <f t="shared" si="687"/>
        <v>0.9</v>
      </c>
      <c r="AH380" s="37">
        <f t="shared" si="687"/>
        <v>0.9</v>
      </c>
      <c r="AI380" s="37">
        <f t="shared" si="687"/>
        <v>0.9</v>
      </c>
      <c r="AJ380" s="37">
        <f t="shared" si="687"/>
        <v>0.9</v>
      </c>
      <c r="AK380" s="37">
        <f t="shared" si="687"/>
        <v>0.9</v>
      </c>
      <c r="AL380" s="37">
        <f t="shared" si="687"/>
        <v>0.9</v>
      </c>
      <c r="AM380" s="37">
        <f>AM213</f>
        <v>0.9</v>
      </c>
      <c r="AN380" s="37">
        <f t="shared" si="687"/>
        <v>0.9</v>
      </c>
      <c r="AO380" s="37">
        <f t="shared" si="687"/>
        <v>0.9</v>
      </c>
      <c r="AP380" s="37">
        <f t="shared" si="687"/>
        <v>0.9</v>
      </c>
      <c r="AQ380" s="37">
        <f t="shared" si="687"/>
        <v>0.9</v>
      </c>
      <c r="AR380" s="37">
        <f t="shared" si="687"/>
        <v>0.9</v>
      </c>
      <c r="AS380" s="37">
        <f>AS213</f>
        <v>0.9</v>
      </c>
      <c r="AT380" s="37">
        <f t="shared" si="687"/>
        <v>0.9</v>
      </c>
      <c r="AU380" s="37">
        <f t="shared" si="687"/>
        <v>0.9</v>
      </c>
      <c r="AV380" s="37">
        <f t="shared" si="687"/>
        <v>0.9</v>
      </c>
      <c r="AW380" s="37">
        <f t="shared" si="687"/>
        <v>0.9</v>
      </c>
      <c r="AX380" s="37">
        <f t="shared" si="687"/>
        <v>0.9</v>
      </c>
      <c r="AY380" s="37">
        <f>AY213</f>
        <v>0.9</v>
      </c>
      <c r="AZ380" s="37">
        <f t="shared" si="687"/>
        <v>0.9</v>
      </c>
      <c r="BA380" s="37">
        <f t="shared" si="687"/>
        <v>0.9</v>
      </c>
      <c r="BB380" s="37">
        <f t="shared" si="687"/>
        <v>0.9</v>
      </c>
      <c r="BC380" s="37">
        <f t="shared" si="687"/>
        <v>0.9</v>
      </c>
      <c r="BD380" s="37">
        <f t="shared" si="687"/>
        <v>0.9</v>
      </c>
      <c r="BE380" s="38">
        <f t="shared" si="687"/>
        <v>0.9</v>
      </c>
      <c r="BF380" s="37">
        <f t="shared" si="687"/>
        <v>0.9</v>
      </c>
      <c r="BG380" s="37">
        <f t="shared" si="687"/>
        <v>0.9</v>
      </c>
      <c r="BH380" s="37">
        <f t="shared" si="687"/>
        <v>0.9</v>
      </c>
      <c r="BI380" s="37">
        <f>BI213</f>
        <v>0</v>
      </c>
      <c r="BJ380" s="37">
        <f t="shared" si="687"/>
        <v>0.9</v>
      </c>
      <c r="BK380" s="37">
        <f>BK213</f>
        <v>0.9</v>
      </c>
      <c r="BL380" s="37">
        <f t="shared" si="687"/>
        <v>0.9</v>
      </c>
      <c r="BM380" s="37">
        <f t="shared" si="687"/>
        <v>0.9</v>
      </c>
      <c r="BN380" s="37">
        <f t="shared" si="687"/>
        <v>0.9</v>
      </c>
      <c r="BO380" s="37">
        <f t="shared" si="687"/>
        <v>0.9</v>
      </c>
      <c r="BP380" s="37">
        <f t="shared" si="687"/>
        <v>0.9</v>
      </c>
      <c r="BQ380" s="37">
        <f t="shared" si="687"/>
        <v>0.9</v>
      </c>
      <c r="BR380" s="37">
        <f t="shared" si="687"/>
        <v>0.9</v>
      </c>
      <c r="BS380" s="37">
        <f t="shared" si="687"/>
        <v>0.9</v>
      </c>
      <c r="BT380" s="37">
        <f t="shared" si="687"/>
        <v>0.9</v>
      </c>
      <c r="BU380" s="37">
        <f t="shared" si="687"/>
        <v>0.9</v>
      </c>
      <c r="BV380" s="37">
        <f t="shared" si="687"/>
        <v>0.9</v>
      </c>
      <c r="BW380" s="37">
        <f t="shared" si="687"/>
        <v>0.9</v>
      </c>
      <c r="BX380" s="37">
        <f t="shared" si="687"/>
        <v>0.9</v>
      </c>
      <c r="BY380" s="37">
        <f t="shared" si="687"/>
        <v>0.9</v>
      </c>
      <c r="BZ380" s="37">
        <f t="shared" si="687"/>
        <v>0.9</v>
      </c>
      <c r="CA380" s="38">
        <f t="shared" si="687"/>
        <v>0.9</v>
      </c>
      <c r="CB380" s="37">
        <f t="shared" si="687"/>
        <v>0.9</v>
      </c>
      <c r="CC380" s="37">
        <f t="shared" si="687"/>
        <v>0.9</v>
      </c>
      <c r="CD380" s="37">
        <f t="shared" si="687"/>
        <v>0.9</v>
      </c>
      <c r="CE380" s="37">
        <f t="shared" si="687"/>
        <v>0.9</v>
      </c>
      <c r="CF380" s="37">
        <f t="shared" si="687"/>
        <v>0.9</v>
      </c>
      <c r="CG380" s="37">
        <f t="shared" si="687"/>
        <v>0.9</v>
      </c>
      <c r="CH380" s="37">
        <f t="shared" si="687"/>
        <v>0.9</v>
      </c>
      <c r="CI380" s="37">
        <f t="shared" si="687"/>
        <v>0.9</v>
      </c>
      <c r="CJ380" s="37">
        <f t="shared" si="687"/>
        <v>0.9</v>
      </c>
      <c r="CK380" s="37">
        <f t="shared" si="687"/>
        <v>0.9</v>
      </c>
      <c r="CL380" s="37">
        <f t="shared" ref="CL380:CU380" si="688">CL213</f>
        <v>0.9</v>
      </c>
      <c r="CM380" s="37">
        <f t="shared" si="688"/>
        <v>0.9</v>
      </c>
      <c r="CN380" s="37">
        <f t="shared" si="688"/>
        <v>0.9</v>
      </c>
      <c r="CO380" s="37">
        <f t="shared" si="688"/>
        <v>0.9</v>
      </c>
      <c r="CP380" s="37">
        <f t="shared" si="688"/>
        <v>0.9</v>
      </c>
      <c r="CQ380" s="37">
        <f t="shared" si="688"/>
        <v>0.9</v>
      </c>
      <c r="CR380" s="37">
        <f t="shared" si="688"/>
        <v>0.9</v>
      </c>
      <c r="CS380" s="37">
        <f t="shared" si="688"/>
        <v>0.9</v>
      </c>
      <c r="CT380" s="37">
        <f t="shared" si="688"/>
        <v>0.9</v>
      </c>
      <c r="CU380" s="37">
        <f t="shared" si="688"/>
        <v>0.9</v>
      </c>
      <c r="CV380" s="286">
        <f t="shared" ref="CV380:DN380" si="689">CV213</f>
        <v>0.9</v>
      </c>
      <c r="CW380" s="37">
        <f t="shared" si="689"/>
        <v>0.9</v>
      </c>
      <c r="CX380" s="37">
        <f t="shared" si="689"/>
        <v>0.9</v>
      </c>
      <c r="CY380" s="37">
        <f t="shared" si="689"/>
        <v>0.9</v>
      </c>
      <c r="CZ380" s="37">
        <f t="shared" si="689"/>
        <v>0.9</v>
      </c>
      <c r="DA380" s="37">
        <f t="shared" si="689"/>
        <v>0.9</v>
      </c>
      <c r="DB380" s="37">
        <f t="shared" si="689"/>
        <v>0.9</v>
      </c>
      <c r="DC380" s="37">
        <f t="shared" si="689"/>
        <v>0.9</v>
      </c>
      <c r="DD380" s="37">
        <f t="shared" si="689"/>
        <v>0.9</v>
      </c>
      <c r="DE380" s="37">
        <f t="shared" si="689"/>
        <v>0.9</v>
      </c>
      <c r="DF380" s="37">
        <f t="shared" si="689"/>
        <v>0.9</v>
      </c>
      <c r="DG380" s="37">
        <f t="shared" si="689"/>
        <v>0.9</v>
      </c>
      <c r="DH380" s="37">
        <f t="shared" si="689"/>
        <v>0.9</v>
      </c>
      <c r="DI380" s="37">
        <f t="shared" si="689"/>
        <v>0.9</v>
      </c>
      <c r="DJ380" s="37">
        <f t="shared" si="689"/>
        <v>0.9</v>
      </c>
      <c r="DK380" s="37">
        <f t="shared" si="689"/>
        <v>0.9</v>
      </c>
      <c r="DL380" s="37">
        <f t="shared" si="689"/>
        <v>0.9</v>
      </c>
      <c r="DM380" s="37">
        <f t="shared" si="689"/>
        <v>0.9</v>
      </c>
      <c r="DN380" s="37">
        <f t="shared" si="689"/>
        <v>0.9</v>
      </c>
      <c r="DO380" s="37">
        <f>DO213</f>
        <v>0.9</v>
      </c>
      <c r="DP380" s="37">
        <f>DP213</f>
        <v>0.9</v>
      </c>
      <c r="DQ380" s="37">
        <f>DQ213</f>
        <v>0.9</v>
      </c>
      <c r="DR380" s="37">
        <f>DR213</f>
        <v>0.9</v>
      </c>
      <c r="DS380" s="37">
        <f>DS213</f>
        <v>0.9</v>
      </c>
    </row>
    <row r="381" spans="1:123" ht="14.1" customHeight="1" x14ac:dyDescent="0.2">
      <c r="A381" s="94">
        <v>1107</v>
      </c>
      <c r="B381" s="44"/>
      <c r="C381" s="1"/>
      <c r="D381" s="1"/>
      <c r="E381" s="1" t="s">
        <v>22</v>
      </c>
      <c r="F381" s="1"/>
      <c r="G381" s="1"/>
      <c r="H381" s="1"/>
      <c r="I381" s="1"/>
      <c r="J381" s="38">
        <f t="shared" ref="J381:R381" si="690">J193</f>
        <v>0.65</v>
      </c>
      <c r="K381" s="37">
        <f t="shared" si="690"/>
        <v>0.65</v>
      </c>
      <c r="L381" s="37">
        <f t="shared" si="690"/>
        <v>0.7</v>
      </c>
      <c r="M381" s="37">
        <f t="shared" si="690"/>
        <v>0.7</v>
      </c>
      <c r="N381" s="37">
        <f t="shared" si="690"/>
        <v>0.7</v>
      </c>
      <c r="O381" s="37">
        <f t="shared" si="690"/>
        <v>0.7</v>
      </c>
      <c r="P381" s="37">
        <f t="shared" si="690"/>
        <v>0.7</v>
      </c>
      <c r="Q381" s="37">
        <f t="shared" si="690"/>
        <v>0.7</v>
      </c>
      <c r="R381" s="37">
        <f t="shared" si="690"/>
        <v>0.7</v>
      </c>
      <c r="S381" s="37">
        <f t="shared" ref="S381:AL381" si="691">S183</f>
        <v>0</v>
      </c>
      <c r="T381" s="37">
        <f t="shared" si="691"/>
        <v>0.1</v>
      </c>
      <c r="U381" s="37">
        <f t="shared" si="691"/>
        <v>0.3</v>
      </c>
      <c r="V381" s="37">
        <f t="shared" si="691"/>
        <v>0.4</v>
      </c>
      <c r="W381" s="37">
        <f t="shared" si="691"/>
        <v>0.5</v>
      </c>
      <c r="X381" s="37">
        <f>X183</f>
        <v>0.6</v>
      </c>
      <c r="Y381" s="37">
        <f t="shared" si="691"/>
        <v>0.65</v>
      </c>
      <c r="Z381" s="37">
        <f t="shared" si="691"/>
        <v>0.7</v>
      </c>
      <c r="AA381" s="37">
        <f t="shared" si="691"/>
        <v>0.7</v>
      </c>
      <c r="AB381" s="37">
        <f t="shared" si="691"/>
        <v>0.7</v>
      </c>
      <c r="AC381" s="37">
        <f t="shared" si="691"/>
        <v>0.7</v>
      </c>
      <c r="AD381" s="38">
        <f t="shared" si="691"/>
        <v>0.7</v>
      </c>
      <c r="AE381" s="37">
        <f t="shared" si="691"/>
        <v>0.7</v>
      </c>
      <c r="AF381" s="37">
        <f t="shared" si="691"/>
        <v>0.7</v>
      </c>
      <c r="AG381" s="37">
        <f t="shared" si="691"/>
        <v>0.7</v>
      </c>
      <c r="AH381" s="37">
        <f t="shared" si="691"/>
        <v>0.7</v>
      </c>
      <c r="AI381" s="37">
        <f t="shared" si="691"/>
        <v>0.7</v>
      </c>
      <c r="AJ381" s="37">
        <f t="shared" si="691"/>
        <v>0.7</v>
      </c>
      <c r="AK381" s="37">
        <f t="shared" si="691"/>
        <v>0.7</v>
      </c>
      <c r="AL381" s="37">
        <f t="shared" si="691"/>
        <v>0.7</v>
      </c>
      <c r="AM381" s="37">
        <f>AM183</f>
        <v>0.7</v>
      </c>
      <c r="AN381" s="37">
        <f t="shared" ref="AN381:BD381" si="692">AN185</f>
        <v>0.1</v>
      </c>
      <c r="AO381" s="37">
        <f t="shared" si="692"/>
        <v>0.25</v>
      </c>
      <c r="AP381" s="37">
        <f t="shared" si="692"/>
        <v>0.35</v>
      </c>
      <c r="AQ381" s="37">
        <f t="shared" si="692"/>
        <v>0.45</v>
      </c>
      <c r="AR381" s="37">
        <f t="shared" si="692"/>
        <v>0.55000000000000004</v>
      </c>
      <c r="AS381" s="37">
        <f>AS185</f>
        <v>0.6</v>
      </c>
      <c r="AT381" s="37">
        <f t="shared" si="692"/>
        <v>0.65</v>
      </c>
      <c r="AU381" s="37">
        <f t="shared" si="692"/>
        <v>0.7</v>
      </c>
      <c r="AV381" s="37">
        <f t="shared" si="692"/>
        <v>0.7</v>
      </c>
      <c r="AW381" s="37">
        <f t="shared" si="692"/>
        <v>0.7</v>
      </c>
      <c r="AX381" s="37">
        <f t="shared" si="692"/>
        <v>0.7</v>
      </c>
      <c r="AY381" s="37">
        <f>AY185</f>
        <v>0.7</v>
      </c>
      <c r="AZ381" s="37">
        <f t="shared" si="692"/>
        <v>0.7</v>
      </c>
      <c r="BA381" s="37">
        <f t="shared" si="692"/>
        <v>0.7</v>
      </c>
      <c r="BB381" s="37">
        <f t="shared" si="692"/>
        <v>0.7</v>
      </c>
      <c r="BC381" s="37">
        <f t="shared" si="692"/>
        <v>0.7</v>
      </c>
      <c r="BD381" s="37">
        <f t="shared" si="692"/>
        <v>0.7</v>
      </c>
      <c r="BE381" s="38">
        <f>BE187</f>
        <v>0.1</v>
      </c>
      <c r="BF381" s="38">
        <f t="shared" ref="BF381:BN381" si="693">BF187</f>
        <v>0.25</v>
      </c>
      <c r="BG381" s="38">
        <f t="shared" si="693"/>
        <v>0.35</v>
      </c>
      <c r="BH381" s="38">
        <f t="shared" si="693"/>
        <v>0.45</v>
      </c>
      <c r="BI381" s="38">
        <f>BI187</f>
        <v>0</v>
      </c>
      <c r="BJ381" s="38">
        <f t="shared" si="693"/>
        <v>0.55000000000000004</v>
      </c>
      <c r="BK381" s="38">
        <f t="shared" si="693"/>
        <v>0.65</v>
      </c>
      <c r="BL381" s="38">
        <f t="shared" si="693"/>
        <v>0.7</v>
      </c>
      <c r="BM381" s="38">
        <f t="shared" si="693"/>
        <v>0.75</v>
      </c>
      <c r="BN381" s="38">
        <f t="shared" si="693"/>
        <v>0.8</v>
      </c>
      <c r="BO381" s="37">
        <f t="shared" ref="BO381:BU381" si="694">BO189</f>
        <v>0.05</v>
      </c>
      <c r="BP381" s="37">
        <f t="shared" si="694"/>
        <v>0.1</v>
      </c>
      <c r="BQ381" s="37">
        <f t="shared" si="694"/>
        <v>0.2</v>
      </c>
      <c r="BR381" s="37">
        <f t="shared" si="694"/>
        <v>0.35</v>
      </c>
      <c r="BS381" s="37">
        <f t="shared" si="694"/>
        <v>0.45</v>
      </c>
      <c r="BT381" s="37">
        <f t="shared" si="694"/>
        <v>0.55000000000000004</v>
      </c>
      <c r="BU381" s="37">
        <f t="shared" si="694"/>
        <v>0.6</v>
      </c>
      <c r="BV381" s="37">
        <f t="shared" ref="BV381:CB381" si="695">BV189</f>
        <v>0.65</v>
      </c>
      <c r="BW381" s="37">
        <f t="shared" si="695"/>
        <v>0.65</v>
      </c>
      <c r="BX381" s="37">
        <f t="shared" si="695"/>
        <v>0.7</v>
      </c>
      <c r="BY381" s="37">
        <f t="shared" si="695"/>
        <v>0.7</v>
      </c>
      <c r="BZ381" s="37">
        <f t="shared" si="695"/>
        <v>0.7</v>
      </c>
      <c r="CA381" s="38">
        <f t="shared" si="695"/>
        <v>0.7</v>
      </c>
      <c r="CB381" s="37">
        <f t="shared" si="695"/>
        <v>0.7</v>
      </c>
      <c r="CC381" s="37">
        <f>CC191</f>
        <v>0.1</v>
      </c>
      <c r="CD381" s="37">
        <f t="shared" ref="CD381:CU381" si="696">CD191</f>
        <v>0.25</v>
      </c>
      <c r="CE381" s="37">
        <f t="shared" si="696"/>
        <v>0.35</v>
      </c>
      <c r="CF381" s="37">
        <f t="shared" si="696"/>
        <v>0.45</v>
      </c>
      <c r="CG381" s="37">
        <f t="shared" si="696"/>
        <v>0.55000000000000004</v>
      </c>
      <c r="CH381" s="37">
        <f t="shared" si="696"/>
        <v>0.55000000000000004</v>
      </c>
      <c r="CI381" s="37">
        <f t="shared" si="696"/>
        <v>0.6</v>
      </c>
      <c r="CJ381" s="37">
        <f t="shared" si="696"/>
        <v>0.65</v>
      </c>
      <c r="CK381" s="37">
        <f t="shared" si="696"/>
        <v>0.65</v>
      </c>
      <c r="CL381" s="37">
        <f t="shared" si="696"/>
        <v>0.65</v>
      </c>
      <c r="CM381" s="37">
        <f t="shared" si="696"/>
        <v>0.65</v>
      </c>
      <c r="CN381" s="37">
        <f t="shared" si="696"/>
        <v>0.65</v>
      </c>
      <c r="CO381" s="37">
        <f t="shared" si="696"/>
        <v>0.65</v>
      </c>
      <c r="CP381" s="37">
        <f t="shared" si="696"/>
        <v>0.65</v>
      </c>
      <c r="CQ381" s="37">
        <f t="shared" si="696"/>
        <v>0.65</v>
      </c>
      <c r="CR381" s="37">
        <f t="shared" si="696"/>
        <v>0.65</v>
      </c>
      <c r="CS381" s="37">
        <f t="shared" si="696"/>
        <v>0.65</v>
      </c>
      <c r="CT381" s="37">
        <f t="shared" si="696"/>
        <v>0.65</v>
      </c>
      <c r="CU381" s="37">
        <f t="shared" si="696"/>
        <v>0.65</v>
      </c>
      <c r="CV381" s="286">
        <f t="shared" ref="CV381:DN381" si="697">CV191</f>
        <v>0.65</v>
      </c>
      <c r="CW381" s="37">
        <f t="shared" si="697"/>
        <v>0.65</v>
      </c>
      <c r="CX381" s="37">
        <f t="shared" si="697"/>
        <v>0.65</v>
      </c>
      <c r="CY381" s="37">
        <f t="shared" si="697"/>
        <v>0.65</v>
      </c>
      <c r="CZ381" s="37">
        <f t="shared" si="697"/>
        <v>0.65</v>
      </c>
      <c r="DA381" s="37">
        <f t="shared" si="697"/>
        <v>0.65</v>
      </c>
      <c r="DB381" s="37">
        <f t="shared" si="697"/>
        <v>0.65</v>
      </c>
      <c r="DC381" s="37">
        <f t="shared" si="697"/>
        <v>0.65</v>
      </c>
      <c r="DD381" s="37">
        <f t="shared" si="697"/>
        <v>0.65</v>
      </c>
      <c r="DE381" s="37">
        <f t="shared" si="697"/>
        <v>0.65</v>
      </c>
      <c r="DF381" s="37">
        <f t="shared" si="697"/>
        <v>0.65</v>
      </c>
      <c r="DG381" s="37">
        <f t="shared" si="697"/>
        <v>0.65</v>
      </c>
      <c r="DH381" s="37">
        <f t="shared" si="697"/>
        <v>0.65</v>
      </c>
      <c r="DI381" s="37">
        <f t="shared" si="697"/>
        <v>0.65</v>
      </c>
      <c r="DJ381" s="37">
        <f t="shared" si="697"/>
        <v>0.65</v>
      </c>
      <c r="DK381" s="37">
        <f t="shared" si="697"/>
        <v>0.65</v>
      </c>
      <c r="DL381" s="37">
        <f t="shared" si="697"/>
        <v>0.65</v>
      </c>
      <c r="DM381" s="37">
        <f t="shared" si="697"/>
        <v>0.65</v>
      </c>
      <c r="DN381" s="37">
        <f t="shared" si="697"/>
        <v>0.65</v>
      </c>
      <c r="DO381" s="37">
        <f>DO191</f>
        <v>0.65</v>
      </c>
      <c r="DP381" s="37">
        <f>DP191</f>
        <v>0.65</v>
      </c>
      <c r="DQ381" s="37">
        <f>DQ191</f>
        <v>0.65</v>
      </c>
      <c r="DR381" s="37">
        <f>DR191</f>
        <v>0.65</v>
      </c>
      <c r="DS381" s="37">
        <f>DS191</f>
        <v>0.65</v>
      </c>
    </row>
    <row r="382" spans="1:123" ht="14.1" customHeight="1" x14ac:dyDescent="0.2">
      <c r="A382" s="94">
        <v>1142</v>
      </c>
      <c r="B382" s="44"/>
      <c r="C382" s="1"/>
      <c r="D382" s="1"/>
      <c r="E382" s="1" t="s">
        <v>22</v>
      </c>
      <c r="F382" s="1"/>
      <c r="G382" s="1"/>
      <c r="H382" s="1"/>
      <c r="I382" s="1"/>
      <c r="J382" s="38">
        <f>J117</f>
        <v>0.55000000000000004</v>
      </c>
      <c r="K382" s="37">
        <f>K117</f>
        <v>0.55000000000000004</v>
      </c>
      <c r="L382" s="37">
        <f>L117</f>
        <v>0.55000000000000004</v>
      </c>
      <c r="M382" s="37">
        <f>M117</f>
        <v>0.55000000000000004</v>
      </c>
      <c r="N382" s="37">
        <f>N117</f>
        <v>0.55000000000000004</v>
      </c>
      <c r="O382" s="37">
        <f>O125</f>
        <v>0</v>
      </c>
      <c r="P382" s="37">
        <f>P125</f>
        <v>0</v>
      </c>
      <c r="Q382" s="37">
        <f>Q125</f>
        <v>0</v>
      </c>
      <c r="R382" s="37">
        <f>R125</f>
        <v>0.05</v>
      </c>
      <c r="S382" s="37">
        <f>S125</f>
        <v>0</v>
      </c>
      <c r="T382" s="37">
        <f t="shared" ref="T382:Z382" si="698">T125</f>
        <v>0.15</v>
      </c>
      <c r="U382" s="37">
        <f t="shared" si="698"/>
        <v>0.3</v>
      </c>
      <c r="V382" s="37">
        <f t="shared" si="698"/>
        <v>0.4</v>
      </c>
      <c r="W382" s="37">
        <f t="shared" si="698"/>
        <v>0.5</v>
      </c>
      <c r="X382" s="37">
        <f>X125</f>
        <v>0.55000000000000004</v>
      </c>
      <c r="Y382" s="37">
        <f t="shared" si="698"/>
        <v>0.6</v>
      </c>
      <c r="Z382" s="37">
        <f t="shared" si="698"/>
        <v>0.6</v>
      </c>
      <c r="AA382" s="37">
        <f>AA125</f>
        <v>0.65</v>
      </c>
      <c r="AB382" s="37">
        <f>AB125</f>
        <v>0.65</v>
      </c>
      <c r="AC382" s="37">
        <f>AC125</f>
        <v>0.7</v>
      </c>
      <c r="AD382" s="38">
        <f t="shared" ref="AD382:AP382" si="699">AD123</f>
        <v>0.05</v>
      </c>
      <c r="AE382" s="37">
        <f t="shared" si="699"/>
        <v>0.1</v>
      </c>
      <c r="AF382" s="37">
        <f t="shared" si="699"/>
        <v>0.2</v>
      </c>
      <c r="AG382" s="37">
        <f t="shared" si="699"/>
        <v>0.3</v>
      </c>
      <c r="AH382" s="37">
        <f t="shared" si="699"/>
        <v>0.4</v>
      </c>
      <c r="AI382" s="37">
        <f t="shared" si="699"/>
        <v>0.45</v>
      </c>
      <c r="AJ382" s="37">
        <f t="shared" si="699"/>
        <v>0.5</v>
      </c>
      <c r="AK382" s="37">
        <f t="shared" si="699"/>
        <v>0.55000000000000004</v>
      </c>
      <c r="AL382" s="37">
        <f t="shared" si="699"/>
        <v>0.6</v>
      </c>
      <c r="AM382" s="37">
        <f>AM123</f>
        <v>0.65</v>
      </c>
      <c r="AN382" s="37">
        <f t="shared" si="699"/>
        <v>0.65</v>
      </c>
      <c r="AO382" s="37">
        <f t="shared" si="699"/>
        <v>0.65</v>
      </c>
      <c r="AP382" s="37">
        <f t="shared" si="699"/>
        <v>0.65</v>
      </c>
      <c r="AQ382" s="37">
        <f>AQ121</f>
        <v>0.05</v>
      </c>
      <c r="AR382" s="37">
        <f>AR121</f>
        <v>0.1</v>
      </c>
      <c r="AS382" s="37">
        <f>AS121</f>
        <v>0.2</v>
      </c>
      <c r="AT382" s="37">
        <f>AT121</f>
        <v>0.3</v>
      </c>
      <c r="AU382" s="37">
        <f t="shared" ref="AU382:BN382" si="700">AU121</f>
        <v>0.4</v>
      </c>
      <c r="AV382" s="37">
        <f t="shared" si="700"/>
        <v>0.45</v>
      </c>
      <c r="AW382" s="37">
        <f t="shared" si="700"/>
        <v>0.5</v>
      </c>
      <c r="AX382" s="37">
        <f t="shared" si="700"/>
        <v>0.55000000000000004</v>
      </c>
      <c r="AY382" s="37">
        <f>AY121</f>
        <v>0.6</v>
      </c>
      <c r="AZ382" s="37">
        <f t="shared" si="700"/>
        <v>0.65</v>
      </c>
      <c r="BA382" s="37">
        <f t="shared" si="700"/>
        <v>0.65</v>
      </c>
      <c r="BB382" s="37">
        <f t="shared" si="700"/>
        <v>0.65</v>
      </c>
      <c r="BC382" s="37">
        <f t="shared" si="700"/>
        <v>0.7</v>
      </c>
      <c r="BD382" s="37">
        <f t="shared" si="700"/>
        <v>0.7</v>
      </c>
      <c r="BE382" s="38">
        <f>BE121</f>
        <v>0.7</v>
      </c>
      <c r="BF382" s="37">
        <f t="shared" si="700"/>
        <v>0.7</v>
      </c>
      <c r="BG382" s="37">
        <f t="shared" si="700"/>
        <v>0.7</v>
      </c>
      <c r="BH382" s="37">
        <f t="shared" si="700"/>
        <v>0.7</v>
      </c>
      <c r="BI382" s="37">
        <f>BI121</f>
        <v>0</v>
      </c>
      <c r="BJ382" s="37">
        <f t="shared" si="700"/>
        <v>0.7</v>
      </c>
      <c r="BK382" s="37">
        <f>BK121</f>
        <v>0.7</v>
      </c>
      <c r="BL382" s="37">
        <f t="shared" si="700"/>
        <v>0.7</v>
      </c>
      <c r="BM382" s="37">
        <f t="shared" si="700"/>
        <v>0.7</v>
      </c>
      <c r="BN382" s="37">
        <f t="shared" si="700"/>
        <v>0.7</v>
      </c>
      <c r="BO382" s="37">
        <f t="shared" ref="BO382:CB382" si="701">BO119</f>
        <v>0.05</v>
      </c>
      <c r="BP382" s="37">
        <f t="shared" si="701"/>
        <v>0.15</v>
      </c>
      <c r="BQ382" s="37">
        <f t="shared" si="701"/>
        <v>0.3</v>
      </c>
      <c r="BR382" s="37">
        <f t="shared" si="701"/>
        <v>0.45</v>
      </c>
      <c r="BS382" s="37">
        <f t="shared" si="701"/>
        <v>0.6</v>
      </c>
      <c r="BT382" s="37">
        <f t="shared" si="701"/>
        <v>0.6</v>
      </c>
      <c r="BU382" s="37">
        <f t="shared" si="701"/>
        <v>0.65</v>
      </c>
      <c r="BV382" s="37">
        <f t="shared" si="701"/>
        <v>0.65</v>
      </c>
      <c r="BW382" s="37">
        <f t="shared" si="701"/>
        <v>0.65</v>
      </c>
      <c r="BX382" s="37">
        <f t="shared" si="701"/>
        <v>0.7</v>
      </c>
      <c r="BY382" s="37">
        <f t="shared" si="701"/>
        <v>0.7</v>
      </c>
      <c r="BZ382" s="37">
        <f t="shared" si="701"/>
        <v>0.7</v>
      </c>
      <c r="CA382" s="38">
        <f t="shared" si="701"/>
        <v>0.75</v>
      </c>
      <c r="CB382" s="37">
        <f t="shared" si="701"/>
        <v>0.75</v>
      </c>
      <c r="CC382" s="38">
        <f t="shared" ref="CC382:CU382" si="702">CC115</f>
        <v>0.1</v>
      </c>
      <c r="CD382" s="38">
        <f t="shared" si="702"/>
        <v>0.25</v>
      </c>
      <c r="CE382" s="38">
        <f t="shared" si="702"/>
        <v>0.35</v>
      </c>
      <c r="CF382" s="38">
        <f t="shared" si="702"/>
        <v>0.45</v>
      </c>
      <c r="CG382" s="38">
        <f t="shared" si="702"/>
        <v>0.55000000000000004</v>
      </c>
      <c r="CH382" s="38">
        <f t="shared" si="702"/>
        <v>0.6</v>
      </c>
      <c r="CI382" s="38">
        <f t="shared" si="702"/>
        <v>0.65</v>
      </c>
      <c r="CJ382" s="38">
        <f t="shared" si="702"/>
        <v>0.7</v>
      </c>
      <c r="CK382" s="38">
        <f t="shared" si="702"/>
        <v>0.7</v>
      </c>
      <c r="CL382" s="38">
        <f t="shared" si="702"/>
        <v>0.7</v>
      </c>
      <c r="CM382" s="38">
        <f t="shared" si="702"/>
        <v>0.7</v>
      </c>
      <c r="CN382" s="38">
        <f t="shared" si="702"/>
        <v>0.7</v>
      </c>
      <c r="CO382" s="38">
        <f t="shared" si="702"/>
        <v>0.7</v>
      </c>
      <c r="CP382" s="38">
        <f t="shared" si="702"/>
        <v>0.7</v>
      </c>
      <c r="CQ382" s="38">
        <f>CQ115</f>
        <v>0.7</v>
      </c>
      <c r="CR382" s="38">
        <f t="shared" si="702"/>
        <v>0.7</v>
      </c>
      <c r="CS382" s="38">
        <f t="shared" si="702"/>
        <v>0.7</v>
      </c>
      <c r="CT382" s="38">
        <f t="shared" si="702"/>
        <v>0.7</v>
      </c>
      <c r="CU382" s="38">
        <f t="shared" si="702"/>
        <v>0.7</v>
      </c>
      <c r="CV382" s="286">
        <f t="shared" ref="CV382:DN382" si="703">CV115</f>
        <v>0.7</v>
      </c>
      <c r="CW382" s="38">
        <f t="shared" si="703"/>
        <v>0.7</v>
      </c>
      <c r="CX382" s="38">
        <f t="shared" si="703"/>
        <v>0.7</v>
      </c>
      <c r="CY382" s="38">
        <f t="shared" si="703"/>
        <v>0.7</v>
      </c>
      <c r="CZ382" s="38">
        <f t="shared" si="703"/>
        <v>0.7</v>
      </c>
      <c r="DA382" s="38">
        <f t="shared" si="703"/>
        <v>0.7</v>
      </c>
      <c r="DB382" s="38">
        <f t="shared" si="703"/>
        <v>0.7</v>
      </c>
      <c r="DC382" s="38">
        <f t="shared" si="703"/>
        <v>0.7</v>
      </c>
      <c r="DD382" s="38">
        <f t="shared" si="703"/>
        <v>0.7</v>
      </c>
      <c r="DE382" s="38">
        <f t="shared" si="703"/>
        <v>0.7</v>
      </c>
      <c r="DF382" s="38">
        <f t="shared" si="703"/>
        <v>0.7</v>
      </c>
      <c r="DG382" s="38">
        <f t="shared" si="703"/>
        <v>0.7</v>
      </c>
      <c r="DH382" s="38">
        <f t="shared" si="703"/>
        <v>0.7</v>
      </c>
      <c r="DI382" s="38">
        <f t="shared" si="703"/>
        <v>0.7</v>
      </c>
      <c r="DJ382" s="38">
        <f t="shared" si="703"/>
        <v>0.7</v>
      </c>
      <c r="DK382" s="38">
        <f t="shared" si="703"/>
        <v>0.7</v>
      </c>
      <c r="DL382" s="38">
        <f t="shared" si="703"/>
        <v>0.7</v>
      </c>
      <c r="DM382" s="38">
        <f t="shared" si="703"/>
        <v>0.7</v>
      </c>
      <c r="DN382" s="38">
        <f t="shared" si="703"/>
        <v>0.7</v>
      </c>
      <c r="DO382" s="38">
        <f>DO115</f>
        <v>0.7</v>
      </c>
      <c r="DP382" s="38">
        <f>DP115</f>
        <v>0.7</v>
      </c>
      <c r="DQ382" s="38">
        <f>DQ115</f>
        <v>0.7</v>
      </c>
      <c r="DR382" s="38">
        <f>DR115</f>
        <v>0.7</v>
      </c>
      <c r="DS382" s="38">
        <f>DS115</f>
        <v>0.7</v>
      </c>
    </row>
    <row r="383" spans="1:123" ht="14.1" customHeight="1" x14ac:dyDescent="0.2">
      <c r="A383" s="94">
        <v>1140</v>
      </c>
      <c r="B383" s="44"/>
      <c r="C383" s="1"/>
      <c r="D383" s="1"/>
      <c r="E383" s="1" t="s">
        <v>22</v>
      </c>
      <c r="F383" s="1"/>
      <c r="G383" s="1"/>
      <c r="H383" s="1"/>
      <c r="I383" s="1"/>
      <c r="J383" s="36">
        <f t="shared" ref="J383:T383" si="704">J269</f>
        <v>0.6</v>
      </c>
      <c r="K383" s="35">
        <f t="shared" si="704"/>
        <v>0.6</v>
      </c>
      <c r="L383" s="35">
        <f t="shared" si="704"/>
        <v>0.6</v>
      </c>
      <c r="M383" s="35">
        <f t="shared" si="704"/>
        <v>0.6</v>
      </c>
      <c r="N383" s="35">
        <f t="shared" si="704"/>
        <v>0.6</v>
      </c>
      <c r="O383" s="35">
        <f t="shared" si="704"/>
        <v>0.6</v>
      </c>
      <c r="P383" s="35">
        <f t="shared" si="704"/>
        <v>0.6</v>
      </c>
      <c r="Q383" s="35">
        <f t="shared" si="704"/>
        <v>0.6</v>
      </c>
      <c r="R383" s="35">
        <f t="shared" si="704"/>
        <v>0.6</v>
      </c>
      <c r="S383" s="35">
        <f t="shared" si="704"/>
        <v>0.6</v>
      </c>
      <c r="T383" s="35">
        <f t="shared" si="704"/>
        <v>0.6</v>
      </c>
      <c r="U383" s="35">
        <f t="shared" ref="U383:AE383" si="705">U267</f>
        <v>0.1</v>
      </c>
      <c r="V383" s="35">
        <f t="shared" si="705"/>
        <v>0.25</v>
      </c>
      <c r="W383" s="35">
        <f t="shared" si="705"/>
        <v>0.35</v>
      </c>
      <c r="X383" s="35">
        <f>X267</f>
        <v>0.45</v>
      </c>
      <c r="Y383" s="35">
        <f t="shared" si="705"/>
        <v>0.55000000000000004</v>
      </c>
      <c r="Z383" s="35">
        <f t="shared" si="705"/>
        <v>0.6</v>
      </c>
      <c r="AA383" s="35">
        <f t="shared" si="705"/>
        <v>0.65</v>
      </c>
      <c r="AB383" s="35">
        <f t="shared" si="705"/>
        <v>0.65</v>
      </c>
      <c r="AC383" s="35">
        <f t="shared" si="705"/>
        <v>0.65</v>
      </c>
      <c r="AD383" s="36">
        <f t="shared" si="705"/>
        <v>0.65</v>
      </c>
      <c r="AE383" s="35">
        <f t="shared" si="705"/>
        <v>0.65</v>
      </c>
      <c r="AF383" s="35">
        <f>AF263</f>
        <v>0.05</v>
      </c>
      <c r="AG383" s="35">
        <f t="shared" ref="AG383:AL383" si="706">AG263</f>
        <v>0.1</v>
      </c>
      <c r="AH383" s="35">
        <f t="shared" si="706"/>
        <v>0.2</v>
      </c>
      <c r="AI383" s="35">
        <f t="shared" si="706"/>
        <v>0.3</v>
      </c>
      <c r="AJ383" s="35">
        <f t="shared" si="706"/>
        <v>0.4</v>
      </c>
      <c r="AK383" s="35">
        <f t="shared" si="706"/>
        <v>0.45</v>
      </c>
      <c r="AL383" s="35">
        <f t="shared" si="706"/>
        <v>0.5</v>
      </c>
      <c r="AM383" s="35">
        <f>AM263</f>
        <v>0.55000000000000004</v>
      </c>
      <c r="AN383" s="35">
        <f t="shared" ref="AN383:AX383" si="707">AN259</f>
        <v>0.15</v>
      </c>
      <c r="AO383" s="35">
        <f t="shared" si="707"/>
        <v>0.35</v>
      </c>
      <c r="AP383" s="35">
        <f t="shared" si="707"/>
        <v>0.55000000000000004</v>
      </c>
      <c r="AQ383" s="35">
        <f t="shared" si="707"/>
        <v>0.65</v>
      </c>
      <c r="AR383" s="35">
        <f t="shared" si="707"/>
        <v>0.65</v>
      </c>
      <c r="AS383" s="35">
        <f>AS259</f>
        <v>0.65</v>
      </c>
      <c r="AT383" s="35">
        <f t="shared" si="707"/>
        <v>0.65</v>
      </c>
      <c r="AU383" s="35">
        <f t="shared" si="707"/>
        <v>0.65</v>
      </c>
      <c r="AV383" s="35">
        <f t="shared" si="707"/>
        <v>0.65</v>
      </c>
      <c r="AW383" s="35">
        <f t="shared" si="707"/>
        <v>0.65</v>
      </c>
      <c r="AX383" s="35">
        <f t="shared" si="707"/>
        <v>0.65</v>
      </c>
      <c r="AY383" s="35">
        <f t="shared" ref="AY383:BK383" si="708">AY259</f>
        <v>0.65</v>
      </c>
      <c r="AZ383" s="35">
        <f t="shared" si="708"/>
        <v>0.65</v>
      </c>
      <c r="BA383" s="35">
        <f t="shared" si="708"/>
        <v>0.65</v>
      </c>
      <c r="BB383" s="35">
        <f t="shared" si="708"/>
        <v>0.65</v>
      </c>
      <c r="BC383" s="35">
        <f t="shared" si="708"/>
        <v>0.65</v>
      </c>
      <c r="BD383" s="35">
        <f t="shared" si="708"/>
        <v>0.65</v>
      </c>
      <c r="BE383" s="36">
        <f t="shared" si="708"/>
        <v>0.65</v>
      </c>
      <c r="BF383" s="35">
        <f t="shared" si="708"/>
        <v>0.65</v>
      </c>
      <c r="BG383" s="35">
        <f t="shared" si="708"/>
        <v>0.65</v>
      </c>
      <c r="BH383" s="35">
        <f t="shared" si="708"/>
        <v>0.65</v>
      </c>
      <c r="BI383" s="35">
        <f>BI259</f>
        <v>0</v>
      </c>
      <c r="BJ383" s="35">
        <f t="shared" si="708"/>
        <v>0.65</v>
      </c>
      <c r="BK383" s="35">
        <f t="shared" si="708"/>
        <v>0</v>
      </c>
      <c r="BL383" s="35">
        <f>BL261</f>
        <v>0</v>
      </c>
      <c r="BM383" s="35">
        <f t="shared" ref="BM383:BU383" si="709">BM271</f>
        <v>0.1</v>
      </c>
      <c r="BN383" s="35">
        <f t="shared" si="709"/>
        <v>0.25</v>
      </c>
      <c r="BO383" s="35">
        <f t="shared" si="709"/>
        <v>0.35</v>
      </c>
      <c r="BP383" s="35">
        <f t="shared" si="709"/>
        <v>0.45</v>
      </c>
      <c r="BQ383" s="35">
        <f t="shared" si="709"/>
        <v>0.55000000000000004</v>
      </c>
      <c r="BR383" s="35">
        <f t="shared" si="709"/>
        <v>0.65</v>
      </c>
      <c r="BS383" s="35">
        <f t="shared" si="709"/>
        <v>0.7</v>
      </c>
      <c r="BT383" s="35">
        <f t="shared" si="709"/>
        <v>0.7</v>
      </c>
      <c r="BU383" s="35">
        <f t="shared" si="709"/>
        <v>0.7</v>
      </c>
      <c r="BV383" s="35">
        <f t="shared" ref="BV383:CA383" si="710">BV271</f>
        <v>0.7</v>
      </c>
      <c r="BW383" s="35">
        <f t="shared" si="710"/>
        <v>0.7</v>
      </c>
      <c r="BX383" s="35">
        <f t="shared" si="710"/>
        <v>0.7</v>
      </c>
      <c r="BY383" s="35">
        <f t="shared" si="710"/>
        <v>0.7</v>
      </c>
      <c r="BZ383" s="35">
        <f t="shared" si="710"/>
        <v>0.7</v>
      </c>
      <c r="CA383" s="36">
        <f t="shared" si="710"/>
        <v>0.7</v>
      </c>
      <c r="CB383" s="35">
        <f t="shared" ref="CB383:CU383" si="711">CB271</f>
        <v>0.7</v>
      </c>
      <c r="CC383" s="35">
        <f t="shared" si="711"/>
        <v>0.7</v>
      </c>
      <c r="CD383" s="35">
        <f t="shared" si="711"/>
        <v>0.7</v>
      </c>
      <c r="CE383" s="35">
        <f t="shared" si="711"/>
        <v>0.7</v>
      </c>
      <c r="CF383" s="35">
        <f t="shared" si="711"/>
        <v>0.7</v>
      </c>
      <c r="CG383" s="35">
        <f t="shared" si="711"/>
        <v>0.7</v>
      </c>
      <c r="CH383" s="35">
        <f t="shared" si="711"/>
        <v>0.7</v>
      </c>
      <c r="CI383" s="35">
        <f t="shared" si="711"/>
        <v>0.7</v>
      </c>
      <c r="CJ383" s="35">
        <f t="shared" si="711"/>
        <v>0.7</v>
      </c>
      <c r="CK383" s="35">
        <f t="shared" si="711"/>
        <v>0.7</v>
      </c>
      <c r="CL383" s="35">
        <f t="shared" si="711"/>
        <v>0.7</v>
      </c>
      <c r="CM383" s="35">
        <f t="shared" si="711"/>
        <v>0.7</v>
      </c>
      <c r="CN383" s="35">
        <f t="shared" si="711"/>
        <v>0.7</v>
      </c>
      <c r="CO383" s="35">
        <f t="shared" si="711"/>
        <v>0.7</v>
      </c>
      <c r="CP383" s="35">
        <f t="shared" si="711"/>
        <v>0.7</v>
      </c>
      <c r="CQ383" s="35">
        <f>CQ271</f>
        <v>0.7</v>
      </c>
      <c r="CR383" s="35">
        <f t="shared" si="711"/>
        <v>0.7</v>
      </c>
      <c r="CS383" s="35">
        <f t="shared" si="711"/>
        <v>0.7</v>
      </c>
      <c r="CT383" s="35">
        <f t="shared" si="711"/>
        <v>0</v>
      </c>
      <c r="CU383" s="35">
        <f t="shared" si="711"/>
        <v>0</v>
      </c>
      <c r="CV383" s="285">
        <f t="shared" ref="CV383:DN383" si="712">CV271</f>
        <v>0</v>
      </c>
      <c r="CW383" s="35">
        <f t="shared" si="712"/>
        <v>0</v>
      </c>
      <c r="CX383" s="35">
        <f t="shared" si="712"/>
        <v>0</v>
      </c>
      <c r="CY383" s="35">
        <f t="shared" si="712"/>
        <v>0</v>
      </c>
      <c r="CZ383" s="35">
        <f t="shared" si="712"/>
        <v>0</v>
      </c>
      <c r="DA383" s="35">
        <f t="shared" si="712"/>
        <v>0</v>
      </c>
      <c r="DB383" s="35">
        <f t="shared" si="712"/>
        <v>0</v>
      </c>
      <c r="DC383" s="35">
        <f t="shared" si="712"/>
        <v>0</v>
      </c>
      <c r="DD383" s="35">
        <f t="shared" si="712"/>
        <v>0</v>
      </c>
      <c r="DE383" s="35">
        <f t="shared" si="712"/>
        <v>0</v>
      </c>
      <c r="DF383" s="35">
        <f t="shared" si="712"/>
        <v>0</v>
      </c>
      <c r="DG383" s="35">
        <f t="shared" si="712"/>
        <v>0</v>
      </c>
      <c r="DH383" s="35">
        <f t="shared" si="712"/>
        <v>0</v>
      </c>
      <c r="DI383" s="35">
        <f t="shared" si="712"/>
        <v>0</v>
      </c>
      <c r="DJ383" s="35">
        <f t="shared" si="712"/>
        <v>0</v>
      </c>
      <c r="DK383" s="35">
        <f t="shared" si="712"/>
        <v>0</v>
      </c>
      <c r="DL383" s="35">
        <f t="shared" si="712"/>
        <v>0</v>
      </c>
      <c r="DM383" s="35">
        <f t="shared" si="712"/>
        <v>0</v>
      </c>
      <c r="DN383" s="35">
        <f t="shared" si="712"/>
        <v>0</v>
      </c>
      <c r="DO383" s="35">
        <f>DO271</f>
        <v>0</v>
      </c>
      <c r="DP383" s="35">
        <f>DP271</f>
        <v>0</v>
      </c>
      <c r="DQ383" s="35">
        <f>DQ271</f>
        <v>0</v>
      </c>
      <c r="DR383" s="35">
        <f>DR271</f>
        <v>0</v>
      </c>
      <c r="DS383" s="35">
        <f>DS271</f>
        <v>0</v>
      </c>
    </row>
    <row r="384" spans="1:123" ht="14.1" customHeight="1" x14ac:dyDescent="0.2">
      <c r="A384" s="95">
        <v>1115</v>
      </c>
      <c r="B384" s="44"/>
      <c r="C384" s="1"/>
      <c r="D384" s="1"/>
      <c r="E384" s="1" t="s">
        <v>22</v>
      </c>
      <c r="F384" s="1"/>
      <c r="G384" s="1"/>
      <c r="H384" s="1"/>
      <c r="I384" s="1"/>
      <c r="J384" s="36">
        <f t="shared" ref="J384:R384" si="713">J61</f>
        <v>0.7</v>
      </c>
      <c r="K384" s="35">
        <f t="shared" si="713"/>
        <v>0.7</v>
      </c>
      <c r="L384" s="35">
        <f t="shared" si="713"/>
        <v>0.7</v>
      </c>
      <c r="M384" s="35">
        <f t="shared" si="713"/>
        <v>0.7</v>
      </c>
      <c r="N384" s="35">
        <f t="shared" si="713"/>
        <v>0.7</v>
      </c>
      <c r="O384" s="35">
        <f t="shared" si="713"/>
        <v>0.7</v>
      </c>
      <c r="P384" s="35">
        <f t="shared" si="713"/>
        <v>0.7</v>
      </c>
      <c r="Q384" s="35">
        <f t="shared" si="713"/>
        <v>0.7</v>
      </c>
      <c r="R384" s="35">
        <f t="shared" si="713"/>
        <v>0.7</v>
      </c>
      <c r="S384" s="35">
        <f t="shared" ref="S384:X384" si="714">S51</f>
        <v>0</v>
      </c>
      <c r="T384" s="35">
        <f t="shared" si="714"/>
        <v>0.05</v>
      </c>
      <c r="U384" s="35">
        <f t="shared" si="714"/>
        <v>0.1</v>
      </c>
      <c r="V384" s="35">
        <f t="shared" si="714"/>
        <v>0.2</v>
      </c>
      <c r="W384" s="35">
        <f t="shared" si="714"/>
        <v>0.3</v>
      </c>
      <c r="X384" s="35">
        <f t="shared" si="714"/>
        <v>0.4</v>
      </c>
      <c r="Y384" s="35">
        <f t="shared" ref="Y384:BC384" si="715">Y51</f>
        <v>0.45</v>
      </c>
      <c r="Z384" s="35">
        <f t="shared" si="715"/>
        <v>0.5</v>
      </c>
      <c r="AA384" s="35">
        <f t="shared" si="715"/>
        <v>0.55000000000000004</v>
      </c>
      <c r="AB384" s="35">
        <f t="shared" si="715"/>
        <v>0.6</v>
      </c>
      <c r="AC384" s="35">
        <f t="shared" si="715"/>
        <v>0.65</v>
      </c>
      <c r="AD384" s="36">
        <f t="shared" si="715"/>
        <v>0.65</v>
      </c>
      <c r="AE384" s="35">
        <f t="shared" si="715"/>
        <v>0.65</v>
      </c>
      <c r="AF384" s="35">
        <f t="shared" si="715"/>
        <v>0.65</v>
      </c>
      <c r="AG384" s="35">
        <f t="shared" si="715"/>
        <v>0.7</v>
      </c>
      <c r="AH384" s="35">
        <f t="shared" si="715"/>
        <v>0.7</v>
      </c>
      <c r="AI384" s="35">
        <f t="shared" si="715"/>
        <v>0.7</v>
      </c>
      <c r="AJ384" s="35">
        <f t="shared" si="715"/>
        <v>0.7</v>
      </c>
      <c r="AK384" s="35">
        <f t="shared" si="715"/>
        <v>0.7</v>
      </c>
      <c r="AL384" s="35">
        <f t="shared" si="715"/>
        <v>0.7</v>
      </c>
      <c r="AM384" s="35">
        <f>AM51</f>
        <v>0.7</v>
      </c>
      <c r="AN384" s="35">
        <f t="shared" si="715"/>
        <v>0.7</v>
      </c>
      <c r="AO384" s="35">
        <f t="shared" si="715"/>
        <v>0.7</v>
      </c>
      <c r="AP384" s="35">
        <f t="shared" si="715"/>
        <v>0.7</v>
      </c>
      <c r="AQ384" s="35">
        <f t="shared" si="715"/>
        <v>0.7</v>
      </c>
      <c r="AR384" s="35">
        <f t="shared" si="715"/>
        <v>0.7</v>
      </c>
      <c r="AS384" s="35">
        <f>AS51</f>
        <v>0.7</v>
      </c>
      <c r="AT384" s="35">
        <f t="shared" si="715"/>
        <v>0.7</v>
      </c>
      <c r="AU384" s="35">
        <f t="shared" si="715"/>
        <v>0.7</v>
      </c>
      <c r="AV384" s="35">
        <f t="shared" si="715"/>
        <v>0.7</v>
      </c>
      <c r="AW384" s="35">
        <f t="shared" si="715"/>
        <v>0.7</v>
      </c>
      <c r="AX384" s="35">
        <f t="shared" si="715"/>
        <v>0.7</v>
      </c>
      <c r="AY384" s="35">
        <f>AY51</f>
        <v>0.7</v>
      </c>
      <c r="AZ384" s="35">
        <f t="shared" si="715"/>
        <v>0.7</v>
      </c>
      <c r="BA384" s="35">
        <f t="shared" si="715"/>
        <v>0.7</v>
      </c>
      <c r="BB384" s="35">
        <f t="shared" si="715"/>
        <v>0.7</v>
      </c>
      <c r="BC384" s="35">
        <f t="shared" si="715"/>
        <v>0.7</v>
      </c>
      <c r="BD384" s="35">
        <f t="shared" ref="BD384:BM384" si="716">BD55</f>
        <v>0.1</v>
      </c>
      <c r="BE384" s="36">
        <f t="shared" si="716"/>
        <v>0.25</v>
      </c>
      <c r="BF384" s="35">
        <f t="shared" si="716"/>
        <v>0.35</v>
      </c>
      <c r="BG384" s="35">
        <f t="shared" si="716"/>
        <v>0.45</v>
      </c>
      <c r="BH384" s="35">
        <f t="shared" si="716"/>
        <v>0.55000000000000004</v>
      </c>
      <c r="BI384" s="35">
        <f>BI55</f>
        <v>0.55000000000000004</v>
      </c>
      <c r="BJ384" s="35">
        <f t="shared" si="716"/>
        <v>0.55000000000000004</v>
      </c>
      <c r="BK384" s="35">
        <f t="shared" si="716"/>
        <v>0.55000000000000004</v>
      </c>
      <c r="BL384" s="35">
        <f t="shared" si="716"/>
        <v>0.55000000000000004</v>
      </c>
      <c r="BM384" s="35">
        <f t="shared" si="716"/>
        <v>0.55000000000000004</v>
      </c>
      <c r="BN384" s="35">
        <f t="shared" ref="BN384:BU384" si="717">BN59</f>
        <v>0.05</v>
      </c>
      <c r="BO384" s="35">
        <f t="shared" si="717"/>
        <v>0.15</v>
      </c>
      <c r="BP384" s="35">
        <f t="shared" si="717"/>
        <v>0.3</v>
      </c>
      <c r="BQ384" s="35">
        <f t="shared" si="717"/>
        <v>0.45</v>
      </c>
      <c r="BR384" s="35">
        <f t="shared" si="717"/>
        <v>0.6</v>
      </c>
      <c r="BS384" s="35">
        <f t="shared" si="717"/>
        <v>0.6</v>
      </c>
      <c r="BT384" s="35">
        <f t="shared" si="717"/>
        <v>0.65</v>
      </c>
      <c r="BU384" s="35">
        <f t="shared" si="717"/>
        <v>0.65</v>
      </c>
      <c r="BV384" s="35">
        <f t="shared" ref="BV384:CB384" si="718">BV59</f>
        <v>0.65</v>
      </c>
      <c r="BW384" s="35">
        <f t="shared" si="718"/>
        <v>0.7</v>
      </c>
      <c r="BX384" s="35">
        <f t="shared" si="718"/>
        <v>0.7</v>
      </c>
      <c r="BY384" s="35">
        <f t="shared" si="718"/>
        <v>0.7</v>
      </c>
      <c r="BZ384" s="35">
        <f t="shared" si="718"/>
        <v>0.75</v>
      </c>
      <c r="CA384" s="36">
        <f t="shared" si="718"/>
        <v>0.75</v>
      </c>
      <c r="CB384" s="35">
        <f t="shared" si="718"/>
        <v>0.75</v>
      </c>
      <c r="CC384" s="35">
        <f>CC57</f>
        <v>0.05</v>
      </c>
      <c r="CD384" s="35">
        <f t="shared" ref="CD384:CU384" si="719">CD57</f>
        <v>0.1</v>
      </c>
      <c r="CE384" s="35">
        <f t="shared" si="719"/>
        <v>0.2</v>
      </c>
      <c r="CF384" s="35">
        <f t="shared" si="719"/>
        <v>0.3</v>
      </c>
      <c r="CG384" s="35">
        <f t="shared" si="719"/>
        <v>0.4</v>
      </c>
      <c r="CH384" s="35">
        <f t="shared" si="719"/>
        <v>0.45</v>
      </c>
      <c r="CI384" s="35">
        <f t="shared" si="719"/>
        <v>0.5</v>
      </c>
      <c r="CJ384" s="35">
        <f t="shared" si="719"/>
        <v>0.55000000000000004</v>
      </c>
      <c r="CK384" s="35">
        <f t="shared" si="719"/>
        <v>0.6</v>
      </c>
      <c r="CL384" s="35">
        <f t="shared" si="719"/>
        <v>0.65</v>
      </c>
      <c r="CM384" s="35">
        <f t="shared" si="719"/>
        <v>0.65</v>
      </c>
      <c r="CN384" s="35">
        <f t="shared" si="719"/>
        <v>0.65</v>
      </c>
      <c r="CO384" s="35">
        <f t="shared" si="719"/>
        <v>0.65</v>
      </c>
      <c r="CP384" s="35">
        <f t="shared" si="719"/>
        <v>0.65</v>
      </c>
      <c r="CQ384" s="35">
        <f t="shared" si="719"/>
        <v>0.65</v>
      </c>
      <c r="CR384" s="35">
        <f t="shared" si="719"/>
        <v>0.65</v>
      </c>
      <c r="CS384" s="35">
        <f t="shared" si="719"/>
        <v>0.65</v>
      </c>
      <c r="CT384" s="35">
        <f t="shared" si="719"/>
        <v>0.65</v>
      </c>
      <c r="CU384" s="35">
        <f t="shared" si="719"/>
        <v>0.65</v>
      </c>
      <c r="CV384" s="285">
        <f t="shared" ref="CV384:DN384" si="720">CV57</f>
        <v>0.65</v>
      </c>
      <c r="CW384" s="35">
        <f t="shared" si="720"/>
        <v>0.65</v>
      </c>
      <c r="CX384" s="35">
        <f t="shared" si="720"/>
        <v>0.65</v>
      </c>
      <c r="CY384" s="35">
        <f t="shared" si="720"/>
        <v>0.65</v>
      </c>
      <c r="CZ384" s="35">
        <f t="shared" si="720"/>
        <v>0.65</v>
      </c>
      <c r="DA384" s="35">
        <f t="shared" si="720"/>
        <v>0.65</v>
      </c>
      <c r="DB384" s="35">
        <f t="shared" si="720"/>
        <v>0.65</v>
      </c>
      <c r="DC384" s="35">
        <f t="shared" si="720"/>
        <v>0.65</v>
      </c>
      <c r="DD384" s="35">
        <f t="shared" si="720"/>
        <v>0.65</v>
      </c>
      <c r="DE384" s="35">
        <f t="shared" si="720"/>
        <v>0.65</v>
      </c>
      <c r="DF384" s="35">
        <f t="shared" si="720"/>
        <v>0.65</v>
      </c>
      <c r="DG384" s="35">
        <f t="shared" si="720"/>
        <v>0.65</v>
      </c>
      <c r="DH384" s="35">
        <f t="shared" si="720"/>
        <v>0.65</v>
      </c>
      <c r="DI384" s="35">
        <f t="shared" si="720"/>
        <v>0.65</v>
      </c>
      <c r="DJ384" s="35">
        <f t="shared" si="720"/>
        <v>0.65</v>
      </c>
      <c r="DK384" s="35">
        <f t="shared" si="720"/>
        <v>0.65</v>
      </c>
      <c r="DL384" s="35">
        <f t="shared" si="720"/>
        <v>0</v>
      </c>
      <c r="DM384" s="35">
        <f t="shared" si="720"/>
        <v>0</v>
      </c>
      <c r="DN384" s="35">
        <f t="shared" si="720"/>
        <v>0</v>
      </c>
      <c r="DO384" s="35">
        <f>DO57</f>
        <v>0</v>
      </c>
      <c r="DP384" s="35">
        <f>DP57</f>
        <v>0</v>
      </c>
      <c r="DQ384" s="35">
        <f>DQ57</f>
        <v>0</v>
      </c>
      <c r="DR384" s="35">
        <f>DR57</f>
        <v>0</v>
      </c>
      <c r="DS384" s="35">
        <f>DS57</f>
        <v>0</v>
      </c>
    </row>
    <row r="385" spans="1:123" ht="14.1" customHeight="1" x14ac:dyDescent="0.2">
      <c r="A385" s="94">
        <v>1119</v>
      </c>
      <c r="B385" s="44"/>
      <c r="C385" s="1"/>
      <c r="D385" s="1"/>
      <c r="E385" s="1" t="s">
        <v>22</v>
      </c>
      <c r="F385" s="1"/>
      <c r="G385" s="1"/>
      <c r="H385" s="1"/>
      <c r="I385" s="1"/>
      <c r="J385" s="36">
        <f t="shared" ref="J385:R385" si="721">J175</f>
        <v>0.65</v>
      </c>
      <c r="K385" s="35">
        <f t="shared" si="721"/>
        <v>0.65</v>
      </c>
      <c r="L385" s="35">
        <f t="shared" si="721"/>
        <v>0.65</v>
      </c>
      <c r="M385" s="35">
        <f t="shared" si="721"/>
        <v>0.65</v>
      </c>
      <c r="N385" s="35">
        <f t="shared" si="721"/>
        <v>0.65</v>
      </c>
      <c r="O385" s="35">
        <f t="shared" si="721"/>
        <v>0.65</v>
      </c>
      <c r="P385" s="35">
        <f t="shared" si="721"/>
        <v>0.65</v>
      </c>
      <c r="Q385" s="35">
        <f t="shared" si="721"/>
        <v>0.65</v>
      </c>
      <c r="R385" s="35">
        <f t="shared" si="721"/>
        <v>0.65</v>
      </c>
      <c r="S385" s="35">
        <f t="shared" ref="S385:Y385" si="722">S177</f>
        <v>0</v>
      </c>
      <c r="T385" s="35">
        <f t="shared" si="722"/>
        <v>0.05</v>
      </c>
      <c r="U385" s="35">
        <f t="shared" si="722"/>
        <v>0.1</v>
      </c>
      <c r="V385" s="35">
        <f t="shared" si="722"/>
        <v>0.2</v>
      </c>
      <c r="W385" s="35">
        <f t="shared" si="722"/>
        <v>0.3</v>
      </c>
      <c r="X385" s="35">
        <f t="shared" si="722"/>
        <v>0.4</v>
      </c>
      <c r="Y385" s="35">
        <f t="shared" si="722"/>
        <v>0.45</v>
      </c>
      <c r="Z385" s="35">
        <f t="shared" ref="Z385:BD385" si="723">Z177</f>
        <v>0.5</v>
      </c>
      <c r="AA385" s="35">
        <f t="shared" si="723"/>
        <v>0.55000000000000004</v>
      </c>
      <c r="AB385" s="35">
        <f t="shared" si="723"/>
        <v>0.6</v>
      </c>
      <c r="AC385" s="35">
        <f t="shared" si="723"/>
        <v>0.65</v>
      </c>
      <c r="AD385" s="36">
        <f t="shared" si="723"/>
        <v>0.65</v>
      </c>
      <c r="AE385" s="35">
        <f t="shared" si="723"/>
        <v>0.65</v>
      </c>
      <c r="AF385" s="35">
        <f t="shared" si="723"/>
        <v>0.65</v>
      </c>
      <c r="AG385" s="35">
        <f t="shared" si="723"/>
        <v>0.65</v>
      </c>
      <c r="AH385" s="35">
        <f t="shared" si="723"/>
        <v>0.65</v>
      </c>
      <c r="AI385" s="35">
        <f t="shared" si="723"/>
        <v>0.65</v>
      </c>
      <c r="AJ385" s="35">
        <f t="shared" si="723"/>
        <v>0.65</v>
      </c>
      <c r="AK385" s="35">
        <f t="shared" si="723"/>
        <v>0.65</v>
      </c>
      <c r="AL385" s="35">
        <f t="shared" si="723"/>
        <v>0.65</v>
      </c>
      <c r="AM385" s="35">
        <f>AM177</f>
        <v>0.65</v>
      </c>
      <c r="AN385" s="35">
        <f t="shared" si="723"/>
        <v>0.65</v>
      </c>
      <c r="AO385" s="35">
        <f t="shared" si="723"/>
        <v>0.65</v>
      </c>
      <c r="AP385" s="35">
        <f t="shared" si="723"/>
        <v>0.65</v>
      </c>
      <c r="AQ385" s="35">
        <f t="shared" si="723"/>
        <v>0.65</v>
      </c>
      <c r="AR385" s="35">
        <f t="shared" si="723"/>
        <v>0.65</v>
      </c>
      <c r="AS385" s="35">
        <f>AS177</f>
        <v>0.65</v>
      </c>
      <c r="AT385" s="35">
        <f t="shared" si="723"/>
        <v>0.65</v>
      </c>
      <c r="AU385" s="35">
        <f t="shared" si="723"/>
        <v>0.65</v>
      </c>
      <c r="AV385" s="35">
        <f t="shared" si="723"/>
        <v>0.65</v>
      </c>
      <c r="AW385" s="35">
        <f t="shared" si="723"/>
        <v>0.65</v>
      </c>
      <c r="AX385" s="35">
        <f t="shared" si="723"/>
        <v>0.65</v>
      </c>
      <c r="AY385" s="35">
        <f>AY177</f>
        <v>0.65</v>
      </c>
      <c r="AZ385" s="35">
        <f t="shared" si="723"/>
        <v>0.65</v>
      </c>
      <c r="BA385" s="35">
        <f t="shared" si="723"/>
        <v>0.65</v>
      </c>
      <c r="BB385" s="35">
        <f t="shared" si="723"/>
        <v>0.65</v>
      </c>
      <c r="BC385" s="35">
        <f t="shared" si="723"/>
        <v>0.65</v>
      </c>
      <c r="BD385" s="35">
        <f t="shared" si="723"/>
        <v>0.65</v>
      </c>
      <c r="BE385" s="36">
        <f t="shared" ref="BE385:BM385" si="724">BE179</f>
        <v>0.1</v>
      </c>
      <c r="BF385" s="35">
        <f t="shared" si="724"/>
        <v>0.3</v>
      </c>
      <c r="BG385" s="35">
        <f t="shared" si="724"/>
        <v>0.45</v>
      </c>
      <c r="BH385" s="35">
        <f t="shared" si="724"/>
        <v>0.55000000000000004</v>
      </c>
      <c r="BI385" s="35">
        <f t="shared" si="724"/>
        <v>0.55000000000000004</v>
      </c>
      <c r="BJ385" s="35">
        <f t="shared" si="724"/>
        <v>0.55000000000000004</v>
      </c>
      <c r="BK385" s="35">
        <f t="shared" si="724"/>
        <v>0.55000000000000004</v>
      </c>
      <c r="BL385" s="35">
        <f t="shared" si="724"/>
        <v>0.55000000000000004</v>
      </c>
      <c r="BM385" s="35">
        <f t="shared" si="724"/>
        <v>0.55000000000000004</v>
      </c>
      <c r="BN385" s="35">
        <f t="shared" ref="BN385:CB385" si="725">BN181</f>
        <v>0.05</v>
      </c>
      <c r="BO385" s="35">
        <f t="shared" si="725"/>
        <v>0.1</v>
      </c>
      <c r="BP385" s="35">
        <f t="shared" si="725"/>
        <v>0.2</v>
      </c>
      <c r="BQ385" s="35">
        <f t="shared" si="725"/>
        <v>0.35</v>
      </c>
      <c r="BR385" s="35">
        <f t="shared" si="725"/>
        <v>0.45</v>
      </c>
      <c r="BS385" s="35">
        <f t="shared" si="725"/>
        <v>0.55000000000000004</v>
      </c>
      <c r="BT385" s="35">
        <f t="shared" si="725"/>
        <v>0.6</v>
      </c>
      <c r="BU385" s="35">
        <f t="shared" si="725"/>
        <v>0.65</v>
      </c>
      <c r="BV385" s="35">
        <f t="shared" si="725"/>
        <v>0.65</v>
      </c>
      <c r="BW385" s="35">
        <f t="shared" si="725"/>
        <v>0.7</v>
      </c>
      <c r="BX385" s="35">
        <f t="shared" si="725"/>
        <v>0.7</v>
      </c>
      <c r="BY385" s="35">
        <f t="shared" si="725"/>
        <v>0.7</v>
      </c>
      <c r="BZ385" s="35">
        <f t="shared" si="725"/>
        <v>0.7</v>
      </c>
      <c r="CA385" s="36">
        <f t="shared" si="725"/>
        <v>0.7</v>
      </c>
      <c r="CB385" s="35">
        <f t="shared" si="725"/>
        <v>0.7</v>
      </c>
      <c r="CC385" s="35"/>
      <c r="CD385" s="35"/>
      <c r="CE385" s="35"/>
      <c r="CF385" s="35"/>
      <c r="CG385" s="35"/>
      <c r="CH385" s="35"/>
      <c r="CI385" s="35"/>
      <c r="CJ385" s="35"/>
      <c r="CK385" s="35"/>
      <c r="CL385" s="35"/>
      <c r="CM385" s="35"/>
      <c r="CN385" s="35"/>
      <c r="CO385" s="35"/>
      <c r="CP385" s="35"/>
      <c r="CQ385" s="35"/>
      <c r="CR385" s="35"/>
      <c r="CS385" s="35"/>
      <c r="CT385" s="35"/>
      <c r="CU385" s="35"/>
      <c r="CV385" s="285"/>
      <c r="CW385" s="35"/>
      <c r="CX385" s="35"/>
      <c r="CY385" s="35"/>
      <c r="CZ385" s="35"/>
      <c r="DA385" s="35"/>
      <c r="DB385" s="35"/>
      <c r="DC385" s="35"/>
      <c r="DD385" s="35"/>
      <c r="DE385" s="35"/>
      <c r="DF385" s="35"/>
      <c r="DG385" s="35"/>
      <c r="DH385" s="35"/>
      <c r="DI385" s="35"/>
      <c r="DJ385" s="35"/>
      <c r="DK385" s="35"/>
      <c r="DL385" s="35"/>
      <c r="DM385" s="35"/>
      <c r="DN385" s="35"/>
      <c r="DO385" s="35"/>
      <c r="DP385" s="35"/>
      <c r="DQ385" s="35"/>
      <c r="DR385" s="35"/>
      <c r="DS385" s="35"/>
    </row>
    <row r="386" spans="1:123" ht="14.1" customHeight="1" x14ac:dyDescent="0.2">
      <c r="A386" s="94">
        <v>1156</v>
      </c>
      <c r="B386" s="44"/>
      <c r="C386" s="1"/>
      <c r="D386" s="1"/>
      <c r="E386" s="1" t="s">
        <v>22</v>
      </c>
      <c r="F386" s="1"/>
      <c r="G386" s="1"/>
      <c r="H386" s="1"/>
      <c r="I386" s="1"/>
      <c r="J386" s="36">
        <f>J211</f>
        <v>0.75</v>
      </c>
      <c r="K386" s="35">
        <f>K211</f>
        <v>0.75</v>
      </c>
      <c r="L386" s="35">
        <f>L211</f>
        <v>0.75</v>
      </c>
      <c r="M386" s="35">
        <f>M211</f>
        <v>0.75</v>
      </c>
      <c r="N386" s="35">
        <f>N211</f>
        <v>0.75</v>
      </c>
      <c r="O386" s="35">
        <f>O205</f>
        <v>0.1</v>
      </c>
      <c r="P386" s="35">
        <f>P205</f>
        <v>0.4</v>
      </c>
      <c r="Q386" s="35">
        <f>Q205</f>
        <v>0.65</v>
      </c>
      <c r="R386" s="35">
        <f>R205</f>
        <v>0.75</v>
      </c>
      <c r="S386" s="35">
        <f t="shared" ref="S386:Z386" si="726">S207</f>
        <v>0</v>
      </c>
      <c r="T386" s="35">
        <f t="shared" si="726"/>
        <v>0.1</v>
      </c>
      <c r="U386" s="35">
        <f t="shared" si="726"/>
        <v>0.25</v>
      </c>
      <c r="V386" s="35">
        <f t="shared" si="726"/>
        <v>0.4</v>
      </c>
      <c r="W386" s="35">
        <f t="shared" si="726"/>
        <v>0.5</v>
      </c>
      <c r="X386" s="35">
        <f>X207</f>
        <v>0.55000000000000004</v>
      </c>
      <c r="Y386" s="35">
        <f t="shared" si="726"/>
        <v>0.6</v>
      </c>
      <c r="Z386" s="35">
        <f t="shared" si="726"/>
        <v>0.65</v>
      </c>
      <c r="AA386" s="35">
        <f t="shared" ref="AA386:AO386" si="727">AA207</f>
        <v>0.65</v>
      </c>
      <c r="AB386" s="35">
        <f t="shared" si="727"/>
        <v>0.7</v>
      </c>
      <c r="AC386" s="35">
        <f t="shared" si="727"/>
        <v>0.7</v>
      </c>
      <c r="AD386" s="36">
        <f t="shared" si="727"/>
        <v>0.7</v>
      </c>
      <c r="AE386" s="35">
        <f t="shared" si="727"/>
        <v>0.7</v>
      </c>
      <c r="AF386" s="35">
        <f t="shared" si="727"/>
        <v>0.7</v>
      </c>
      <c r="AG386" s="35">
        <f t="shared" si="727"/>
        <v>0.7</v>
      </c>
      <c r="AH386" s="35">
        <f t="shared" si="727"/>
        <v>0.7</v>
      </c>
      <c r="AI386" s="35">
        <f t="shared" si="727"/>
        <v>0.7</v>
      </c>
      <c r="AJ386" s="35">
        <f t="shared" si="727"/>
        <v>0.7</v>
      </c>
      <c r="AK386" s="35">
        <f t="shared" si="727"/>
        <v>0.7</v>
      </c>
      <c r="AL386" s="35">
        <f t="shared" si="727"/>
        <v>0.7</v>
      </c>
      <c r="AM386" s="35">
        <f t="shared" si="727"/>
        <v>0.7</v>
      </c>
      <c r="AN386" s="35">
        <f t="shared" si="727"/>
        <v>0.7</v>
      </c>
      <c r="AO386" s="35">
        <f t="shared" si="727"/>
        <v>0.7</v>
      </c>
      <c r="AP386" s="35">
        <f t="shared" ref="AP386:AY386" si="728">AP209</f>
        <v>0.1</v>
      </c>
      <c r="AQ386" s="35">
        <f t="shared" si="728"/>
        <v>0.25</v>
      </c>
      <c r="AR386" s="35">
        <f t="shared" si="728"/>
        <v>0.35</v>
      </c>
      <c r="AS386" s="35">
        <f t="shared" si="728"/>
        <v>0.45</v>
      </c>
      <c r="AT386" s="35">
        <f t="shared" si="728"/>
        <v>0.55000000000000004</v>
      </c>
      <c r="AU386" s="35">
        <f t="shared" si="728"/>
        <v>0.6</v>
      </c>
      <c r="AV386" s="35">
        <f t="shared" si="728"/>
        <v>0.65</v>
      </c>
      <c r="AW386" s="35">
        <f t="shared" si="728"/>
        <v>0.7</v>
      </c>
      <c r="AX386" s="35">
        <f t="shared" si="728"/>
        <v>0.7</v>
      </c>
      <c r="AY386" s="35">
        <f t="shared" si="728"/>
        <v>0.7</v>
      </c>
      <c r="AZ386" s="35">
        <f t="shared" ref="AZ386:BJ386" si="729">AZ209</f>
        <v>0.7</v>
      </c>
      <c r="BA386" s="35">
        <f t="shared" si="729"/>
        <v>0.7</v>
      </c>
      <c r="BB386" s="35">
        <f t="shared" si="729"/>
        <v>0.7</v>
      </c>
      <c r="BC386" s="35">
        <f t="shared" si="729"/>
        <v>0.7</v>
      </c>
      <c r="BD386" s="35">
        <f t="shared" si="729"/>
        <v>0.7</v>
      </c>
      <c r="BE386" s="36">
        <f t="shared" si="729"/>
        <v>0.7</v>
      </c>
      <c r="BF386" s="35">
        <f t="shared" si="729"/>
        <v>0.7</v>
      </c>
      <c r="BG386" s="35">
        <f t="shared" si="729"/>
        <v>0.7</v>
      </c>
      <c r="BH386" s="35">
        <f t="shared" si="729"/>
        <v>0.7</v>
      </c>
      <c r="BI386" s="35">
        <f>BI209</f>
        <v>0</v>
      </c>
      <c r="BJ386" s="35">
        <f t="shared" si="729"/>
        <v>0.7</v>
      </c>
      <c r="BK386" s="35">
        <f>BK209</f>
        <v>0.7</v>
      </c>
      <c r="BL386" s="35">
        <f t="shared" ref="BL386:CU386" si="730">BL205</f>
        <v>0.1</v>
      </c>
      <c r="BM386" s="35">
        <f t="shared" si="730"/>
        <v>0.4</v>
      </c>
      <c r="BN386" s="35">
        <f t="shared" si="730"/>
        <v>0.55000000000000004</v>
      </c>
      <c r="BO386" s="35">
        <f t="shared" si="730"/>
        <v>0.6</v>
      </c>
      <c r="BP386" s="35">
        <f t="shared" si="730"/>
        <v>0.7</v>
      </c>
      <c r="BQ386" s="35">
        <f t="shared" si="730"/>
        <v>0.75</v>
      </c>
      <c r="BR386" s="35">
        <f t="shared" si="730"/>
        <v>0.75</v>
      </c>
      <c r="BS386" s="35">
        <f t="shared" si="730"/>
        <v>0.75</v>
      </c>
      <c r="BT386" s="35">
        <f t="shared" si="730"/>
        <v>0.75</v>
      </c>
      <c r="BU386" s="35">
        <f t="shared" si="730"/>
        <v>0.75</v>
      </c>
      <c r="BV386" s="35">
        <f t="shared" si="730"/>
        <v>0.75</v>
      </c>
      <c r="BW386" s="35">
        <f t="shared" si="730"/>
        <v>0.75</v>
      </c>
      <c r="BX386" s="35">
        <f t="shared" si="730"/>
        <v>0.75</v>
      </c>
      <c r="BY386" s="35">
        <f t="shared" si="730"/>
        <v>0.75</v>
      </c>
      <c r="BZ386" s="35">
        <f t="shared" si="730"/>
        <v>0.75</v>
      </c>
      <c r="CA386" s="36">
        <f>CA205</f>
        <v>0.75</v>
      </c>
      <c r="CB386" s="35">
        <f t="shared" si="730"/>
        <v>0.75</v>
      </c>
      <c r="CC386" s="35">
        <f t="shared" si="730"/>
        <v>0.75</v>
      </c>
      <c r="CD386" s="35">
        <f t="shared" si="730"/>
        <v>0.75</v>
      </c>
      <c r="CE386" s="35">
        <f t="shared" si="730"/>
        <v>0.75</v>
      </c>
      <c r="CF386" s="35">
        <f t="shared" si="730"/>
        <v>0.76</v>
      </c>
      <c r="CG386" s="35">
        <f t="shared" si="730"/>
        <v>0.77</v>
      </c>
      <c r="CH386" s="35">
        <f t="shared" si="730"/>
        <v>0.78</v>
      </c>
      <c r="CI386" s="35">
        <f t="shared" si="730"/>
        <v>0.78</v>
      </c>
      <c r="CJ386" s="35">
        <f t="shared" si="730"/>
        <v>0.78</v>
      </c>
      <c r="CK386" s="35">
        <f t="shared" si="730"/>
        <v>0.78</v>
      </c>
      <c r="CL386" s="35">
        <f t="shared" si="730"/>
        <v>0.78</v>
      </c>
      <c r="CM386" s="35">
        <f t="shared" si="730"/>
        <v>0.78</v>
      </c>
      <c r="CN386" s="35">
        <f t="shared" si="730"/>
        <v>0.78</v>
      </c>
      <c r="CO386" s="35">
        <f t="shared" si="730"/>
        <v>0.78</v>
      </c>
      <c r="CP386" s="35">
        <f t="shared" si="730"/>
        <v>0.78</v>
      </c>
      <c r="CQ386" s="35">
        <f>CQ205</f>
        <v>0.78</v>
      </c>
      <c r="CR386" s="35">
        <f t="shared" si="730"/>
        <v>0.78</v>
      </c>
      <c r="CS386" s="35">
        <f t="shared" si="730"/>
        <v>0.78</v>
      </c>
      <c r="CT386" s="35">
        <f t="shared" si="730"/>
        <v>0</v>
      </c>
      <c r="CU386" s="35">
        <f t="shared" si="730"/>
        <v>0</v>
      </c>
      <c r="CV386" s="285">
        <f t="shared" ref="CV386:DN386" si="731">CV205</f>
        <v>0</v>
      </c>
      <c r="CW386" s="35">
        <f t="shared" si="731"/>
        <v>0</v>
      </c>
      <c r="CX386" s="35">
        <f t="shared" si="731"/>
        <v>0</v>
      </c>
      <c r="CY386" s="35">
        <f t="shared" si="731"/>
        <v>0</v>
      </c>
      <c r="CZ386" s="35">
        <f t="shared" si="731"/>
        <v>0</v>
      </c>
      <c r="DA386" s="35">
        <f t="shared" si="731"/>
        <v>0</v>
      </c>
      <c r="DB386" s="35">
        <f t="shared" si="731"/>
        <v>0</v>
      </c>
      <c r="DC386" s="35">
        <f t="shared" si="731"/>
        <v>0</v>
      </c>
      <c r="DD386" s="35">
        <f t="shared" si="731"/>
        <v>0</v>
      </c>
      <c r="DE386" s="35">
        <f t="shared" si="731"/>
        <v>0</v>
      </c>
      <c r="DF386" s="35">
        <f t="shared" si="731"/>
        <v>0</v>
      </c>
      <c r="DG386" s="35">
        <f t="shared" si="731"/>
        <v>0</v>
      </c>
      <c r="DH386" s="35">
        <f t="shared" si="731"/>
        <v>0</v>
      </c>
      <c r="DI386" s="35">
        <f t="shared" si="731"/>
        <v>0</v>
      </c>
      <c r="DJ386" s="35">
        <f t="shared" si="731"/>
        <v>0</v>
      </c>
      <c r="DK386" s="35">
        <f t="shared" si="731"/>
        <v>0</v>
      </c>
      <c r="DL386" s="35">
        <f t="shared" si="731"/>
        <v>0</v>
      </c>
      <c r="DM386" s="35">
        <f t="shared" si="731"/>
        <v>0</v>
      </c>
      <c r="DN386" s="35">
        <f t="shared" si="731"/>
        <v>0</v>
      </c>
      <c r="DO386" s="35">
        <f>DO205</f>
        <v>0</v>
      </c>
      <c r="DP386" s="35">
        <f>DP205</f>
        <v>0</v>
      </c>
      <c r="DQ386" s="35">
        <f>DQ205</f>
        <v>0</v>
      </c>
      <c r="DR386" s="35">
        <f>DR205</f>
        <v>0</v>
      </c>
      <c r="DS386" s="35">
        <f>DS205</f>
        <v>0</v>
      </c>
    </row>
    <row r="387" spans="1:123" s="32" customFormat="1" ht="14.1" customHeight="1" x14ac:dyDescent="0.2">
      <c r="A387" s="43" t="s">
        <v>23</v>
      </c>
      <c r="B387" s="43"/>
      <c r="C387" s="18"/>
      <c r="D387" s="18"/>
      <c r="E387" s="18"/>
      <c r="F387" s="18"/>
      <c r="G387" s="18"/>
      <c r="H387" s="18"/>
      <c r="I387" s="18"/>
      <c r="J387" s="33"/>
      <c r="AD387" s="33"/>
      <c r="BE387" s="33"/>
      <c r="CA387" s="33"/>
      <c r="CV387" s="276"/>
    </row>
    <row r="388" spans="1:123" ht="14.1" customHeight="1" x14ac:dyDescent="0.2">
      <c r="A388" s="44" t="s">
        <v>0</v>
      </c>
      <c r="B388" s="44"/>
      <c r="C388" s="5" t="s">
        <v>1</v>
      </c>
      <c r="D388" s="5" t="s">
        <v>2</v>
      </c>
      <c r="E388" s="5" t="s">
        <v>17</v>
      </c>
      <c r="F388" s="5"/>
      <c r="G388" s="5" t="s">
        <v>3</v>
      </c>
      <c r="H388" s="5" t="s">
        <v>10</v>
      </c>
      <c r="I388" s="5" t="s">
        <v>11</v>
      </c>
    </row>
    <row r="389" spans="1:123" ht="14.1" customHeight="1" x14ac:dyDescent="0.2">
      <c r="A389" s="94">
        <v>1169</v>
      </c>
      <c r="B389" s="44"/>
      <c r="C389" s="1"/>
      <c r="D389" s="1"/>
      <c r="E389" s="1" t="s">
        <v>24</v>
      </c>
      <c r="F389" s="1"/>
      <c r="G389" s="1"/>
      <c r="H389" s="1"/>
      <c r="I389" s="1"/>
      <c r="J389" s="49">
        <v>9.25</v>
      </c>
      <c r="K389" s="50">
        <v>9.25</v>
      </c>
      <c r="L389" s="50">
        <v>9.25</v>
      </c>
      <c r="M389" s="50">
        <v>9.25</v>
      </c>
      <c r="N389" s="50">
        <v>8.5</v>
      </c>
      <c r="O389" s="50">
        <v>9.25</v>
      </c>
      <c r="P389" s="50">
        <v>9.25</v>
      </c>
      <c r="Q389" s="50">
        <v>9.25</v>
      </c>
      <c r="R389" s="50">
        <v>8.5</v>
      </c>
      <c r="S389" s="195"/>
      <c r="T389" s="50">
        <v>9.25</v>
      </c>
      <c r="U389" s="50">
        <v>9.25</v>
      </c>
      <c r="V389" s="50">
        <v>9.25</v>
      </c>
      <c r="W389" s="50">
        <v>8.5</v>
      </c>
      <c r="X389" s="171">
        <v>9.25</v>
      </c>
      <c r="Y389" s="50">
        <v>9.25</v>
      </c>
      <c r="Z389" s="50">
        <v>9.25</v>
      </c>
      <c r="AA389" s="50">
        <v>9.25</v>
      </c>
      <c r="AB389" s="50">
        <v>9.25</v>
      </c>
      <c r="AC389" s="50">
        <v>8.5</v>
      </c>
      <c r="AD389" s="49">
        <v>9.25</v>
      </c>
      <c r="AE389" s="50">
        <v>9.25</v>
      </c>
      <c r="AF389" s="50">
        <v>9.25</v>
      </c>
      <c r="AG389" s="50">
        <v>9.25</v>
      </c>
      <c r="AH389" s="50">
        <v>8.5</v>
      </c>
      <c r="AI389" s="50">
        <v>9.25</v>
      </c>
      <c r="AJ389" s="50">
        <v>9.25</v>
      </c>
      <c r="AK389" s="50">
        <v>9.25</v>
      </c>
      <c r="AL389" s="50">
        <v>8.5</v>
      </c>
      <c r="AM389" s="171">
        <v>6</v>
      </c>
      <c r="AN389" s="50">
        <v>9.25</v>
      </c>
      <c r="AO389" s="214">
        <v>10.75</v>
      </c>
      <c r="AP389" s="214">
        <v>10.75</v>
      </c>
      <c r="AQ389" s="214">
        <v>10.75</v>
      </c>
      <c r="AR389" s="50">
        <v>8.5</v>
      </c>
      <c r="AS389" s="171">
        <v>6</v>
      </c>
      <c r="AT389" s="50">
        <v>9.25</v>
      </c>
      <c r="AU389" s="214">
        <v>10.75</v>
      </c>
      <c r="AV389" s="214">
        <v>10.75</v>
      </c>
      <c r="AW389" s="214">
        <v>10.75</v>
      </c>
      <c r="AX389" s="50">
        <v>8.5</v>
      </c>
      <c r="AY389" s="171">
        <v>6</v>
      </c>
      <c r="AZ389" s="50">
        <v>9.25</v>
      </c>
      <c r="BA389" s="214">
        <v>10.75</v>
      </c>
      <c r="BB389" s="214">
        <v>10.75</v>
      </c>
      <c r="BC389" s="214">
        <v>10.75</v>
      </c>
      <c r="BD389" s="50">
        <v>8.5</v>
      </c>
      <c r="BE389" s="223">
        <v>6</v>
      </c>
      <c r="BF389" s="50">
        <v>9.25</v>
      </c>
      <c r="BG389" s="214">
        <v>10.75</v>
      </c>
      <c r="BH389" s="214">
        <v>10.75</v>
      </c>
      <c r="BI389" s="223"/>
      <c r="BJ389" s="50">
        <v>8.5</v>
      </c>
      <c r="BK389" s="223">
        <v>6</v>
      </c>
      <c r="BL389" s="50">
        <v>9.25</v>
      </c>
      <c r="BM389" s="214">
        <v>10.75</v>
      </c>
      <c r="BN389" s="214">
        <v>10.75</v>
      </c>
      <c r="BO389" s="214">
        <v>10.75</v>
      </c>
      <c r="BP389" s="50">
        <v>8.5</v>
      </c>
      <c r="BQ389" s="50">
        <v>9.25</v>
      </c>
      <c r="BR389" s="214">
        <v>10.75</v>
      </c>
      <c r="BS389" s="214">
        <v>10.75</v>
      </c>
      <c r="BT389" s="50">
        <v>9.25</v>
      </c>
      <c r="BU389" s="50">
        <v>8.5</v>
      </c>
      <c r="BV389" s="50">
        <v>9.25</v>
      </c>
      <c r="BW389" s="214">
        <v>10.75</v>
      </c>
      <c r="BX389" s="214">
        <v>10.75</v>
      </c>
      <c r="BY389" s="214">
        <v>10.75</v>
      </c>
      <c r="BZ389" s="50">
        <v>9.25</v>
      </c>
      <c r="CA389" s="218">
        <v>8.5</v>
      </c>
      <c r="CB389" s="50">
        <v>9.25</v>
      </c>
      <c r="CC389" s="50">
        <v>9.25</v>
      </c>
      <c r="CD389" s="50">
        <v>9.25</v>
      </c>
      <c r="CE389" s="50">
        <v>9.25</v>
      </c>
      <c r="CF389" s="50">
        <v>8.5</v>
      </c>
      <c r="CG389" s="50">
        <v>9.25</v>
      </c>
      <c r="CH389" s="50">
        <v>9.25</v>
      </c>
      <c r="CI389" s="50">
        <v>9.25</v>
      </c>
      <c r="CJ389" s="50">
        <v>9.25</v>
      </c>
      <c r="CK389" s="50">
        <v>8.5</v>
      </c>
      <c r="CL389" s="50">
        <v>9.25</v>
      </c>
      <c r="CM389" s="50">
        <v>9.25</v>
      </c>
      <c r="CN389" s="50">
        <v>9.25</v>
      </c>
      <c r="CO389" s="50">
        <v>9.25</v>
      </c>
      <c r="CP389" s="50">
        <v>8.5</v>
      </c>
      <c r="CQ389" s="213">
        <v>8.5</v>
      </c>
      <c r="CR389" s="50">
        <v>9.25</v>
      </c>
      <c r="CS389" s="50">
        <v>9.25</v>
      </c>
      <c r="CT389" s="195"/>
      <c r="CU389" s="195"/>
      <c r="CV389" s="288">
        <v>9.25</v>
      </c>
      <c r="CW389" s="50">
        <v>9.25</v>
      </c>
      <c r="CX389" s="50">
        <v>9.25</v>
      </c>
      <c r="CY389" s="213"/>
      <c r="CZ389" s="50">
        <v>8.5</v>
      </c>
      <c r="DA389" s="50">
        <v>9.25</v>
      </c>
      <c r="DB389" s="50">
        <v>9.25</v>
      </c>
      <c r="DC389" s="50">
        <v>9.25</v>
      </c>
      <c r="DD389" s="50">
        <v>9.25</v>
      </c>
      <c r="DE389" s="50">
        <v>8.5</v>
      </c>
      <c r="DF389" s="50">
        <v>9.25</v>
      </c>
      <c r="DG389" s="50">
        <v>9.25</v>
      </c>
      <c r="DH389" s="50">
        <v>9.25</v>
      </c>
      <c r="DI389" s="50">
        <v>8.5</v>
      </c>
      <c r="DJ389" s="50">
        <v>9.25</v>
      </c>
      <c r="DK389" s="50">
        <v>9.25</v>
      </c>
      <c r="DL389" s="50">
        <v>9.25</v>
      </c>
      <c r="DM389" s="50">
        <v>9.25</v>
      </c>
      <c r="DN389" s="50">
        <v>8.5</v>
      </c>
      <c r="DO389" s="50">
        <v>9.25</v>
      </c>
      <c r="DP389" s="50">
        <v>9.25</v>
      </c>
      <c r="DQ389" s="50">
        <v>9.25</v>
      </c>
      <c r="DR389" s="50">
        <v>9.25</v>
      </c>
      <c r="DS389" s="50">
        <v>8.5</v>
      </c>
    </row>
    <row r="390" spans="1:123" ht="14.1" customHeight="1" x14ac:dyDescent="0.2">
      <c r="A390" s="44">
        <v>1106</v>
      </c>
      <c r="B390" s="44"/>
      <c r="C390" s="1"/>
      <c r="D390" s="1"/>
      <c r="E390" s="1" t="s">
        <v>24</v>
      </c>
      <c r="F390" s="1"/>
      <c r="G390" s="1"/>
      <c r="H390" s="1"/>
      <c r="I390" s="1"/>
      <c r="J390" s="49">
        <v>9.25</v>
      </c>
      <c r="K390" s="50">
        <v>9.25</v>
      </c>
      <c r="L390" s="50">
        <v>9.25</v>
      </c>
      <c r="M390" s="50">
        <v>9.25</v>
      </c>
      <c r="N390" s="50">
        <v>8.5</v>
      </c>
      <c r="O390" s="50">
        <v>9.25</v>
      </c>
      <c r="P390" s="50">
        <v>9.25</v>
      </c>
      <c r="Q390" s="50">
        <v>9.25</v>
      </c>
      <c r="R390" s="50">
        <v>8.5</v>
      </c>
      <c r="S390" s="195"/>
      <c r="T390" s="50">
        <v>9.25</v>
      </c>
      <c r="U390" s="50">
        <v>9.25</v>
      </c>
      <c r="V390" s="50">
        <v>9.25</v>
      </c>
      <c r="W390" s="50">
        <v>8.5</v>
      </c>
      <c r="X390" s="171">
        <v>9.25</v>
      </c>
      <c r="Y390" s="50">
        <v>9.25</v>
      </c>
      <c r="Z390" s="50">
        <v>9.25</v>
      </c>
      <c r="AA390" s="50">
        <v>9.25</v>
      </c>
      <c r="AB390" s="50">
        <v>9.25</v>
      </c>
      <c r="AC390" s="50">
        <v>8.5</v>
      </c>
      <c r="AD390" s="49">
        <v>9.25</v>
      </c>
      <c r="AE390" s="50">
        <v>9.25</v>
      </c>
      <c r="AF390" s="50">
        <v>9.25</v>
      </c>
      <c r="AG390" s="50">
        <v>9.25</v>
      </c>
      <c r="AH390" s="50">
        <v>8.5</v>
      </c>
      <c r="AI390" s="50">
        <v>9.25</v>
      </c>
      <c r="AJ390" s="50">
        <v>9.25</v>
      </c>
      <c r="AK390" s="50">
        <v>9.25</v>
      </c>
      <c r="AL390" s="50">
        <v>8.5</v>
      </c>
      <c r="AM390" s="171">
        <v>6</v>
      </c>
      <c r="AN390" s="50">
        <v>9.25</v>
      </c>
      <c r="AO390" s="214">
        <v>10.75</v>
      </c>
      <c r="AP390" s="214">
        <v>10.75</v>
      </c>
      <c r="AQ390" s="214">
        <v>10.75</v>
      </c>
      <c r="AR390" s="50">
        <v>8.5</v>
      </c>
      <c r="AS390" s="171">
        <v>6</v>
      </c>
      <c r="AT390" s="50">
        <v>9.25</v>
      </c>
      <c r="AU390" s="214">
        <v>10.75</v>
      </c>
      <c r="AV390" s="214">
        <v>10.75</v>
      </c>
      <c r="AW390" s="214">
        <v>10.75</v>
      </c>
      <c r="AX390" s="50">
        <v>8.5</v>
      </c>
      <c r="AY390" s="171">
        <v>6</v>
      </c>
      <c r="AZ390" s="50">
        <v>9.25</v>
      </c>
      <c r="BA390" s="214">
        <v>10.75</v>
      </c>
      <c r="BB390" s="214">
        <v>10.75</v>
      </c>
      <c r="BC390" s="214">
        <v>10.75</v>
      </c>
      <c r="BD390" s="50">
        <v>8.5</v>
      </c>
      <c r="BE390" s="223">
        <v>6</v>
      </c>
      <c r="BF390" s="50">
        <v>9.25</v>
      </c>
      <c r="BG390" s="214">
        <v>10.75</v>
      </c>
      <c r="BH390" s="214">
        <v>10.75</v>
      </c>
      <c r="BI390" s="223"/>
      <c r="BJ390" s="50">
        <v>8.5</v>
      </c>
      <c r="BK390" s="223">
        <v>6</v>
      </c>
      <c r="BL390" s="50">
        <v>9.25</v>
      </c>
      <c r="BM390" s="214">
        <v>10.75</v>
      </c>
      <c r="BN390" s="214">
        <v>10.75</v>
      </c>
      <c r="BO390" s="214">
        <v>10.75</v>
      </c>
      <c r="BP390" s="50">
        <v>8.5</v>
      </c>
      <c r="BQ390" s="50">
        <v>9.25</v>
      </c>
      <c r="BR390" s="214">
        <v>10.75</v>
      </c>
      <c r="BS390" s="214">
        <v>10.75</v>
      </c>
      <c r="BT390" s="50">
        <v>9.25</v>
      </c>
      <c r="BU390" s="50">
        <v>8.5</v>
      </c>
      <c r="BV390" s="50">
        <v>9.25</v>
      </c>
      <c r="BW390" s="214">
        <v>10.75</v>
      </c>
      <c r="BX390" s="214">
        <v>10.75</v>
      </c>
      <c r="BY390" s="214">
        <v>10.75</v>
      </c>
      <c r="BZ390" s="50">
        <v>9.25</v>
      </c>
      <c r="CA390" s="218">
        <v>8.5</v>
      </c>
      <c r="CB390" s="50">
        <v>9.25</v>
      </c>
      <c r="CC390" s="50">
        <v>9.25</v>
      </c>
      <c r="CD390" s="50">
        <v>9.25</v>
      </c>
      <c r="CE390" s="50">
        <v>9.25</v>
      </c>
      <c r="CF390" s="50">
        <v>8.5</v>
      </c>
      <c r="CG390" s="50">
        <v>9.25</v>
      </c>
      <c r="CH390" s="50">
        <v>9.25</v>
      </c>
      <c r="CI390" s="50">
        <v>9.25</v>
      </c>
      <c r="CJ390" s="50">
        <v>9.25</v>
      </c>
      <c r="CK390" s="50">
        <v>8.5</v>
      </c>
      <c r="CL390" s="50">
        <v>9.25</v>
      </c>
      <c r="CM390" s="50">
        <v>9.25</v>
      </c>
      <c r="CN390" s="50">
        <v>9.25</v>
      </c>
      <c r="CO390" s="50">
        <v>9.25</v>
      </c>
      <c r="CP390" s="50">
        <v>8.5</v>
      </c>
      <c r="CQ390" s="213">
        <v>8.5</v>
      </c>
      <c r="CR390" s="50">
        <v>9.25</v>
      </c>
      <c r="CS390" s="50">
        <v>9.25</v>
      </c>
      <c r="CT390" s="195"/>
      <c r="CU390" s="195"/>
      <c r="CV390" s="288">
        <v>9.25</v>
      </c>
      <c r="CW390" s="50">
        <v>9.25</v>
      </c>
      <c r="CX390" s="50">
        <v>9.25</v>
      </c>
      <c r="CY390" s="213"/>
      <c r="CZ390" s="50">
        <v>8.5</v>
      </c>
      <c r="DA390" s="50">
        <v>9.25</v>
      </c>
      <c r="DB390" s="50">
        <v>9.25</v>
      </c>
      <c r="DC390" s="50">
        <v>9.25</v>
      </c>
      <c r="DD390" s="50">
        <v>9.25</v>
      </c>
      <c r="DE390" s="50">
        <v>8.5</v>
      </c>
      <c r="DF390" s="50">
        <v>9.25</v>
      </c>
      <c r="DG390" s="50">
        <v>9.25</v>
      </c>
      <c r="DH390" s="50">
        <v>9.25</v>
      </c>
      <c r="DI390" s="50">
        <v>8.5</v>
      </c>
      <c r="DJ390" s="50">
        <v>9.25</v>
      </c>
      <c r="DK390" s="50">
        <v>9.25</v>
      </c>
      <c r="DL390" s="50">
        <v>9.25</v>
      </c>
      <c r="DM390" s="50">
        <v>9.25</v>
      </c>
      <c r="DN390" s="50">
        <v>8.5</v>
      </c>
      <c r="DO390" s="50">
        <v>9.25</v>
      </c>
      <c r="DP390" s="50">
        <v>9.25</v>
      </c>
      <c r="DQ390" s="50">
        <v>9.25</v>
      </c>
      <c r="DR390" s="50">
        <v>9.25</v>
      </c>
      <c r="DS390" s="50">
        <v>8.5</v>
      </c>
    </row>
    <row r="391" spans="1:123" ht="14.1" customHeight="1" thickBot="1" x14ac:dyDescent="0.25">
      <c r="A391" s="94">
        <v>1170</v>
      </c>
      <c r="B391" s="44"/>
      <c r="C391" s="1"/>
      <c r="D391" s="1"/>
      <c r="E391" s="1" t="s">
        <v>24</v>
      </c>
      <c r="F391" s="1"/>
      <c r="G391" s="1"/>
      <c r="H391" s="1"/>
      <c r="I391" s="1"/>
      <c r="J391" s="49">
        <v>9.25</v>
      </c>
      <c r="K391" s="50">
        <v>9.25</v>
      </c>
      <c r="L391" s="50">
        <v>9.25</v>
      </c>
      <c r="M391" s="50">
        <v>9.25</v>
      </c>
      <c r="N391" s="50">
        <v>8.5</v>
      </c>
      <c r="O391" s="50">
        <v>9.25</v>
      </c>
      <c r="P391" s="50">
        <v>9.25</v>
      </c>
      <c r="Q391" s="50">
        <v>9.25</v>
      </c>
      <c r="R391" s="50">
        <v>8.5</v>
      </c>
      <c r="S391" s="195"/>
      <c r="T391" s="50">
        <v>9.25</v>
      </c>
      <c r="U391" s="50">
        <v>9.25</v>
      </c>
      <c r="V391" s="50">
        <v>9.25</v>
      </c>
      <c r="W391" s="50">
        <v>8.5</v>
      </c>
      <c r="X391" s="171">
        <v>9.25</v>
      </c>
      <c r="Y391" s="50">
        <v>9.25</v>
      </c>
      <c r="Z391" s="50">
        <v>9.25</v>
      </c>
      <c r="AA391" s="50">
        <v>9.25</v>
      </c>
      <c r="AB391" s="50">
        <v>9.25</v>
      </c>
      <c r="AC391" s="50">
        <v>8.5</v>
      </c>
      <c r="AD391" s="49">
        <v>9.25</v>
      </c>
      <c r="AE391" s="50">
        <v>9.25</v>
      </c>
      <c r="AF391" s="50">
        <v>9.25</v>
      </c>
      <c r="AG391" s="50">
        <v>9.25</v>
      </c>
      <c r="AH391" s="50">
        <v>8.5</v>
      </c>
      <c r="AI391" s="50">
        <v>9.25</v>
      </c>
      <c r="AJ391" s="50">
        <v>9.25</v>
      </c>
      <c r="AK391" s="50">
        <v>9.25</v>
      </c>
      <c r="AL391" s="50">
        <v>8.5</v>
      </c>
      <c r="AM391" s="171">
        <v>6</v>
      </c>
      <c r="AN391" s="50">
        <v>9.25</v>
      </c>
      <c r="AO391" s="214">
        <v>10.75</v>
      </c>
      <c r="AP391" s="214">
        <v>10.75</v>
      </c>
      <c r="AQ391" s="214">
        <v>10.75</v>
      </c>
      <c r="AR391" s="50">
        <v>8.5</v>
      </c>
      <c r="AS391" s="171">
        <v>6</v>
      </c>
      <c r="AT391" s="50">
        <v>9.25</v>
      </c>
      <c r="AU391" s="214">
        <v>10.75</v>
      </c>
      <c r="AV391" s="214">
        <v>10.75</v>
      </c>
      <c r="AW391" s="214">
        <v>10.75</v>
      </c>
      <c r="AX391" s="50">
        <v>8.5</v>
      </c>
      <c r="AY391" s="171">
        <v>6</v>
      </c>
      <c r="AZ391" s="50">
        <v>9.25</v>
      </c>
      <c r="BA391" s="214">
        <v>10.75</v>
      </c>
      <c r="BB391" s="214">
        <v>10.75</v>
      </c>
      <c r="BC391" s="214">
        <v>10.75</v>
      </c>
      <c r="BD391" s="50">
        <v>8.5</v>
      </c>
      <c r="BE391" s="223">
        <v>6</v>
      </c>
      <c r="BF391" s="50">
        <v>9.25</v>
      </c>
      <c r="BG391" s="214">
        <v>10.75</v>
      </c>
      <c r="BH391" s="214">
        <v>10.75</v>
      </c>
      <c r="BI391" s="223"/>
      <c r="BJ391" s="50">
        <v>8.5</v>
      </c>
      <c r="BK391" s="223">
        <v>6</v>
      </c>
      <c r="BL391" s="50">
        <v>9.25</v>
      </c>
      <c r="BM391" s="214">
        <v>10.75</v>
      </c>
      <c r="BN391" s="214">
        <v>10.75</v>
      </c>
      <c r="BO391" s="214">
        <v>10.75</v>
      </c>
      <c r="BP391" s="50">
        <v>8.5</v>
      </c>
      <c r="BQ391" s="50">
        <v>9.25</v>
      </c>
      <c r="BR391" s="214">
        <v>10.75</v>
      </c>
      <c r="BS391" s="214">
        <v>10.75</v>
      </c>
      <c r="BT391" s="50">
        <v>9.25</v>
      </c>
      <c r="BU391" s="50">
        <v>8.5</v>
      </c>
      <c r="BV391" s="50">
        <v>9.25</v>
      </c>
      <c r="BW391" s="214">
        <v>10.75</v>
      </c>
      <c r="BX391" s="214">
        <v>10.75</v>
      </c>
      <c r="BY391" s="214">
        <v>10.75</v>
      </c>
      <c r="BZ391" s="50">
        <v>9.25</v>
      </c>
      <c r="CA391" s="218">
        <v>8.5</v>
      </c>
      <c r="CB391" s="50">
        <v>9.25</v>
      </c>
      <c r="CC391" s="50">
        <v>9.25</v>
      </c>
      <c r="CD391" s="50">
        <v>9.25</v>
      </c>
      <c r="CE391" s="50">
        <v>9.25</v>
      </c>
      <c r="CF391" s="50">
        <v>8.5</v>
      </c>
      <c r="CG391" s="50">
        <v>9.25</v>
      </c>
      <c r="CH391" s="50">
        <v>9.25</v>
      </c>
      <c r="CI391" s="50">
        <v>9.25</v>
      </c>
      <c r="CJ391" s="50">
        <v>9.25</v>
      </c>
      <c r="CK391" s="50">
        <v>8.5</v>
      </c>
      <c r="CL391" s="50">
        <v>9.25</v>
      </c>
      <c r="CM391" s="50">
        <v>9.25</v>
      </c>
      <c r="CN391" s="50">
        <v>9.25</v>
      </c>
      <c r="CO391" s="50">
        <v>9.25</v>
      </c>
      <c r="CP391" s="50">
        <v>8.5</v>
      </c>
      <c r="CQ391" s="213">
        <v>8.5</v>
      </c>
      <c r="CR391" s="50">
        <v>9.25</v>
      </c>
      <c r="CS391" s="50">
        <v>9.25</v>
      </c>
      <c r="CT391" s="195"/>
      <c r="CU391" s="195"/>
      <c r="CV391" s="288">
        <v>9.25</v>
      </c>
      <c r="CW391" s="50">
        <v>9.25</v>
      </c>
      <c r="CX391" s="50">
        <v>9.25</v>
      </c>
      <c r="CY391" s="213"/>
      <c r="CZ391" s="50">
        <v>8.5</v>
      </c>
      <c r="DA391" s="50">
        <v>9.25</v>
      </c>
      <c r="DB391" s="50">
        <v>9.25</v>
      </c>
      <c r="DC391" s="50">
        <v>9.25</v>
      </c>
      <c r="DD391" s="50">
        <v>9.25</v>
      </c>
      <c r="DE391" s="50">
        <v>8.5</v>
      </c>
      <c r="DF391" s="50">
        <v>9.25</v>
      </c>
      <c r="DG391" s="50">
        <v>9.25</v>
      </c>
      <c r="DH391" s="50">
        <v>9.25</v>
      </c>
      <c r="DI391" s="50">
        <v>8.5</v>
      </c>
      <c r="DJ391" s="50">
        <v>9.25</v>
      </c>
      <c r="DK391" s="50">
        <v>9.25</v>
      </c>
      <c r="DL391" s="50">
        <v>9.25</v>
      </c>
      <c r="DM391" s="50">
        <v>9.25</v>
      </c>
      <c r="DN391" s="50">
        <v>8.5</v>
      </c>
      <c r="DO391" s="50">
        <v>9.25</v>
      </c>
      <c r="DP391" s="50">
        <v>9.25</v>
      </c>
      <c r="DQ391" s="50">
        <v>9.25</v>
      </c>
      <c r="DR391" s="50">
        <v>9.25</v>
      </c>
      <c r="DS391" s="50">
        <v>8.5</v>
      </c>
    </row>
    <row r="392" spans="1:123" ht="14.1" customHeight="1" x14ac:dyDescent="0.2">
      <c r="A392" s="112">
        <v>1116</v>
      </c>
      <c r="B392" s="44"/>
      <c r="C392" s="1"/>
      <c r="D392" s="1"/>
      <c r="E392" s="1" t="s">
        <v>24</v>
      </c>
      <c r="F392" s="1"/>
      <c r="G392" s="1"/>
      <c r="H392" s="1"/>
      <c r="I392" s="1"/>
      <c r="J392" s="49">
        <v>9.25</v>
      </c>
      <c r="K392" s="50">
        <v>9.25</v>
      </c>
      <c r="L392" s="50">
        <v>9.25</v>
      </c>
      <c r="M392" s="50">
        <v>9.25</v>
      </c>
      <c r="N392" s="50">
        <v>8.5</v>
      </c>
      <c r="O392" s="50">
        <v>9.25</v>
      </c>
      <c r="P392" s="50">
        <v>9.25</v>
      </c>
      <c r="Q392" s="50">
        <v>9.25</v>
      </c>
      <c r="R392" s="50">
        <v>8.5</v>
      </c>
      <c r="S392" s="195"/>
      <c r="T392" s="50">
        <v>9.25</v>
      </c>
      <c r="U392" s="50">
        <v>9.25</v>
      </c>
      <c r="V392" s="50">
        <v>9.25</v>
      </c>
      <c r="W392" s="50">
        <v>8.5</v>
      </c>
      <c r="X392" s="171">
        <v>9.25</v>
      </c>
      <c r="Y392" s="50">
        <v>9.25</v>
      </c>
      <c r="Z392" s="50">
        <v>9.25</v>
      </c>
      <c r="AA392" s="50">
        <v>9.25</v>
      </c>
      <c r="AB392" s="50">
        <v>9.25</v>
      </c>
      <c r="AC392" s="50">
        <v>8.5</v>
      </c>
      <c r="AD392" s="49">
        <v>9.25</v>
      </c>
      <c r="AE392" s="50">
        <v>9.25</v>
      </c>
      <c r="AF392" s="50">
        <v>9.25</v>
      </c>
      <c r="AG392" s="50">
        <v>9.25</v>
      </c>
      <c r="AH392" s="50">
        <v>8.5</v>
      </c>
      <c r="AI392" s="50">
        <v>9.25</v>
      </c>
      <c r="AJ392" s="50">
        <v>9.25</v>
      </c>
      <c r="AK392" s="50">
        <v>9.25</v>
      </c>
      <c r="AL392" s="50">
        <v>8.5</v>
      </c>
      <c r="AM392" s="171">
        <v>6</v>
      </c>
      <c r="AN392" s="50">
        <v>9.25</v>
      </c>
      <c r="AO392" s="214">
        <v>10.75</v>
      </c>
      <c r="AP392" s="214">
        <v>10.75</v>
      </c>
      <c r="AQ392" s="214">
        <v>10.75</v>
      </c>
      <c r="AR392" s="50">
        <v>8.5</v>
      </c>
      <c r="AS392" s="171">
        <v>6</v>
      </c>
      <c r="AT392" s="50">
        <v>9.25</v>
      </c>
      <c r="AU392" s="214">
        <v>10.75</v>
      </c>
      <c r="AV392" s="214">
        <v>10.75</v>
      </c>
      <c r="AW392" s="214">
        <v>10.75</v>
      </c>
      <c r="AX392" s="50">
        <v>8.5</v>
      </c>
      <c r="AY392" s="171">
        <v>6</v>
      </c>
      <c r="AZ392" s="50">
        <v>9.25</v>
      </c>
      <c r="BA392" s="214">
        <v>10.75</v>
      </c>
      <c r="BB392" s="214">
        <v>10.75</v>
      </c>
      <c r="BC392" s="214">
        <v>10.75</v>
      </c>
      <c r="BD392" s="50">
        <v>8.5</v>
      </c>
      <c r="BE392" s="223">
        <v>6</v>
      </c>
      <c r="BF392" s="50">
        <v>9.25</v>
      </c>
      <c r="BG392" s="214">
        <v>10.75</v>
      </c>
      <c r="BH392" s="214">
        <v>10.75</v>
      </c>
      <c r="BI392" s="223"/>
      <c r="BJ392" s="50">
        <v>8.5</v>
      </c>
      <c r="BK392" s="223">
        <v>6</v>
      </c>
      <c r="BL392" s="50">
        <v>9.25</v>
      </c>
      <c r="BM392" s="214">
        <v>10.75</v>
      </c>
      <c r="BN392" s="214">
        <v>10.75</v>
      </c>
      <c r="BO392" s="214">
        <v>10.75</v>
      </c>
      <c r="BP392" s="50">
        <v>8.5</v>
      </c>
      <c r="BQ392" s="50">
        <v>9.25</v>
      </c>
      <c r="BR392" s="214">
        <v>10.75</v>
      </c>
      <c r="BS392" s="214">
        <v>10.75</v>
      </c>
      <c r="BT392" s="50">
        <v>9.25</v>
      </c>
      <c r="BU392" s="50">
        <v>8.5</v>
      </c>
      <c r="BV392" s="50">
        <v>9.25</v>
      </c>
      <c r="BW392" s="214">
        <v>10.75</v>
      </c>
      <c r="BX392" s="214">
        <v>10.75</v>
      </c>
      <c r="BY392" s="214">
        <v>10.75</v>
      </c>
      <c r="BZ392" s="50">
        <v>9.25</v>
      </c>
      <c r="CA392" s="218">
        <v>8.5</v>
      </c>
      <c r="CB392" s="50">
        <v>9.25</v>
      </c>
      <c r="CC392" s="50">
        <v>9.25</v>
      </c>
      <c r="CD392" s="50">
        <v>9.25</v>
      </c>
      <c r="CE392" s="50">
        <v>9.25</v>
      </c>
      <c r="CF392" s="50">
        <v>8.5</v>
      </c>
      <c r="CG392" s="50">
        <v>9.25</v>
      </c>
      <c r="CH392" s="50">
        <v>9.25</v>
      </c>
      <c r="CI392" s="50">
        <v>9.25</v>
      </c>
      <c r="CJ392" s="50">
        <v>9.25</v>
      </c>
      <c r="CK392" s="50">
        <v>8.5</v>
      </c>
      <c r="CL392" s="50">
        <v>9.25</v>
      </c>
      <c r="CM392" s="50">
        <v>9.25</v>
      </c>
      <c r="CN392" s="50">
        <v>9.25</v>
      </c>
      <c r="CO392" s="50">
        <v>9.25</v>
      </c>
      <c r="CP392" s="50">
        <v>8.5</v>
      </c>
      <c r="CQ392" s="213">
        <v>8.5</v>
      </c>
      <c r="CR392" s="50">
        <v>9.25</v>
      </c>
      <c r="CS392" s="50">
        <v>9.25</v>
      </c>
      <c r="CT392" s="195"/>
      <c r="CU392" s="195"/>
      <c r="CV392" s="288">
        <v>9.25</v>
      </c>
      <c r="CW392" s="50">
        <v>9.25</v>
      </c>
      <c r="CX392" s="50">
        <v>9.25</v>
      </c>
      <c r="CY392" s="213"/>
      <c r="CZ392" s="50">
        <v>8.5</v>
      </c>
      <c r="DA392" s="50">
        <v>9.25</v>
      </c>
      <c r="DB392" s="50">
        <v>9.25</v>
      </c>
      <c r="DC392" s="50">
        <v>9.25</v>
      </c>
      <c r="DD392" s="50">
        <v>9.25</v>
      </c>
      <c r="DE392" s="50">
        <v>8.5</v>
      </c>
      <c r="DF392" s="50">
        <v>9.25</v>
      </c>
      <c r="DG392" s="50">
        <v>9.25</v>
      </c>
      <c r="DH392" s="50">
        <v>9.25</v>
      </c>
      <c r="DI392" s="50">
        <v>8.5</v>
      </c>
      <c r="DJ392" s="50">
        <v>9.25</v>
      </c>
      <c r="DK392" s="50">
        <v>9.25</v>
      </c>
      <c r="DL392" s="50">
        <v>9.25</v>
      </c>
      <c r="DM392" s="50">
        <v>9.25</v>
      </c>
      <c r="DN392" s="50">
        <v>8.5</v>
      </c>
      <c r="DO392" s="50">
        <v>9.25</v>
      </c>
      <c r="DP392" s="50">
        <v>9.25</v>
      </c>
      <c r="DQ392" s="50">
        <v>9.25</v>
      </c>
      <c r="DR392" s="50">
        <v>9.25</v>
      </c>
      <c r="DS392" s="50">
        <v>8.5</v>
      </c>
    </row>
    <row r="393" spans="1:123" ht="14.1" customHeight="1" x14ac:dyDescent="0.2">
      <c r="A393" s="44">
        <v>1163</v>
      </c>
      <c r="B393" s="44"/>
      <c r="C393" s="25"/>
      <c r="D393" s="25"/>
      <c r="E393" s="25" t="s">
        <v>24</v>
      </c>
      <c r="F393" s="25"/>
      <c r="G393" s="25"/>
      <c r="H393" s="25"/>
      <c r="I393" s="25"/>
      <c r="J393" s="49">
        <v>9.25</v>
      </c>
      <c r="K393" s="50">
        <v>9.25</v>
      </c>
      <c r="L393" s="50">
        <v>9.25</v>
      </c>
      <c r="M393" s="50">
        <v>9.25</v>
      </c>
      <c r="N393" s="50">
        <v>8.5</v>
      </c>
      <c r="O393" s="50">
        <v>9.25</v>
      </c>
      <c r="P393" s="50">
        <v>9.25</v>
      </c>
      <c r="Q393" s="50">
        <v>9.25</v>
      </c>
      <c r="R393" s="50">
        <v>8.5</v>
      </c>
      <c r="S393" s="195"/>
      <c r="T393" s="50">
        <v>9.25</v>
      </c>
      <c r="U393" s="50">
        <v>9.25</v>
      </c>
      <c r="V393" s="50">
        <v>9.25</v>
      </c>
      <c r="W393" s="50">
        <v>8.5</v>
      </c>
      <c r="X393" s="171">
        <v>9.25</v>
      </c>
      <c r="Y393" s="50">
        <v>9.25</v>
      </c>
      <c r="Z393" s="50">
        <v>9.25</v>
      </c>
      <c r="AA393" s="50">
        <v>9.25</v>
      </c>
      <c r="AB393" s="50">
        <v>9.25</v>
      </c>
      <c r="AC393" s="50">
        <v>8.5</v>
      </c>
      <c r="AD393" s="49">
        <v>9.25</v>
      </c>
      <c r="AE393" s="50">
        <v>9.25</v>
      </c>
      <c r="AF393" s="50">
        <v>9.25</v>
      </c>
      <c r="AG393" s="50">
        <v>9.25</v>
      </c>
      <c r="AH393" s="50">
        <v>8.5</v>
      </c>
      <c r="AI393" s="50">
        <v>9.25</v>
      </c>
      <c r="AJ393" s="50">
        <v>9.25</v>
      </c>
      <c r="AK393" s="50">
        <v>9.25</v>
      </c>
      <c r="AL393" s="50">
        <v>8.5</v>
      </c>
      <c r="AM393" s="171">
        <v>6</v>
      </c>
      <c r="AN393" s="50">
        <v>9.25</v>
      </c>
      <c r="AO393" s="214">
        <v>10.75</v>
      </c>
      <c r="AP393" s="214">
        <v>10.75</v>
      </c>
      <c r="AQ393" s="214">
        <v>10.75</v>
      </c>
      <c r="AR393" s="50">
        <v>8.5</v>
      </c>
      <c r="AS393" s="171">
        <v>6</v>
      </c>
      <c r="AT393" s="50">
        <v>9.25</v>
      </c>
      <c r="AU393" s="214">
        <v>10.75</v>
      </c>
      <c r="AV393" s="214">
        <v>10.75</v>
      </c>
      <c r="AW393" s="214">
        <v>10.75</v>
      </c>
      <c r="AX393" s="50">
        <v>8.5</v>
      </c>
      <c r="AY393" s="171">
        <v>6</v>
      </c>
      <c r="AZ393" s="50">
        <v>9.25</v>
      </c>
      <c r="BA393" s="214">
        <v>10.75</v>
      </c>
      <c r="BB393" s="214">
        <v>10.75</v>
      </c>
      <c r="BC393" s="214">
        <v>10.75</v>
      </c>
      <c r="BD393" s="50">
        <v>8.5</v>
      </c>
      <c r="BE393" s="223">
        <v>6</v>
      </c>
      <c r="BF393" s="50">
        <v>9.25</v>
      </c>
      <c r="BG393" s="214">
        <v>10.75</v>
      </c>
      <c r="BH393" s="214">
        <v>10.75</v>
      </c>
      <c r="BI393" s="223">
        <v>6</v>
      </c>
      <c r="BJ393" s="50">
        <v>8.5</v>
      </c>
      <c r="BK393" s="223">
        <v>6</v>
      </c>
      <c r="BL393" s="50">
        <v>9.25</v>
      </c>
      <c r="BM393" s="214">
        <v>10.75</v>
      </c>
      <c r="BN393" s="214">
        <v>10.75</v>
      </c>
      <c r="BO393" s="214">
        <v>10.75</v>
      </c>
      <c r="BP393" s="50">
        <v>8.5</v>
      </c>
      <c r="BQ393" s="50">
        <v>9.25</v>
      </c>
      <c r="BR393" s="214">
        <v>10.75</v>
      </c>
      <c r="BS393" s="214">
        <v>10.75</v>
      </c>
      <c r="BT393" s="50">
        <v>9.25</v>
      </c>
      <c r="BU393" s="50">
        <v>8.5</v>
      </c>
      <c r="BV393" s="50">
        <v>9.25</v>
      </c>
      <c r="BW393" s="214">
        <v>10.75</v>
      </c>
      <c r="BX393" s="214">
        <v>10.75</v>
      </c>
      <c r="BY393" s="214">
        <v>10.75</v>
      </c>
      <c r="BZ393" s="50">
        <v>9.25</v>
      </c>
      <c r="CA393" s="218">
        <v>8.5</v>
      </c>
      <c r="CB393" s="50">
        <v>9.25</v>
      </c>
      <c r="CC393" s="50">
        <v>9.25</v>
      </c>
      <c r="CD393" s="50">
        <v>9.25</v>
      </c>
      <c r="CE393" s="50">
        <v>9.25</v>
      </c>
      <c r="CF393" s="50">
        <v>8.5</v>
      </c>
      <c r="CG393" s="50">
        <v>9.25</v>
      </c>
      <c r="CH393" s="50">
        <v>9.25</v>
      </c>
      <c r="CI393" s="50">
        <v>9.25</v>
      </c>
      <c r="CJ393" s="50">
        <v>9.25</v>
      </c>
      <c r="CK393" s="50">
        <v>8.5</v>
      </c>
      <c r="CL393" s="50">
        <v>9.25</v>
      </c>
      <c r="CM393" s="50">
        <v>9.25</v>
      </c>
      <c r="CN393" s="50">
        <v>9.25</v>
      </c>
      <c r="CO393" s="50">
        <v>9.25</v>
      </c>
      <c r="CP393" s="50">
        <v>8.5</v>
      </c>
      <c r="CQ393" s="213">
        <v>8.5</v>
      </c>
      <c r="CR393" s="50">
        <v>9.25</v>
      </c>
      <c r="CS393" s="50">
        <v>9.25</v>
      </c>
      <c r="CT393" s="195"/>
      <c r="CU393" s="195"/>
      <c r="CV393" s="288">
        <v>9.25</v>
      </c>
      <c r="CW393" s="50">
        <v>9.25</v>
      </c>
      <c r="CX393" s="50">
        <v>9.25</v>
      </c>
      <c r="CY393" s="213"/>
      <c r="CZ393" s="50">
        <v>8.5</v>
      </c>
      <c r="DA393" s="50">
        <v>9.25</v>
      </c>
      <c r="DB393" s="50">
        <v>9.25</v>
      </c>
      <c r="DC393" s="50">
        <v>9.25</v>
      </c>
      <c r="DD393" s="50">
        <v>9.25</v>
      </c>
      <c r="DE393" s="50">
        <v>8.5</v>
      </c>
      <c r="DF393" s="50">
        <v>9.25</v>
      </c>
      <c r="DG393" s="50">
        <v>9.25</v>
      </c>
      <c r="DH393" s="50">
        <v>9.25</v>
      </c>
      <c r="DI393" s="50">
        <v>8.5</v>
      </c>
      <c r="DJ393" s="50">
        <v>9.25</v>
      </c>
      <c r="DK393" s="50">
        <v>9.25</v>
      </c>
      <c r="DL393" s="50">
        <v>9.25</v>
      </c>
      <c r="DM393" s="50">
        <v>9.25</v>
      </c>
      <c r="DN393" s="50">
        <v>8.5</v>
      </c>
      <c r="DO393" s="50">
        <v>9.25</v>
      </c>
      <c r="DP393" s="50">
        <v>9.25</v>
      </c>
      <c r="DQ393" s="50">
        <v>9.25</v>
      </c>
      <c r="DR393" s="50">
        <v>9.25</v>
      </c>
      <c r="DS393" s="50">
        <v>8.5</v>
      </c>
    </row>
    <row r="394" spans="1:123" ht="13.5" customHeight="1" x14ac:dyDescent="0.2">
      <c r="A394" s="44"/>
      <c r="B394" s="44"/>
      <c r="C394" s="25"/>
      <c r="D394" s="25"/>
      <c r="E394" s="25"/>
      <c r="F394" s="25"/>
      <c r="G394" s="25"/>
      <c r="H394" s="25"/>
      <c r="I394" s="25"/>
      <c r="J394" s="49"/>
      <c r="K394" s="50"/>
      <c r="L394" s="50"/>
      <c r="M394" s="50"/>
      <c r="N394" s="50"/>
      <c r="O394" s="50"/>
      <c r="P394" s="50"/>
      <c r="Q394" s="50"/>
      <c r="R394" s="50"/>
      <c r="S394" s="195"/>
      <c r="T394" s="50"/>
      <c r="U394" s="50"/>
      <c r="V394" s="50"/>
      <c r="W394" s="50"/>
      <c r="X394" s="171"/>
      <c r="Y394" s="50"/>
      <c r="Z394" s="50"/>
      <c r="AA394" s="50"/>
      <c r="AB394" s="50"/>
      <c r="AC394" s="50"/>
      <c r="AD394" s="49"/>
      <c r="AE394" s="50"/>
      <c r="AF394" s="50"/>
      <c r="AG394" s="50"/>
      <c r="AH394" s="50"/>
      <c r="AI394" s="50"/>
      <c r="AJ394" s="50"/>
      <c r="AK394" s="50"/>
      <c r="AL394" s="50"/>
      <c r="AM394" s="171"/>
      <c r="AN394" s="50"/>
      <c r="AO394" s="50"/>
      <c r="AP394" s="50"/>
      <c r="AQ394" s="50"/>
      <c r="AR394" s="50"/>
      <c r="AS394" s="171"/>
      <c r="AT394" s="50"/>
      <c r="AU394" s="50"/>
      <c r="AV394" s="50"/>
      <c r="AW394" s="50"/>
      <c r="AX394" s="50"/>
      <c r="AY394" s="171"/>
      <c r="AZ394" s="50"/>
      <c r="BA394" s="50"/>
      <c r="BB394" s="50"/>
      <c r="BC394" s="50"/>
      <c r="BD394" s="50"/>
      <c r="BE394" s="223"/>
      <c r="BF394" s="50"/>
      <c r="BG394" s="50"/>
      <c r="BH394" s="50"/>
      <c r="BI394" s="223"/>
      <c r="BJ394" s="50"/>
      <c r="BK394" s="223"/>
      <c r="BL394" s="50"/>
      <c r="BM394" s="50"/>
      <c r="BN394" s="50"/>
      <c r="BO394" s="50"/>
      <c r="BP394" s="50"/>
      <c r="BQ394" s="50"/>
      <c r="BR394" s="50"/>
      <c r="BS394" s="50"/>
      <c r="BT394" s="50"/>
      <c r="BU394" s="50"/>
      <c r="BV394" s="50"/>
      <c r="BW394" s="50"/>
      <c r="BX394" s="50"/>
      <c r="BY394" s="50"/>
      <c r="BZ394" s="50"/>
      <c r="CA394" s="218"/>
      <c r="CB394" s="50"/>
      <c r="CC394" s="50"/>
      <c r="CD394" s="50"/>
      <c r="CE394" s="50"/>
      <c r="CF394" s="50"/>
      <c r="CG394" s="50"/>
      <c r="CH394" s="50"/>
      <c r="CI394" s="50"/>
      <c r="CJ394" s="50"/>
      <c r="CK394" s="50"/>
      <c r="CL394" s="50"/>
      <c r="CM394" s="50"/>
      <c r="CN394" s="50"/>
      <c r="CO394" s="50"/>
      <c r="CP394" s="50"/>
      <c r="CQ394" s="213"/>
      <c r="CR394" s="50"/>
      <c r="CS394" s="50"/>
      <c r="CT394" s="195"/>
      <c r="CU394" s="195"/>
      <c r="CV394" s="288"/>
      <c r="CW394" s="50"/>
      <c r="CX394" s="50"/>
      <c r="CY394" s="213"/>
      <c r="CZ394" s="50"/>
      <c r="DA394" s="50"/>
      <c r="DB394" s="50"/>
      <c r="DC394" s="50"/>
      <c r="DD394" s="50"/>
      <c r="DE394" s="50"/>
      <c r="DF394" s="50"/>
      <c r="DG394" s="50"/>
      <c r="DH394" s="50"/>
      <c r="DI394" s="50"/>
      <c r="DJ394" s="50"/>
      <c r="DK394" s="50"/>
      <c r="DL394" s="50"/>
      <c r="DM394" s="50"/>
      <c r="DN394" s="50"/>
      <c r="DO394" s="50"/>
      <c r="DP394" s="50"/>
      <c r="DQ394" s="50"/>
      <c r="DR394" s="50"/>
      <c r="DS394" s="50"/>
    </row>
    <row r="395" spans="1:123" ht="14.1" customHeight="1" x14ac:dyDescent="0.2">
      <c r="A395" s="44"/>
      <c r="B395" s="44"/>
      <c r="C395" s="1"/>
      <c r="D395" s="1"/>
      <c r="E395" s="1"/>
      <c r="F395" s="1"/>
      <c r="G395" s="1"/>
      <c r="H395" s="1"/>
      <c r="I395" s="1"/>
      <c r="J395" s="49"/>
      <c r="K395" s="50"/>
      <c r="L395" s="50"/>
      <c r="M395" s="50"/>
      <c r="N395" s="50"/>
      <c r="O395" s="50"/>
      <c r="P395" s="50"/>
      <c r="Q395" s="50"/>
      <c r="R395" s="50"/>
      <c r="S395" s="195"/>
      <c r="T395" s="50"/>
      <c r="U395" s="50"/>
      <c r="V395" s="50"/>
      <c r="W395" s="50"/>
      <c r="X395" s="171"/>
      <c r="Y395" s="50"/>
      <c r="Z395" s="50"/>
      <c r="AA395" s="50"/>
      <c r="AB395" s="50"/>
      <c r="AC395" s="50"/>
      <c r="AD395" s="49"/>
      <c r="AE395" s="50"/>
      <c r="AF395" s="50"/>
      <c r="AG395" s="50"/>
      <c r="AH395" s="50"/>
      <c r="AI395" s="50"/>
      <c r="AJ395" s="50"/>
      <c r="AK395" s="50"/>
      <c r="AL395" s="50"/>
      <c r="AM395" s="171"/>
      <c r="AN395" s="50"/>
      <c r="AO395" s="50"/>
      <c r="AP395" s="50"/>
      <c r="AQ395" s="50"/>
      <c r="AR395" s="50"/>
      <c r="AS395" s="171"/>
      <c r="AT395" s="50"/>
      <c r="AU395" s="50"/>
      <c r="AV395" s="50"/>
      <c r="AW395" s="50"/>
      <c r="AX395" s="50"/>
      <c r="AY395" s="171"/>
      <c r="AZ395" s="50"/>
      <c r="BA395" s="50"/>
      <c r="BB395" s="50"/>
      <c r="BC395" s="50"/>
      <c r="BD395" s="50"/>
      <c r="BE395" s="223"/>
      <c r="BF395" s="50"/>
      <c r="BG395" s="50"/>
      <c r="BH395" s="50"/>
      <c r="BI395" s="223"/>
      <c r="BJ395" s="50"/>
      <c r="BK395" s="223"/>
      <c r="BL395" s="50"/>
      <c r="BM395" s="50"/>
      <c r="BN395" s="50"/>
      <c r="BO395" s="50"/>
      <c r="BP395" s="50"/>
      <c r="BQ395" s="50"/>
      <c r="BR395" s="50"/>
      <c r="BS395" s="50"/>
      <c r="BT395" s="50"/>
      <c r="BU395" s="50"/>
      <c r="BV395" s="50"/>
      <c r="BW395" s="50"/>
      <c r="BX395" s="50"/>
      <c r="BY395" s="50"/>
      <c r="BZ395" s="50"/>
      <c r="CA395" s="218"/>
      <c r="CB395" s="50"/>
      <c r="CC395" s="50"/>
      <c r="CD395" s="50"/>
      <c r="CE395" s="50"/>
      <c r="CF395" s="50"/>
      <c r="CG395" s="50"/>
      <c r="CH395" s="50"/>
      <c r="CI395" s="50"/>
      <c r="CJ395" s="50"/>
      <c r="CK395" s="50"/>
      <c r="CL395" s="50"/>
      <c r="CM395" s="50"/>
      <c r="CN395" s="50"/>
      <c r="CO395" s="50"/>
      <c r="CP395" s="50"/>
      <c r="CQ395" s="213"/>
      <c r="CR395" s="50"/>
      <c r="CS395" s="50"/>
      <c r="CT395" s="195"/>
      <c r="CU395" s="195"/>
      <c r="CV395" s="288"/>
      <c r="CW395" s="50"/>
      <c r="CX395" s="50"/>
      <c r="CY395" s="213"/>
      <c r="CZ395" s="50"/>
      <c r="DA395" s="50"/>
      <c r="DB395" s="50"/>
      <c r="DC395" s="50"/>
      <c r="DD395" s="50"/>
      <c r="DE395" s="50"/>
      <c r="DF395" s="50"/>
      <c r="DG395" s="50"/>
      <c r="DH395" s="50"/>
      <c r="DI395" s="50"/>
      <c r="DJ395" s="50"/>
      <c r="DK395" s="50"/>
      <c r="DL395" s="50"/>
      <c r="DM395" s="50"/>
      <c r="DN395" s="50"/>
      <c r="DO395" s="50"/>
      <c r="DP395" s="50"/>
      <c r="DQ395" s="50"/>
      <c r="DR395" s="50"/>
      <c r="DS395" s="50"/>
    </row>
    <row r="396" spans="1:123" ht="14.1" customHeight="1" x14ac:dyDescent="0.2">
      <c r="A396" s="94">
        <v>1121</v>
      </c>
      <c r="B396" s="44"/>
      <c r="C396" s="1"/>
      <c r="D396" s="1"/>
      <c r="E396" s="1" t="s">
        <v>24</v>
      </c>
      <c r="F396" s="1"/>
      <c r="G396" s="1"/>
      <c r="H396" s="1"/>
      <c r="I396" s="1"/>
      <c r="J396" s="49">
        <v>9.25</v>
      </c>
      <c r="K396" s="50">
        <v>9.25</v>
      </c>
      <c r="L396" s="50">
        <v>9.25</v>
      </c>
      <c r="M396" s="50">
        <v>9.25</v>
      </c>
      <c r="N396" s="50">
        <v>8.5</v>
      </c>
      <c r="O396" s="50">
        <v>9.25</v>
      </c>
      <c r="P396" s="50">
        <v>9.25</v>
      </c>
      <c r="Q396" s="50">
        <v>9.25</v>
      </c>
      <c r="R396" s="50">
        <v>8.5</v>
      </c>
      <c r="S396" s="195"/>
      <c r="T396" s="50">
        <v>9.25</v>
      </c>
      <c r="U396" s="50">
        <v>9.25</v>
      </c>
      <c r="V396" s="50">
        <v>9.25</v>
      </c>
      <c r="W396" s="50">
        <v>8.5</v>
      </c>
      <c r="X396" s="171">
        <v>9.25</v>
      </c>
      <c r="Y396" s="50">
        <v>9.25</v>
      </c>
      <c r="Z396" s="50">
        <v>9.25</v>
      </c>
      <c r="AA396" s="50">
        <v>9.25</v>
      </c>
      <c r="AB396" s="50">
        <v>9.25</v>
      </c>
      <c r="AC396" s="50">
        <v>8.5</v>
      </c>
      <c r="AD396" s="49">
        <v>9.25</v>
      </c>
      <c r="AE396" s="50">
        <v>9.25</v>
      </c>
      <c r="AF396" s="50">
        <v>9.25</v>
      </c>
      <c r="AG396" s="50">
        <v>9.25</v>
      </c>
      <c r="AH396" s="50">
        <v>8.5</v>
      </c>
      <c r="AI396" s="50">
        <v>9.25</v>
      </c>
      <c r="AJ396" s="50">
        <v>9.25</v>
      </c>
      <c r="AK396" s="50">
        <v>9.25</v>
      </c>
      <c r="AL396" s="50">
        <v>8.5</v>
      </c>
      <c r="AM396" s="171">
        <v>6</v>
      </c>
      <c r="AN396" s="50">
        <v>9.25</v>
      </c>
      <c r="AO396" s="214">
        <v>10.75</v>
      </c>
      <c r="AP396" s="214">
        <v>10.75</v>
      </c>
      <c r="AQ396" s="214">
        <v>10.75</v>
      </c>
      <c r="AR396" s="50">
        <v>8.5</v>
      </c>
      <c r="AS396" s="171">
        <v>6</v>
      </c>
      <c r="AT396" s="50">
        <v>9.25</v>
      </c>
      <c r="AU396" s="214">
        <v>10.75</v>
      </c>
      <c r="AV396" s="214">
        <v>10.75</v>
      </c>
      <c r="AW396" s="214">
        <v>10.75</v>
      </c>
      <c r="AX396" s="50">
        <v>8.5</v>
      </c>
      <c r="AY396" s="171">
        <v>6</v>
      </c>
      <c r="AZ396" s="50">
        <v>9.25</v>
      </c>
      <c r="BA396" s="214">
        <v>10.75</v>
      </c>
      <c r="BB396" s="214">
        <v>10.75</v>
      </c>
      <c r="BC396" s="214">
        <v>10.75</v>
      </c>
      <c r="BD396" s="50">
        <v>8.5</v>
      </c>
      <c r="BE396" s="223">
        <v>6</v>
      </c>
      <c r="BF396" s="50">
        <v>9.25</v>
      </c>
      <c r="BG396" s="214">
        <v>10.75</v>
      </c>
      <c r="BH396" s="214">
        <v>10.75</v>
      </c>
      <c r="BI396" s="223"/>
      <c r="BJ396" s="50">
        <v>8.5</v>
      </c>
      <c r="BK396" s="223">
        <v>6</v>
      </c>
      <c r="BL396" s="50">
        <v>9.25</v>
      </c>
      <c r="BM396" s="214">
        <v>10.75</v>
      </c>
      <c r="BN396" s="214">
        <v>10.75</v>
      </c>
      <c r="BO396" s="214">
        <v>10.75</v>
      </c>
      <c r="BP396" s="50">
        <v>8.5</v>
      </c>
      <c r="BQ396" s="50">
        <v>9.25</v>
      </c>
      <c r="BR396" s="214">
        <v>10.75</v>
      </c>
      <c r="BS396" s="214">
        <v>10.75</v>
      </c>
      <c r="BT396" s="50">
        <v>9.25</v>
      </c>
      <c r="BU396" s="50">
        <v>8.5</v>
      </c>
      <c r="BV396" s="50">
        <v>9.25</v>
      </c>
      <c r="BW396" s="214">
        <v>10.75</v>
      </c>
      <c r="BX396" s="214">
        <v>10.75</v>
      </c>
      <c r="BY396" s="214">
        <v>10.75</v>
      </c>
      <c r="BZ396" s="50">
        <v>9.25</v>
      </c>
      <c r="CA396" s="218">
        <v>8.5</v>
      </c>
      <c r="CB396" s="50">
        <v>9.25</v>
      </c>
      <c r="CC396" s="50">
        <v>9.25</v>
      </c>
      <c r="CD396" s="50">
        <v>9.25</v>
      </c>
      <c r="CE396" s="50">
        <v>9.25</v>
      </c>
      <c r="CF396" s="50">
        <v>8.5</v>
      </c>
      <c r="CG396" s="50">
        <v>9.25</v>
      </c>
      <c r="CH396" s="50">
        <v>9.25</v>
      </c>
      <c r="CI396" s="50">
        <v>9.25</v>
      </c>
      <c r="CJ396" s="50">
        <v>9.25</v>
      </c>
      <c r="CK396" s="50">
        <v>8.5</v>
      </c>
      <c r="CL396" s="50">
        <v>9.25</v>
      </c>
      <c r="CM396" s="50">
        <v>9.25</v>
      </c>
      <c r="CN396" s="50">
        <v>9.25</v>
      </c>
      <c r="CO396" s="50">
        <v>9.25</v>
      </c>
      <c r="CP396" s="50">
        <v>8.5</v>
      </c>
      <c r="CQ396" s="213">
        <v>8.5</v>
      </c>
      <c r="CR396" s="50">
        <v>9.25</v>
      </c>
      <c r="CS396" s="50">
        <v>9.25</v>
      </c>
      <c r="CT396" s="195"/>
      <c r="CU396" s="195"/>
      <c r="CV396" s="288">
        <v>9.25</v>
      </c>
      <c r="CW396" s="50">
        <v>9.25</v>
      </c>
      <c r="CX396" s="50">
        <v>9.25</v>
      </c>
      <c r="CY396" s="213"/>
      <c r="CZ396" s="50">
        <v>8.5</v>
      </c>
      <c r="DA396" s="50">
        <v>9.25</v>
      </c>
      <c r="DB396" s="50">
        <v>9.25</v>
      </c>
      <c r="DC396" s="50">
        <v>9.25</v>
      </c>
      <c r="DD396" s="50">
        <v>9.25</v>
      </c>
      <c r="DE396" s="50">
        <v>8.5</v>
      </c>
      <c r="DF396" s="50">
        <v>9.25</v>
      </c>
      <c r="DG396" s="50">
        <v>9.25</v>
      </c>
      <c r="DH396" s="50">
        <v>9.25</v>
      </c>
      <c r="DI396" s="50">
        <v>8.5</v>
      </c>
      <c r="DJ396" s="50">
        <v>9.25</v>
      </c>
      <c r="DK396" s="50">
        <v>9.25</v>
      </c>
      <c r="DL396" s="50">
        <v>9.25</v>
      </c>
      <c r="DM396" s="50">
        <v>9.25</v>
      </c>
      <c r="DN396" s="50">
        <v>8.5</v>
      </c>
      <c r="DO396" s="50">
        <v>9.25</v>
      </c>
      <c r="DP396" s="50">
        <v>9.25</v>
      </c>
      <c r="DQ396" s="50">
        <v>9.25</v>
      </c>
      <c r="DR396" s="50">
        <v>9.25</v>
      </c>
      <c r="DS396" s="50">
        <v>8.5</v>
      </c>
    </row>
    <row r="397" spans="1:123" ht="14.1" customHeight="1" x14ac:dyDescent="0.2">
      <c r="A397" s="45">
        <v>1101</v>
      </c>
      <c r="B397" s="44"/>
      <c r="C397" s="1"/>
      <c r="D397" s="1"/>
      <c r="E397" s="1" t="s">
        <v>24</v>
      </c>
      <c r="F397" s="1"/>
      <c r="G397" s="1"/>
      <c r="H397" s="1"/>
      <c r="I397" s="1"/>
      <c r="J397" s="49">
        <v>9.25</v>
      </c>
      <c r="K397" s="50">
        <v>9.25</v>
      </c>
      <c r="L397" s="50">
        <v>9.25</v>
      </c>
      <c r="M397" s="50">
        <v>9.25</v>
      </c>
      <c r="N397" s="50">
        <v>8.5</v>
      </c>
      <c r="O397" s="50">
        <v>9.25</v>
      </c>
      <c r="P397" s="50">
        <v>9.25</v>
      </c>
      <c r="Q397" s="50">
        <v>9.25</v>
      </c>
      <c r="R397" s="50">
        <v>8.5</v>
      </c>
      <c r="S397" s="195"/>
      <c r="T397" s="50">
        <v>9.25</v>
      </c>
      <c r="U397" s="50">
        <v>9.25</v>
      </c>
      <c r="V397" s="50">
        <v>9.25</v>
      </c>
      <c r="W397" s="50">
        <v>8.5</v>
      </c>
      <c r="X397" s="171">
        <v>9.25</v>
      </c>
      <c r="Y397" s="50">
        <v>9.25</v>
      </c>
      <c r="Z397" s="50">
        <v>9.25</v>
      </c>
      <c r="AA397" s="50">
        <v>9.25</v>
      </c>
      <c r="AB397" s="50">
        <v>9.25</v>
      </c>
      <c r="AC397" s="50">
        <v>8.5</v>
      </c>
      <c r="AD397" s="49">
        <v>9.25</v>
      </c>
      <c r="AE397" s="50">
        <v>9.25</v>
      </c>
      <c r="AF397" s="50">
        <v>9.25</v>
      </c>
      <c r="AG397" s="50">
        <v>9.25</v>
      </c>
      <c r="AH397" s="50">
        <v>8.5</v>
      </c>
      <c r="AI397" s="50">
        <v>9.25</v>
      </c>
      <c r="AJ397" s="50">
        <v>9.25</v>
      </c>
      <c r="AK397" s="50">
        <v>9.25</v>
      </c>
      <c r="AL397" s="50">
        <v>8.5</v>
      </c>
      <c r="AM397" s="171">
        <v>6</v>
      </c>
      <c r="AN397" s="50">
        <v>9.25</v>
      </c>
      <c r="AO397" s="214">
        <v>10.75</v>
      </c>
      <c r="AP397" s="214">
        <v>10.75</v>
      </c>
      <c r="AQ397" s="214">
        <v>10.75</v>
      </c>
      <c r="AR397" s="50">
        <v>8.5</v>
      </c>
      <c r="AS397" s="171">
        <v>6</v>
      </c>
      <c r="AT397" s="50">
        <v>9.25</v>
      </c>
      <c r="AU397" s="214">
        <v>10.75</v>
      </c>
      <c r="AV397" s="214">
        <v>10.75</v>
      </c>
      <c r="AW397" s="214">
        <v>10.75</v>
      </c>
      <c r="AX397" s="50">
        <v>8.5</v>
      </c>
      <c r="AY397" s="171">
        <v>6</v>
      </c>
      <c r="AZ397" s="50">
        <v>9.25</v>
      </c>
      <c r="BA397" s="214">
        <v>10.75</v>
      </c>
      <c r="BB397" s="214">
        <v>10.75</v>
      </c>
      <c r="BC397" s="214">
        <v>10.75</v>
      </c>
      <c r="BD397" s="50">
        <v>8.5</v>
      </c>
      <c r="BE397" s="223">
        <v>6</v>
      </c>
      <c r="BF397" s="50">
        <v>9.25</v>
      </c>
      <c r="BG397" s="214">
        <v>10.75</v>
      </c>
      <c r="BH397" s="214">
        <v>10.75</v>
      </c>
      <c r="BI397" s="223">
        <v>6</v>
      </c>
      <c r="BJ397" s="50">
        <v>8.5</v>
      </c>
      <c r="BK397" s="223">
        <v>6</v>
      </c>
      <c r="BL397" s="50">
        <v>9.25</v>
      </c>
      <c r="BM397" s="214">
        <v>10.75</v>
      </c>
      <c r="BN397" s="214">
        <v>10.75</v>
      </c>
      <c r="BO397" s="214">
        <v>10.75</v>
      </c>
      <c r="BP397" s="50">
        <v>8.5</v>
      </c>
      <c r="BQ397" s="50">
        <v>9.25</v>
      </c>
      <c r="BR397" s="214">
        <v>10.75</v>
      </c>
      <c r="BS397" s="214">
        <v>10.75</v>
      </c>
      <c r="BT397" s="50">
        <v>9.25</v>
      </c>
      <c r="BU397" s="50">
        <v>8.5</v>
      </c>
      <c r="BV397" s="50">
        <v>9.25</v>
      </c>
      <c r="BW397" s="214">
        <v>10.75</v>
      </c>
      <c r="BX397" s="214">
        <v>10.75</v>
      </c>
      <c r="BY397" s="214">
        <v>10.75</v>
      </c>
      <c r="BZ397" s="50">
        <v>9.25</v>
      </c>
      <c r="CA397" s="218">
        <v>8.5</v>
      </c>
      <c r="CB397" s="50">
        <v>9.25</v>
      </c>
      <c r="CC397" s="50">
        <v>9.25</v>
      </c>
      <c r="CD397" s="50">
        <v>9.25</v>
      </c>
      <c r="CE397" s="50">
        <v>9.25</v>
      </c>
      <c r="CF397" s="50">
        <v>8.5</v>
      </c>
      <c r="CG397" s="50">
        <v>9.25</v>
      </c>
      <c r="CH397" s="50">
        <v>9.25</v>
      </c>
      <c r="CI397" s="50">
        <v>9.25</v>
      </c>
      <c r="CJ397" s="50">
        <v>9.25</v>
      </c>
      <c r="CK397" s="50">
        <v>8.5</v>
      </c>
      <c r="CL397" s="50">
        <v>9.25</v>
      </c>
      <c r="CM397" s="50">
        <v>9.25</v>
      </c>
      <c r="CN397" s="50">
        <v>9.25</v>
      </c>
      <c r="CO397" s="50">
        <v>9.25</v>
      </c>
      <c r="CP397" s="50">
        <v>8.5</v>
      </c>
      <c r="CQ397" s="213">
        <v>8.5</v>
      </c>
      <c r="CR397" s="50">
        <v>9.25</v>
      </c>
      <c r="CS397" s="50">
        <v>9.25</v>
      </c>
      <c r="CT397" s="195"/>
      <c r="CU397" s="195"/>
      <c r="CV397" s="288">
        <v>9.25</v>
      </c>
      <c r="CW397" s="50">
        <v>9.25</v>
      </c>
      <c r="CX397" s="50">
        <v>9.25</v>
      </c>
      <c r="CY397" s="213"/>
      <c r="CZ397" s="50">
        <v>8.5</v>
      </c>
      <c r="DA397" s="50">
        <v>9.25</v>
      </c>
      <c r="DB397" s="50">
        <v>9.25</v>
      </c>
      <c r="DC397" s="50">
        <v>9.25</v>
      </c>
      <c r="DD397" s="50">
        <v>9.25</v>
      </c>
      <c r="DE397" s="50">
        <v>8.5</v>
      </c>
      <c r="DF397" s="50">
        <v>9.25</v>
      </c>
      <c r="DG397" s="50">
        <v>9.25</v>
      </c>
      <c r="DH397" s="50">
        <v>9.25</v>
      </c>
      <c r="DI397" s="50">
        <v>8.5</v>
      </c>
      <c r="DJ397" s="50">
        <v>9.25</v>
      </c>
      <c r="DK397" s="50">
        <v>9.25</v>
      </c>
      <c r="DL397" s="50">
        <v>9.25</v>
      </c>
      <c r="DM397" s="50">
        <v>9.25</v>
      </c>
      <c r="DN397" s="50">
        <v>8.5</v>
      </c>
      <c r="DO397" s="50">
        <v>9.25</v>
      </c>
      <c r="DP397" s="50">
        <v>9.25</v>
      </c>
      <c r="DQ397" s="50">
        <v>9.25</v>
      </c>
      <c r="DR397" s="50">
        <v>9.25</v>
      </c>
      <c r="DS397" s="50">
        <v>8.5</v>
      </c>
    </row>
    <row r="398" spans="1:123" ht="14.1" customHeight="1" x14ac:dyDescent="0.2">
      <c r="A398" s="94" t="s">
        <v>90</v>
      </c>
      <c r="B398" s="44"/>
      <c r="C398" s="1"/>
      <c r="D398" s="1"/>
      <c r="E398" s="1" t="s">
        <v>24</v>
      </c>
      <c r="F398" s="1"/>
      <c r="G398" s="1"/>
      <c r="H398" s="1"/>
      <c r="I398" s="1"/>
      <c r="J398" s="49">
        <v>9.25</v>
      </c>
      <c r="K398" s="50">
        <v>9.25</v>
      </c>
      <c r="L398" s="50">
        <v>9.25</v>
      </c>
      <c r="M398" s="50">
        <v>9.25</v>
      </c>
      <c r="N398" s="50">
        <v>8.5</v>
      </c>
      <c r="O398" s="50">
        <v>9.25</v>
      </c>
      <c r="P398" s="50">
        <v>9.25</v>
      </c>
      <c r="Q398" s="50">
        <v>9.25</v>
      </c>
      <c r="R398" s="50">
        <v>8.5</v>
      </c>
      <c r="S398" s="195"/>
      <c r="T398" s="50">
        <v>9.25</v>
      </c>
      <c r="U398" s="50">
        <v>9.25</v>
      </c>
      <c r="V398" s="50">
        <v>9.25</v>
      </c>
      <c r="W398" s="50">
        <v>8.5</v>
      </c>
      <c r="X398" s="171">
        <v>9.25</v>
      </c>
      <c r="Y398" s="50">
        <v>9.25</v>
      </c>
      <c r="Z398" s="50">
        <v>9.25</v>
      </c>
      <c r="AA398" s="50">
        <v>9.25</v>
      </c>
      <c r="AB398" s="50">
        <v>9.25</v>
      </c>
      <c r="AC398" s="50">
        <v>8.5</v>
      </c>
      <c r="AD398" s="49">
        <v>9.25</v>
      </c>
      <c r="AE398" s="50">
        <v>9.25</v>
      </c>
      <c r="AF398" s="50">
        <v>9.25</v>
      </c>
      <c r="AG398" s="50">
        <v>9.25</v>
      </c>
      <c r="AH398" s="50">
        <v>8.5</v>
      </c>
      <c r="AI398" s="50">
        <v>9.25</v>
      </c>
      <c r="AJ398" s="50">
        <v>9.25</v>
      </c>
      <c r="AK398" s="50">
        <v>9.25</v>
      </c>
      <c r="AL398" s="50">
        <v>8.5</v>
      </c>
      <c r="AM398" s="171">
        <v>6</v>
      </c>
      <c r="AN398" s="50">
        <v>9.25</v>
      </c>
      <c r="AO398" s="214">
        <v>10.75</v>
      </c>
      <c r="AP398" s="214">
        <v>10.75</v>
      </c>
      <c r="AQ398" s="214">
        <v>10.75</v>
      </c>
      <c r="AR398" s="50">
        <v>8.5</v>
      </c>
      <c r="AS398" s="171">
        <v>6</v>
      </c>
      <c r="AT398" s="50">
        <v>9.25</v>
      </c>
      <c r="AU398" s="214">
        <v>10.75</v>
      </c>
      <c r="AV398" s="214">
        <v>10.75</v>
      </c>
      <c r="AW398" s="214">
        <v>10.75</v>
      </c>
      <c r="AX398" s="50">
        <v>8.5</v>
      </c>
      <c r="AY398" s="171">
        <v>6</v>
      </c>
      <c r="AZ398" s="50">
        <v>9.25</v>
      </c>
      <c r="BA398" s="214">
        <v>10.75</v>
      </c>
      <c r="BB398" s="214">
        <v>10.75</v>
      </c>
      <c r="BC398" s="214">
        <v>10.75</v>
      </c>
      <c r="BD398" s="50">
        <v>8.5</v>
      </c>
      <c r="BE398" s="223">
        <v>6</v>
      </c>
      <c r="BF398" s="50">
        <v>9.25</v>
      </c>
      <c r="BG398" s="214">
        <v>10.75</v>
      </c>
      <c r="BH398" s="214">
        <v>10.75</v>
      </c>
      <c r="BI398" s="223"/>
      <c r="BJ398" s="50">
        <v>8.5</v>
      </c>
      <c r="BK398" s="223">
        <v>6</v>
      </c>
      <c r="BL398" s="50">
        <v>9.25</v>
      </c>
      <c r="BM398" s="214">
        <v>10.75</v>
      </c>
      <c r="BN398" s="214">
        <v>10.75</v>
      </c>
      <c r="BO398" s="214">
        <v>10.75</v>
      </c>
      <c r="BP398" s="50">
        <v>8.5</v>
      </c>
      <c r="BQ398" s="50">
        <v>9.25</v>
      </c>
      <c r="BR398" s="214">
        <v>10.75</v>
      </c>
      <c r="BS398" s="214">
        <v>10.75</v>
      </c>
      <c r="BT398" s="50">
        <v>9.25</v>
      </c>
      <c r="BU398" s="50">
        <v>8.5</v>
      </c>
      <c r="BV398" s="50">
        <v>9.25</v>
      </c>
      <c r="BW398" s="214">
        <v>10.75</v>
      </c>
      <c r="BX398" s="214">
        <v>10.75</v>
      </c>
      <c r="BY398" s="214">
        <v>10.75</v>
      </c>
      <c r="BZ398" s="50">
        <v>9.25</v>
      </c>
      <c r="CA398" s="218">
        <v>8.5</v>
      </c>
      <c r="CB398" s="50">
        <v>9.25</v>
      </c>
      <c r="CC398" s="50">
        <v>9.25</v>
      </c>
      <c r="CD398" s="50">
        <v>9.25</v>
      </c>
      <c r="CE398" s="50">
        <v>9.25</v>
      </c>
      <c r="CF398" s="50">
        <v>8.5</v>
      </c>
      <c r="CG398" s="50">
        <v>9.25</v>
      </c>
      <c r="CH398" s="50">
        <v>9.25</v>
      </c>
      <c r="CI398" s="50">
        <v>9.25</v>
      </c>
      <c r="CJ398" s="50">
        <v>9.25</v>
      </c>
      <c r="CK398" s="50">
        <v>8.5</v>
      </c>
      <c r="CL398" s="50">
        <v>9.25</v>
      </c>
      <c r="CM398" s="50">
        <v>9.25</v>
      </c>
      <c r="CN398" s="50">
        <v>9.25</v>
      </c>
      <c r="CO398" s="50">
        <v>9.25</v>
      </c>
      <c r="CP398" s="50">
        <v>8.5</v>
      </c>
      <c r="CQ398" s="213">
        <v>8.5</v>
      </c>
      <c r="CR398" s="50">
        <v>9.25</v>
      </c>
      <c r="CS398" s="50">
        <v>9.25</v>
      </c>
      <c r="CT398" s="195"/>
      <c r="CU398" s="195"/>
      <c r="CV398" s="288">
        <v>9.25</v>
      </c>
      <c r="CW398" s="50">
        <v>9.25</v>
      </c>
      <c r="CX398" s="50">
        <v>9.25</v>
      </c>
      <c r="CY398" s="213"/>
      <c r="CZ398" s="50">
        <v>8.5</v>
      </c>
      <c r="DA398" s="50">
        <v>9.25</v>
      </c>
      <c r="DB398" s="50">
        <v>9.25</v>
      </c>
      <c r="DC398" s="50">
        <v>9.25</v>
      </c>
      <c r="DD398" s="50">
        <v>9.25</v>
      </c>
      <c r="DE398" s="50">
        <v>8.5</v>
      </c>
      <c r="DF398" s="50">
        <v>9.25</v>
      </c>
      <c r="DG398" s="50">
        <v>9.25</v>
      </c>
      <c r="DH398" s="50">
        <v>9.25</v>
      </c>
      <c r="DI398" s="50">
        <v>8.5</v>
      </c>
      <c r="DJ398" s="50">
        <v>9.25</v>
      </c>
      <c r="DK398" s="50">
        <v>9.25</v>
      </c>
      <c r="DL398" s="50">
        <v>9.25</v>
      </c>
      <c r="DM398" s="50">
        <v>9.25</v>
      </c>
      <c r="DN398" s="50">
        <v>8.5</v>
      </c>
      <c r="DO398" s="50">
        <v>9.25</v>
      </c>
      <c r="DP398" s="50">
        <v>9.25</v>
      </c>
      <c r="DQ398" s="50">
        <v>9.25</v>
      </c>
      <c r="DR398" s="50">
        <v>9.25</v>
      </c>
      <c r="DS398" s="50">
        <v>8.5</v>
      </c>
    </row>
    <row r="399" spans="1:123" ht="14.1" customHeight="1" x14ac:dyDescent="0.2">
      <c r="A399" s="44" t="s">
        <v>42</v>
      </c>
      <c r="B399" s="44"/>
      <c r="C399" s="1"/>
      <c r="D399" s="1"/>
      <c r="E399" s="1" t="s">
        <v>24</v>
      </c>
      <c r="F399" s="1"/>
      <c r="G399" s="1"/>
      <c r="H399" s="1"/>
      <c r="I399" s="1"/>
      <c r="J399" s="49">
        <v>9.25</v>
      </c>
      <c r="K399" s="50">
        <v>9.25</v>
      </c>
      <c r="L399" s="50">
        <v>9.25</v>
      </c>
      <c r="M399" s="50">
        <v>9.25</v>
      </c>
      <c r="N399" s="50">
        <v>8.5</v>
      </c>
      <c r="O399" s="50">
        <v>9.25</v>
      </c>
      <c r="P399" s="50">
        <v>9.25</v>
      </c>
      <c r="Q399" s="50">
        <v>9.25</v>
      </c>
      <c r="R399" s="50">
        <v>8.5</v>
      </c>
      <c r="S399" s="195"/>
      <c r="T399" s="50">
        <v>9.25</v>
      </c>
      <c r="U399" s="50">
        <v>9.25</v>
      </c>
      <c r="V399" s="50">
        <v>9.25</v>
      </c>
      <c r="W399" s="50">
        <v>8.5</v>
      </c>
      <c r="X399" s="171">
        <v>9.25</v>
      </c>
      <c r="Y399" s="50">
        <v>9.25</v>
      </c>
      <c r="Z399" s="50">
        <v>9.25</v>
      </c>
      <c r="AA399" s="50">
        <v>9.25</v>
      </c>
      <c r="AB399" s="50">
        <v>9.25</v>
      </c>
      <c r="AC399" s="50">
        <v>8.5</v>
      </c>
      <c r="AD399" s="49">
        <v>9.25</v>
      </c>
      <c r="AE399" s="50">
        <v>9.25</v>
      </c>
      <c r="AF399" s="50">
        <v>9.25</v>
      </c>
      <c r="AG399" s="50">
        <v>9.25</v>
      </c>
      <c r="AH399" s="50">
        <v>8.5</v>
      </c>
      <c r="AI399" s="50">
        <v>9.25</v>
      </c>
      <c r="AJ399" s="50">
        <v>9.25</v>
      </c>
      <c r="AK399" s="50">
        <v>9.25</v>
      </c>
      <c r="AL399" s="50">
        <v>8.5</v>
      </c>
      <c r="AM399" s="171">
        <v>6</v>
      </c>
      <c r="AN399" s="50">
        <v>9.25</v>
      </c>
      <c r="AO399" s="214">
        <v>10.75</v>
      </c>
      <c r="AP399" s="214">
        <v>10.75</v>
      </c>
      <c r="AQ399" s="214">
        <v>10.75</v>
      </c>
      <c r="AR399" s="50">
        <v>8.5</v>
      </c>
      <c r="AS399" s="171">
        <v>6</v>
      </c>
      <c r="AT399" s="50">
        <v>9.25</v>
      </c>
      <c r="AU399" s="214">
        <v>10.75</v>
      </c>
      <c r="AV399" s="214">
        <v>10.75</v>
      </c>
      <c r="AW399" s="214">
        <v>10.75</v>
      </c>
      <c r="AX399" s="50">
        <v>8.5</v>
      </c>
      <c r="AY399" s="171">
        <v>6</v>
      </c>
      <c r="AZ399" s="50">
        <v>9.25</v>
      </c>
      <c r="BA399" s="214">
        <v>10.75</v>
      </c>
      <c r="BB399" s="214">
        <v>10.75</v>
      </c>
      <c r="BC399" s="214">
        <v>10.75</v>
      </c>
      <c r="BD399" s="50">
        <v>8.5</v>
      </c>
      <c r="BE399" s="223">
        <v>6</v>
      </c>
      <c r="BF399" s="50">
        <v>9.25</v>
      </c>
      <c r="BG399" s="214">
        <v>10.75</v>
      </c>
      <c r="BH399" s="214">
        <v>10.75</v>
      </c>
      <c r="BI399" s="223"/>
      <c r="BJ399" s="50">
        <v>8.5</v>
      </c>
      <c r="BK399" s="223">
        <v>6</v>
      </c>
      <c r="BL399" s="50">
        <v>9.25</v>
      </c>
      <c r="BM399" s="214">
        <v>10.75</v>
      </c>
      <c r="BN399" s="214">
        <v>10.75</v>
      </c>
      <c r="BO399" s="214">
        <v>10.75</v>
      </c>
      <c r="BP399" s="50">
        <v>8.5</v>
      </c>
      <c r="BQ399" s="50">
        <v>9.25</v>
      </c>
      <c r="BR399" s="214">
        <v>10.75</v>
      </c>
      <c r="BS399" s="214">
        <v>10.75</v>
      </c>
      <c r="BT399" s="50">
        <v>9.25</v>
      </c>
      <c r="BU399" s="50">
        <v>8.5</v>
      </c>
      <c r="BV399" s="50">
        <v>9.25</v>
      </c>
      <c r="BW399" s="214">
        <v>10.75</v>
      </c>
      <c r="BX399" s="214">
        <v>10.75</v>
      </c>
      <c r="BY399" s="214">
        <v>10.75</v>
      </c>
      <c r="BZ399" s="50">
        <v>9.25</v>
      </c>
      <c r="CA399" s="218">
        <v>8.5</v>
      </c>
      <c r="CB399" s="50">
        <v>9.25</v>
      </c>
      <c r="CC399" s="50">
        <v>9.25</v>
      </c>
      <c r="CD399" s="50">
        <v>9.25</v>
      </c>
      <c r="CE399" s="50">
        <v>9.25</v>
      </c>
      <c r="CF399" s="50">
        <v>8.5</v>
      </c>
      <c r="CG399" s="50">
        <v>9.25</v>
      </c>
      <c r="CH399" s="50">
        <v>9.25</v>
      </c>
      <c r="CI399" s="50">
        <v>9.25</v>
      </c>
      <c r="CJ399" s="50">
        <v>9.25</v>
      </c>
      <c r="CK399" s="50">
        <v>8.5</v>
      </c>
      <c r="CL399" s="50">
        <v>9.25</v>
      </c>
      <c r="CM399" s="50">
        <v>9.25</v>
      </c>
      <c r="CN399" s="50">
        <v>9.25</v>
      </c>
      <c r="CO399" s="50">
        <v>9.25</v>
      </c>
      <c r="CP399" s="50">
        <v>8.5</v>
      </c>
      <c r="CQ399" s="213">
        <v>8.5</v>
      </c>
      <c r="CR399" s="50">
        <v>9.25</v>
      </c>
      <c r="CS399" s="50">
        <v>9.25</v>
      </c>
      <c r="CT399" s="195"/>
      <c r="CU399" s="195"/>
      <c r="CV399" s="288">
        <v>9.25</v>
      </c>
      <c r="CW399" s="50">
        <v>9.25</v>
      </c>
      <c r="CX399" s="50">
        <v>9.25</v>
      </c>
      <c r="CY399" s="213"/>
      <c r="CZ399" s="50">
        <v>8.5</v>
      </c>
      <c r="DA399" s="50">
        <v>9.25</v>
      </c>
      <c r="DB399" s="50">
        <v>9.25</v>
      </c>
      <c r="DC399" s="50">
        <v>9.25</v>
      </c>
      <c r="DD399" s="50">
        <v>9.25</v>
      </c>
      <c r="DE399" s="50">
        <v>8.5</v>
      </c>
      <c r="DF399" s="50">
        <v>9.25</v>
      </c>
      <c r="DG399" s="50">
        <v>9.25</v>
      </c>
      <c r="DH399" s="50">
        <v>9.25</v>
      </c>
      <c r="DI399" s="50">
        <v>8.5</v>
      </c>
      <c r="DJ399" s="50">
        <v>9.25</v>
      </c>
      <c r="DK399" s="50">
        <v>9.25</v>
      </c>
      <c r="DL399" s="50">
        <v>9.25</v>
      </c>
      <c r="DM399" s="50">
        <v>9.25</v>
      </c>
      <c r="DN399" s="50">
        <v>8.5</v>
      </c>
      <c r="DO399" s="50">
        <v>9.25</v>
      </c>
      <c r="DP399" s="50">
        <v>9.25</v>
      </c>
      <c r="DQ399" s="50">
        <v>9.25</v>
      </c>
      <c r="DR399" s="50">
        <v>9.25</v>
      </c>
      <c r="DS399" s="50">
        <v>8.5</v>
      </c>
    </row>
    <row r="400" spans="1:123" ht="14.1" customHeight="1" x14ac:dyDescent="0.2">
      <c r="A400" s="98">
        <v>1118</v>
      </c>
      <c r="B400" s="44"/>
      <c r="C400" s="1"/>
      <c r="D400" s="1"/>
      <c r="E400" s="1" t="s">
        <v>24</v>
      </c>
      <c r="F400" s="1"/>
      <c r="G400" s="1"/>
      <c r="H400" s="1"/>
      <c r="I400" s="1"/>
      <c r="J400" s="49">
        <v>9.25</v>
      </c>
      <c r="K400" s="50">
        <v>9.25</v>
      </c>
      <c r="L400" s="50">
        <v>9.25</v>
      </c>
      <c r="M400" s="50">
        <v>9.25</v>
      </c>
      <c r="N400" s="50">
        <v>8.5</v>
      </c>
      <c r="O400" s="50">
        <v>9.25</v>
      </c>
      <c r="P400" s="50">
        <v>9.25</v>
      </c>
      <c r="Q400" s="50">
        <v>9.25</v>
      </c>
      <c r="R400" s="50">
        <v>8.5</v>
      </c>
      <c r="S400" s="195"/>
      <c r="T400" s="50">
        <v>9.25</v>
      </c>
      <c r="U400" s="50">
        <v>9.25</v>
      </c>
      <c r="V400" s="50">
        <v>9.25</v>
      </c>
      <c r="W400" s="50">
        <v>8.5</v>
      </c>
      <c r="X400" s="171">
        <v>9.25</v>
      </c>
      <c r="Y400" s="50">
        <v>9.25</v>
      </c>
      <c r="Z400" s="50">
        <v>9.25</v>
      </c>
      <c r="AA400" s="50">
        <v>9.25</v>
      </c>
      <c r="AB400" s="50">
        <v>9.25</v>
      </c>
      <c r="AC400" s="50">
        <v>8.5</v>
      </c>
      <c r="AD400" s="49">
        <v>9.25</v>
      </c>
      <c r="AE400" s="50">
        <v>9.25</v>
      </c>
      <c r="AF400" s="50">
        <v>9.25</v>
      </c>
      <c r="AG400" s="50">
        <v>9.25</v>
      </c>
      <c r="AH400" s="50">
        <v>8.5</v>
      </c>
      <c r="AI400" s="50">
        <v>9.25</v>
      </c>
      <c r="AJ400" s="50">
        <v>9.25</v>
      </c>
      <c r="AK400" s="50">
        <v>9.25</v>
      </c>
      <c r="AL400" s="50">
        <v>8.5</v>
      </c>
      <c r="AM400" s="171">
        <v>6</v>
      </c>
      <c r="AN400" s="50">
        <v>9.25</v>
      </c>
      <c r="AO400" s="214">
        <v>10.75</v>
      </c>
      <c r="AP400" s="214">
        <v>10.75</v>
      </c>
      <c r="AQ400" s="214">
        <v>10.75</v>
      </c>
      <c r="AR400" s="50">
        <v>8.5</v>
      </c>
      <c r="AS400" s="171">
        <v>6</v>
      </c>
      <c r="AT400" s="50">
        <v>9.25</v>
      </c>
      <c r="AU400" s="214">
        <v>10.75</v>
      </c>
      <c r="AV400" s="214">
        <v>10.75</v>
      </c>
      <c r="AW400" s="214">
        <v>10.75</v>
      </c>
      <c r="AX400" s="50">
        <v>8.5</v>
      </c>
      <c r="AY400" s="171">
        <v>6</v>
      </c>
      <c r="AZ400" s="50">
        <v>9.25</v>
      </c>
      <c r="BA400" s="214">
        <v>10.75</v>
      </c>
      <c r="BB400" s="214">
        <v>10.75</v>
      </c>
      <c r="BC400" s="214">
        <v>10.75</v>
      </c>
      <c r="BD400" s="50">
        <v>8.5</v>
      </c>
      <c r="BE400" s="223">
        <v>6</v>
      </c>
      <c r="BF400" s="50">
        <v>9.25</v>
      </c>
      <c r="BG400" s="214">
        <v>10.75</v>
      </c>
      <c r="BH400" s="214">
        <v>10.75</v>
      </c>
      <c r="BI400" s="223"/>
      <c r="BJ400" s="50">
        <v>8.5</v>
      </c>
      <c r="BK400" s="223">
        <v>6</v>
      </c>
      <c r="BL400" s="50">
        <v>9.25</v>
      </c>
      <c r="BM400" s="214">
        <v>10.75</v>
      </c>
      <c r="BN400" s="214">
        <v>10.75</v>
      </c>
      <c r="BO400" s="214">
        <v>10.75</v>
      </c>
      <c r="BP400" s="50">
        <v>8.5</v>
      </c>
      <c r="BQ400" s="50">
        <v>9.25</v>
      </c>
      <c r="BR400" s="214">
        <v>10.75</v>
      </c>
      <c r="BS400" s="214">
        <v>10.75</v>
      </c>
      <c r="BT400" s="50">
        <v>9.25</v>
      </c>
      <c r="BU400" s="50">
        <v>8.5</v>
      </c>
      <c r="BV400" s="50">
        <v>9.25</v>
      </c>
      <c r="BW400" s="214">
        <v>10.75</v>
      </c>
      <c r="BX400" s="214">
        <v>10.75</v>
      </c>
      <c r="BY400" s="214">
        <v>10.75</v>
      </c>
      <c r="BZ400" s="50">
        <v>9.25</v>
      </c>
      <c r="CA400" s="218">
        <v>8.5</v>
      </c>
      <c r="CB400" s="50">
        <v>9.25</v>
      </c>
      <c r="CC400" s="50">
        <v>9.25</v>
      </c>
      <c r="CD400" s="50">
        <v>9.25</v>
      </c>
      <c r="CE400" s="50">
        <v>9.25</v>
      </c>
      <c r="CF400" s="50">
        <v>8.5</v>
      </c>
      <c r="CG400" s="50">
        <v>9.25</v>
      </c>
      <c r="CH400" s="50">
        <v>9.25</v>
      </c>
      <c r="CI400" s="50">
        <v>9.25</v>
      </c>
      <c r="CJ400" s="50">
        <v>9.25</v>
      </c>
      <c r="CK400" s="50">
        <v>8.5</v>
      </c>
      <c r="CL400" s="50">
        <v>9.25</v>
      </c>
      <c r="CM400" s="50">
        <v>9.25</v>
      </c>
      <c r="CN400" s="50">
        <v>9.25</v>
      </c>
      <c r="CO400" s="50">
        <v>9.25</v>
      </c>
      <c r="CP400" s="50">
        <v>8.5</v>
      </c>
      <c r="CQ400" s="213">
        <v>8.5</v>
      </c>
      <c r="CR400" s="50">
        <v>9.25</v>
      </c>
      <c r="CS400" s="50">
        <v>9.25</v>
      </c>
      <c r="CT400" s="195"/>
      <c r="CU400" s="195"/>
      <c r="CV400" s="288">
        <v>9.25</v>
      </c>
      <c r="CW400" s="50">
        <v>9.25</v>
      </c>
      <c r="CX400" s="50">
        <v>9.25</v>
      </c>
      <c r="CY400" s="213"/>
      <c r="CZ400" s="50">
        <v>8.5</v>
      </c>
      <c r="DA400" s="50">
        <v>9.25</v>
      </c>
      <c r="DB400" s="50">
        <v>9.25</v>
      </c>
      <c r="DC400" s="50">
        <v>9.25</v>
      </c>
      <c r="DD400" s="50">
        <v>9.25</v>
      </c>
      <c r="DE400" s="50">
        <v>8.5</v>
      </c>
      <c r="DF400" s="50">
        <v>9.25</v>
      </c>
      <c r="DG400" s="50">
        <v>9.25</v>
      </c>
      <c r="DH400" s="50">
        <v>9.25</v>
      </c>
      <c r="DI400" s="50">
        <v>8.5</v>
      </c>
      <c r="DJ400" s="50">
        <v>9.25</v>
      </c>
      <c r="DK400" s="50">
        <v>9.25</v>
      </c>
      <c r="DL400" s="50">
        <v>9.25</v>
      </c>
      <c r="DM400" s="50">
        <v>9.25</v>
      </c>
      <c r="DN400" s="50">
        <v>8.5</v>
      </c>
      <c r="DO400" s="50">
        <v>9.25</v>
      </c>
      <c r="DP400" s="50">
        <v>9.25</v>
      </c>
      <c r="DQ400" s="50">
        <v>9.25</v>
      </c>
      <c r="DR400" s="50">
        <v>9.25</v>
      </c>
      <c r="DS400" s="50">
        <v>8.5</v>
      </c>
    </row>
    <row r="401" spans="1:123" ht="14.1" customHeight="1" x14ac:dyDescent="0.2">
      <c r="A401" s="44" t="s">
        <v>43</v>
      </c>
      <c r="B401" s="44"/>
      <c r="C401" s="1"/>
      <c r="D401" s="1"/>
      <c r="E401" s="1" t="s">
        <v>24</v>
      </c>
      <c r="F401" s="1"/>
      <c r="G401" s="1"/>
      <c r="H401" s="1"/>
      <c r="I401" s="1"/>
      <c r="J401" s="49">
        <v>9.25</v>
      </c>
      <c r="K401" s="50">
        <v>9.25</v>
      </c>
      <c r="L401" s="50">
        <v>9.25</v>
      </c>
      <c r="M401" s="50">
        <v>9.25</v>
      </c>
      <c r="N401" s="50">
        <v>8.5</v>
      </c>
      <c r="O401" s="50">
        <v>9.25</v>
      </c>
      <c r="P401" s="50">
        <v>9.25</v>
      </c>
      <c r="Q401" s="50">
        <v>9.25</v>
      </c>
      <c r="R401" s="50">
        <v>8.5</v>
      </c>
      <c r="S401" s="195"/>
      <c r="T401" s="50">
        <v>9.25</v>
      </c>
      <c r="U401" s="50">
        <v>9.25</v>
      </c>
      <c r="V401" s="50">
        <v>9.25</v>
      </c>
      <c r="W401" s="50">
        <v>8.5</v>
      </c>
      <c r="X401" s="171">
        <v>9.25</v>
      </c>
      <c r="Y401" s="50">
        <v>9.25</v>
      </c>
      <c r="Z401" s="50">
        <v>9.25</v>
      </c>
      <c r="AA401" s="50">
        <v>9.25</v>
      </c>
      <c r="AB401" s="50">
        <v>9.25</v>
      </c>
      <c r="AC401" s="50">
        <v>8.5</v>
      </c>
      <c r="AD401" s="49">
        <v>9.25</v>
      </c>
      <c r="AE401" s="50">
        <v>9.25</v>
      </c>
      <c r="AF401" s="50">
        <v>9.25</v>
      </c>
      <c r="AG401" s="50">
        <v>9.25</v>
      </c>
      <c r="AH401" s="50">
        <v>8.5</v>
      </c>
      <c r="AI401" s="50">
        <v>9.25</v>
      </c>
      <c r="AJ401" s="50">
        <v>9.25</v>
      </c>
      <c r="AK401" s="50">
        <v>9.25</v>
      </c>
      <c r="AL401" s="50">
        <v>8.5</v>
      </c>
      <c r="AM401" s="171">
        <v>6</v>
      </c>
      <c r="AN401" s="50">
        <v>9.25</v>
      </c>
      <c r="AO401" s="214">
        <v>10.75</v>
      </c>
      <c r="AP401" s="214">
        <v>10.75</v>
      </c>
      <c r="AQ401" s="214">
        <v>10.75</v>
      </c>
      <c r="AR401" s="50">
        <v>8.5</v>
      </c>
      <c r="AS401" s="171">
        <v>6</v>
      </c>
      <c r="AT401" s="50">
        <v>9.25</v>
      </c>
      <c r="AU401" s="214">
        <v>10.75</v>
      </c>
      <c r="AV401" s="214">
        <v>10.75</v>
      </c>
      <c r="AW401" s="214">
        <v>10.75</v>
      </c>
      <c r="AX401" s="50">
        <v>8.5</v>
      </c>
      <c r="AY401" s="171">
        <v>6</v>
      </c>
      <c r="AZ401" s="50">
        <v>9.25</v>
      </c>
      <c r="BA401" s="214">
        <v>10.75</v>
      </c>
      <c r="BB401" s="214">
        <v>10.75</v>
      </c>
      <c r="BC401" s="214">
        <v>10.75</v>
      </c>
      <c r="BD401" s="50">
        <v>8.5</v>
      </c>
      <c r="BE401" s="223">
        <v>6</v>
      </c>
      <c r="BF401" s="50">
        <v>9.25</v>
      </c>
      <c r="BG401" s="214">
        <v>10.75</v>
      </c>
      <c r="BH401" s="214">
        <v>10.75</v>
      </c>
      <c r="BI401" s="223"/>
      <c r="BJ401" s="50">
        <v>8.5</v>
      </c>
      <c r="BK401" s="223">
        <v>6</v>
      </c>
      <c r="BL401" s="50">
        <v>9.25</v>
      </c>
      <c r="BM401" s="214">
        <v>10.75</v>
      </c>
      <c r="BN401" s="214">
        <v>10.75</v>
      </c>
      <c r="BO401" s="214">
        <v>10.75</v>
      </c>
      <c r="BP401" s="50">
        <v>8.5</v>
      </c>
      <c r="BQ401" s="50">
        <v>9.25</v>
      </c>
      <c r="BR401" s="214">
        <v>10.75</v>
      </c>
      <c r="BS401" s="214">
        <v>10.75</v>
      </c>
      <c r="BT401" s="50">
        <v>9.25</v>
      </c>
      <c r="BU401" s="50">
        <v>8.5</v>
      </c>
      <c r="BV401" s="50">
        <v>9.25</v>
      </c>
      <c r="BW401" s="214">
        <v>10.75</v>
      </c>
      <c r="BX401" s="214">
        <v>10.75</v>
      </c>
      <c r="BY401" s="214">
        <v>10.75</v>
      </c>
      <c r="BZ401" s="50">
        <v>9.25</v>
      </c>
      <c r="CA401" s="218">
        <v>8.5</v>
      </c>
      <c r="CB401" s="50">
        <v>9.25</v>
      </c>
      <c r="CC401" s="50">
        <v>9.25</v>
      </c>
      <c r="CD401" s="50">
        <v>9.25</v>
      </c>
      <c r="CE401" s="50">
        <v>9.25</v>
      </c>
      <c r="CF401" s="50">
        <v>8.5</v>
      </c>
      <c r="CG401" s="50">
        <v>9.25</v>
      </c>
      <c r="CH401" s="50">
        <v>9.25</v>
      </c>
      <c r="CI401" s="50">
        <v>9.25</v>
      </c>
      <c r="CJ401" s="50">
        <v>9.25</v>
      </c>
      <c r="CK401" s="50">
        <v>8.5</v>
      </c>
      <c r="CL401" s="50">
        <v>9.25</v>
      </c>
      <c r="CM401" s="50">
        <v>9.25</v>
      </c>
      <c r="CN401" s="50">
        <v>9.25</v>
      </c>
      <c r="CO401" s="50">
        <v>9.25</v>
      </c>
      <c r="CP401" s="50">
        <v>8.5</v>
      </c>
      <c r="CQ401" s="213">
        <v>8.5</v>
      </c>
      <c r="CR401" s="50">
        <v>9.25</v>
      </c>
      <c r="CS401" s="50">
        <v>9.25</v>
      </c>
      <c r="CT401" s="195"/>
      <c r="CU401" s="195"/>
      <c r="CV401" s="288">
        <v>9.25</v>
      </c>
      <c r="CW401" s="50">
        <v>9.25</v>
      </c>
      <c r="CX401" s="50">
        <v>9.25</v>
      </c>
      <c r="CY401" s="213"/>
      <c r="CZ401" s="50">
        <v>8.5</v>
      </c>
      <c r="DA401" s="50">
        <v>9.25</v>
      </c>
      <c r="DB401" s="50">
        <v>9.25</v>
      </c>
      <c r="DC401" s="50">
        <v>9.25</v>
      </c>
      <c r="DD401" s="50">
        <v>9.25</v>
      </c>
      <c r="DE401" s="50">
        <v>8.5</v>
      </c>
      <c r="DF401" s="50">
        <v>9.25</v>
      </c>
      <c r="DG401" s="50">
        <v>9.25</v>
      </c>
      <c r="DH401" s="50">
        <v>9.25</v>
      </c>
      <c r="DI401" s="50">
        <v>8.5</v>
      </c>
      <c r="DJ401" s="50">
        <v>9.25</v>
      </c>
      <c r="DK401" s="50">
        <v>9.25</v>
      </c>
      <c r="DL401" s="50">
        <v>9.25</v>
      </c>
      <c r="DM401" s="50">
        <v>9.25</v>
      </c>
      <c r="DN401" s="50">
        <v>8.5</v>
      </c>
      <c r="DO401" s="50">
        <v>9.25</v>
      </c>
      <c r="DP401" s="50">
        <v>9.25</v>
      </c>
      <c r="DQ401" s="50">
        <v>9.25</v>
      </c>
      <c r="DR401" s="50">
        <v>9.25</v>
      </c>
      <c r="DS401" s="50">
        <v>8.5</v>
      </c>
    </row>
    <row r="402" spans="1:123" ht="14.1" customHeight="1" x14ac:dyDescent="0.2">
      <c r="A402" s="5"/>
      <c r="B402" s="44"/>
      <c r="C402" s="1"/>
      <c r="D402" s="1"/>
      <c r="E402" s="1"/>
      <c r="F402" s="1"/>
      <c r="G402" s="1"/>
      <c r="H402" s="1"/>
      <c r="I402" s="1"/>
      <c r="J402" s="49"/>
      <c r="K402" s="50"/>
      <c r="L402" s="50"/>
      <c r="M402" s="50"/>
      <c r="N402" s="50"/>
      <c r="O402" s="50"/>
      <c r="P402" s="50"/>
      <c r="Q402" s="50"/>
      <c r="R402" s="50"/>
      <c r="S402" s="195"/>
      <c r="T402" s="50"/>
      <c r="U402" s="50"/>
      <c r="V402" s="50"/>
      <c r="W402" s="50"/>
      <c r="X402" s="171"/>
      <c r="Y402" s="50"/>
      <c r="Z402" s="50"/>
      <c r="AA402" s="50"/>
      <c r="AB402" s="50"/>
      <c r="AC402" s="50"/>
      <c r="AD402" s="49"/>
      <c r="AE402" s="50"/>
      <c r="AF402" s="50"/>
      <c r="AG402" s="50"/>
      <c r="AH402" s="50"/>
      <c r="AI402" s="50"/>
      <c r="AJ402" s="50"/>
      <c r="AK402" s="50"/>
      <c r="AL402" s="50"/>
      <c r="AM402" s="171"/>
      <c r="AN402" s="50"/>
      <c r="AO402" s="50"/>
      <c r="AP402" s="50"/>
      <c r="AQ402" s="50"/>
      <c r="AR402" s="50"/>
      <c r="AS402" s="171"/>
      <c r="AT402" s="50"/>
      <c r="AU402" s="50"/>
      <c r="AV402" s="50"/>
      <c r="AW402" s="50"/>
      <c r="AX402" s="50"/>
      <c r="AY402" s="171"/>
      <c r="AZ402" s="50"/>
      <c r="BA402" s="50"/>
      <c r="BB402" s="50"/>
      <c r="BC402" s="50"/>
      <c r="BD402" s="50"/>
      <c r="BE402" s="223"/>
      <c r="BF402" s="50"/>
      <c r="BG402" s="50"/>
      <c r="BH402" s="50"/>
      <c r="BI402" s="223"/>
      <c r="BJ402" s="50"/>
      <c r="BK402" s="223"/>
      <c r="BL402" s="50"/>
      <c r="BM402" s="50"/>
      <c r="BN402" s="50"/>
      <c r="BO402" s="50"/>
      <c r="BP402" s="50"/>
      <c r="BQ402" s="50"/>
      <c r="BR402" s="50"/>
      <c r="BS402" s="50"/>
      <c r="BT402" s="50"/>
      <c r="BU402" s="50"/>
      <c r="BV402" s="50"/>
      <c r="BW402" s="50"/>
      <c r="BX402" s="50"/>
      <c r="BY402" s="50"/>
      <c r="BZ402" s="50"/>
      <c r="CA402" s="218"/>
      <c r="CB402" s="50"/>
      <c r="CC402" s="50"/>
      <c r="CD402" s="50"/>
      <c r="CE402" s="50"/>
      <c r="CF402" s="50"/>
      <c r="CG402" s="50"/>
      <c r="CH402" s="50"/>
      <c r="CI402" s="50"/>
      <c r="CJ402" s="50"/>
      <c r="CK402" s="50"/>
      <c r="CL402" s="50"/>
      <c r="CM402" s="50"/>
      <c r="CN402" s="50"/>
      <c r="CO402" s="50"/>
      <c r="CP402" s="50"/>
      <c r="CQ402" s="213"/>
      <c r="CR402" s="50"/>
      <c r="CS402" s="50"/>
      <c r="CT402" s="195"/>
      <c r="CU402" s="195"/>
      <c r="CV402" s="288"/>
      <c r="CW402" s="50"/>
      <c r="CX402" s="50"/>
      <c r="CY402" s="213"/>
      <c r="CZ402" s="50"/>
      <c r="DA402" s="50"/>
      <c r="DB402" s="50"/>
      <c r="DC402" s="50"/>
      <c r="DD402" s="50"/>
      <c r="DE402" s="50"/>
      <c r="DF402" s="50"/>
      <c r="DG402" s="50"/>
      <c r="DH402" s="50"/>
      <c r="DI402" s="50"/>
      <c r="DJ402" s="50"/>
      <c r="DK402" s="50"/>
      <c r="DL402" s="50"/>
      <c r="DM402" s="50"/>
      <c r="DN402" s="50"/>
      <c r="DO402" s="50"/>
      <c r="DP402" s="50"/>
      <c r="DQ402" s="50"/>
      <c r="DR402" s="50"/>
      <c r="DS402" s="50"/>
    </row>
    <row r="403" spans="1:123" ht="14.1" customHeight="1" x14ac:dyDescent="0.2">
      <c r="A403" s="96">
        <v>1102</v>
      </c>
      <c r="B403" s="44"/>
      <c r="C403" s="1"/>
      <c r="D403" s="1"/>
      <c r="E403" s="1" t="s">
        <v>24</v>
      </c>
      <c r="F403" s="1"/>
      <c r="G403" s="1"/>
      <c r="H403" s="1"/>
      <c r="I403" s="1"/>
      <c r="J403" s="49">
        <v>9.25</v>
      </c>
      <c r="K403" s="50">
        <v>9.25</v>
      </c>
      <c r="L403" s="50">
        <v>9.25</v>
      </c>
      <c r="M403" s="50">
        <v>9.25</v>
      </c>
      <c r="N403" s="50">
        <v>8.5</v>
      </c>
      <c r="O403" s="50">
        <v>9.25</v>
      </c>
      <c r="P403" s="50">
        <v>9.25</v>
      </c>
      <c r="Q403" s="50">
        <v>9.25</v>
      </c>
      <c r="R403" s="50">
        <v>8.5</v>
      </c>
      <c r="S403" s="195"/>
      <c r="T403" s="50">
        <v>9.25</v>
      </c>
      <c r="U403" s="50">
        <v>9.25</v>
      </c>
      <c r="V403" s="50">
        <v>9.25</v>
      </c>
      <c r="W403" s="50">
        <v>8.5</v>
      </c>
      <c r="X403" s="171">
        <v>9.25</v>
      </c>
      <c r="Y403" s="50">
        <v>9.25</v>
      </c>
      <c r="Z403" s="50">
        <v>9.25</v>
      </c>
      <c r="AA403" s="50">
        <v>9.25</v>
      </c>
      <c r="AB403" s="50">
        <v>9.25</v>
      </c>
      <c r="AC403" s="50">
        <v>8.5</v>
      </c>
      <c r="AD403" s="49">
        <v>9.25</v>
      </c>
      <c r="AE403" s="50">
        <v>9.25</v>
      </c>
      <c r="AF403" s="50">
        <v>9.25</v>
      </c>
      <c r="AG403" s="50">
        <v>9.25</v>
      </c>
      <c r="AH403" s="50">
        <v>8.5</v>
      </c>
      <c r="AI403" s="50">
        <v>9.25</v>
      </c>
      <c r="AJ403" s="50">
        <v>9.25</v>
      </c>
      <c r="AK403" s="50">
        <v>9.25</v>
      </c>
      <c r="AL403" s="50">
        <v>8.5</v>
      </c>
      <c r="AM403" s="171">
        <v>6</v>
      </c>
      <c r="AN403" s="50">
        <v>9.25</v>
      </c>
      <c r="AO403" s="214">
        <v>10.75</v>
      </c>
      <c r="AP403" s="214">
        <v>10.75</v>
      </c>
      <c r="AQ403" s="214">
        <v>10.75</v>
      </c>
      <c r="AR403" s="50">
        <v>8.5</v>
      </c>
      <c r="AS403" s="171">
        <v>6</v>
      </c>
      <c r="AT403" s="50">
        <v>9.25</v>
      </c>
      <c r="AU403" s="214">
        <v>10.75</v>
      </c>
      <c r="AV403" s="214">
        <v>10.75</v>
      </c>
      <c r="AW403" s="214">
        <v>10.75</v>
      </c>
      <c r="AX403" s="50">
        <v>8.5</v>
      </c>
      <c r="AY403" s="171">
        <v>6</v>
      </c>
      <c r="AZ403" s="50">
        <v>9.25</v>
      </c>
      <c r="BA403" s="214">
        <v>10.75</v>
      </c>
      <c r="BB403" s="214">
        <v>10.75</v>
      </c>
      <c r="BC403" s="214">
        <v>10.75</v>
      </c>
      <c r="BD403" s="50">
        <v>8.5</v>
      </c>
      <c r="BE403" s="223">
        <v>6</v>
      </c>
      <c r="BF403" s="50">
        <v>9.25</v>
      </c>
      <c r="BG403" s="214">
        <v>10.75</v>
      </c>
      <c r="BH403" s="214">
        <v>10.75</v>
      </c>
      <c r="BI403" s="223">
        <v>6</v>
      </c>
      <c r="BJ403" s="50">
        <v>8.5</v>
      </c>
      <c r="BK403" s="223">
        <v>6</v>
      </c>
      <c r="BL403" s="50">
        <v>9.25</v>
      </c>
      <c r="BM403" s="214">
        <v>10.75</v>
      </c>
      <c r="BN403" s="214">
        <v>10.75</v>
      </c>
      <c r="BO403" s="214">
        <v>10.75</v>
      </c>
      <c r="BP403" s="50">
        <v>8.5</v>
      </c>
      <c r="BQ403" s="50">
        <v>9.25</v>
      </c>
      <c r="BR403" s="214">
        <v>10.75</v>
      </c>
      <c r="BS403" s="214">
        <v>10.75</v>
      </c>
      <c r="BT403" s="50">
        <v>9.25</v>
      </c>
      <c r="BU403" s="50">
        <v>8.5</v>
      </c>
      <c r="BV403" s="50">
        <v>9.25</v>
      </c>
      <c r="BW403" s="214">
        <v>10.75</v>
      </c>
      <c r="BX403" s="214">
        <v>10.75</v>
      </c>
      <c r="BY403" s="214">
        <v>10.75</v>
      </c>
      <c r="BZ403" s="50">
        <v>9.25</v>
      </c>
      <c r="CA403" s="218">
        <v>8.5</v>
      </c>
      <c r="CB403" s="50">
        <v>9.25</v>
      </c>
      <c r="CC403" s="50">
        <v>9.25</v>
      </c>
      <c r="CD403" s="50">
        <v>9.25</v>
      </c>
      <c r="CE403" s="50">
        <v>9.25</v>
      </c>
      <c r="CF403" s="50">
        <v>8.5</v>
      </c>
      <c r="CG403" s="50">
        <v>9.25</v>
      </c>
      <c r="CH403" s="50">
        <v>9.25</v>
      </c>
      <c r="CI403" s="50">
        <v>9.25</v>
      </c>
      <c r="CJ403" s="50">
        <v>9.25</v>
      </c>
      <c r="CK403" s="50">
        <v>8.5</v>
      </c>
      <c r="CL403" s="50">
        <v>9.25</v>
      </c>
      <c r="CM403" s="50">
        <v>9.25</v>
      </c>
      <c r="CN403" s="50">
        <v>9.25</v>
      </c>
      <c r="CO403" s="50">
        <v>9.25</v>
      </c>
      <c r="CP403" s="50">
        <v>8.5</v>
      </c>
      <c r="CQ403" s="213">
        <v>8.5</v>
      </c>
      <c r="CR403" s="50">
        <v>9.25</v>
      </c>
      <c r="CS403" s="50">
        <v>9.25</v>
      </c>
      <c r="CT403" s="195"/>
      <c r="CU403" s="195"/>
      <c r="CV403" s="288">
        <v>9.25</v>
      </c>
      <c r="CW403" s="50">
        <v>9.25</v>
      </c>
      <c r="CX403" s="50">
        <v>9.25</v>
      </c>
      <c r="CY403" s="213"/>
      <c r="CZ403" s="50">
        <v>8.5</v>
      </c>
      <c r="DA403" s="50">
        <v>9.25</v>
      </c>
      <c r="DB403" s="50">
        <v>9.25</v>
      </c>
      <c r="DC403" s="50">
        <v>9.25</v>
      </c>
      <c r="DD403" s="50">
        <v>9.25</v>
      </c>
      <c r="DE403" s="50">
        <v>8.5</v>
      </c>
      <c r="DF403" s="50">
        <v>9.25</v>
      </c>
      <c r="DG403" s="50">
        <v>9.25</v>
      </c>
      <c r="DH403" s="50">
        <v>9.25</v>
      </c>
      <c r="DI403" s="50">
        <v>8.5</v>
      </c>
      <c r="DJ403" s="50">
        <v>9.25</v>
      </c>
      <c r="DK403" s="50">
        <v>9.25</v>
      </c>
      <c r="DL403" s="50">
        <v>9.25</v>
      </c>
      <c r="DM403" s="50">
        <v>9.25</v>
      </c>
      <c r="DN403" s="50">
        <v>8.5</v>
      </c>
      <c r="DO403" s="50">
        <v>9.25</v>
      </c>
      <c r="DP403" s="50">
        <v>9.25</v>
      </c>
      <c r="DQ403" s="50">
        <v>9.25</v>
      </c>
      <c r="DR403" s="50">
        <v>9.25</v>
      </c>
      <c r="DS403" s="50">
        <v>8.5</v>
      </c>
    </row>
    <row r="404" spans="1:123" ht="14.1" customHeight="1" x14ac:dyDescent="0.2">
      <c r="A404" s="94">
        <v>1159</v>
      </c>
      <c r="B404" s="44"/>
      <c r="C404" s="1"/>
      <c r="D404" s="1"/>
      <c r="E404" s="1" t="s">
        <v>24</v>
      </c>
      <c r="F404" s="1"/>
      <c r="G404" s="1"/>
      <c r="H404" s="1"/>
      <c r="I404" s="1"/>
      <c r="J404" s="49">
        <v>9.25</v>
      </c>
      <c r="K404" s="50">
        <v>9.25</v>
      </c>
      <c r="L404" s="50">
        <v>9.25</v>
      </c>
      <c r="M404" s="50">
        <v>9.25</v>
      </c>
      <c r="N404" s="50">
        <v>8.5</v>
      </c>
      <c r="O404" s="50">
        <v>9.25</v>
      </c>
      <c r="P404" s="50">
        <v>9.25</v>
      </c>
      <c r="Q404" s="50">
        <v>9.25</v>
      </c>
      <c r="R404" s="50">
        <v>8.5</v>
      </c>
      <c r="S404" s="195"/>
      <c r="T404" s="50">
        <v>9.25</v>
      </c>
      <c r="U404" s="50">
        <v>9.25</v>
      </c>
      <c r="V404" s="50">
        <v>9.25</v>
      </c>
      <c r="W404" s="50">
        <v>8.5</v>
      </c>
      <c r="X404" s="171">
        <v>9.25</v>
      </c>
      <c r="Y404" s="50">
        <v>9.25</v>
      </c>
      <c r="Z404" s="50">
        <v>9.25</v>
      </c>
      <c r="AA404" s="50">
        <v>9.25</v>
      </c>
      <c r="AB404" s="50">
        <v>9.25</v>
      </c>
      <c r="AC404" s="50">
        <v>8.5</v>
      </c>
      <c r="AD404" s="49">
        <v>9.25</v>
      </c>
      <c r="AE404" s="50">
        <v>9.25</v>
      </c>
      <c r="AF404" s="50">
        <v>9.25</v>
      </c>
      <c r="AG404" s="50">
        <v>9.25</v>
      </c>
      <c r="AH404" s="50">
        <v>8.5</v>
      </c>
      <c r="AI404" s="50">
        <v>9.25</v>
      </c>
      <c r="AJ404" s="50">
        <v>9.25</v>
      </c>
      <c r="AK404" s="50">
        <v>9.25</v>
      </c>
      <c r="AL404" s="50">
        <v>8.5</v>
      </c>
      <c r="AM404" s="171">
        <v>6</v>
      </c>
      <c r="AN404" s="50">
        <v>9.25</v>
      </c>
      <c r="AO404" s="214">
        <v>10.75</v>
      </c>
      <c r="AP404" s="214">
        <v>10.75</v>
      </c>
      <c r="AQ404" s="214">
        <v>10.75</v>
      </c>
      <c r="AR404" s="50">
        <v>8.5</v>
      </c>
      <c r="AS404" s="171">
        <v>6</v>
      </c>
      <c r="AT404" s="50">
        <v>9.25</v>
      </c>
      <c r="AU404" s="214">
        <v>10.75</v>
      </c>
      <c r="AV404" s="214">
        <v>10.75</v>
      </c>
      <c r="AW404" s="214">
        <v>10.75</v>
      </c>
      <c r="AX404" s="50">
        <v>8.5</v>
      </c>
      <c r="AY404" s="171">
        <v>6</v>
      </c>
      <c r="AZ404" s="50">
        <v>9.25</v>
      </c>
      <c r="BA404" s="214">
        <v>10.75</v>
      </c>
      <c r="BB404" s="214">
        <v>10.75</v>
      </c>
      <c r="BC404" s="214">
        <v>10.75</v>
      </c>
      <c r="BD404" s="50">
        <v>8.5</v>
      </c>
      <c r="BE404" s="223">
        <v>6</v>
      </c>
      <c r="BF404" s="50">
        <v>9.25</v>
      </c>
      <c r="BG404" s="214">
        <v>10.75</v>
      </c>
      <c r="BH404" s="214">
        <v>10.75</v>
      </c>
      <c r="BI404" s="223">
        <v>6</v>
      </c>
      <c r="BJ404" s="50">
        <v>8.5</v>
      </c>
      <c r="BK404" s="223">
        <v>6</v>
      </c>
      <c r="BL404" s="50">
        <v>9.25</v>
      </c>
      <c r="BM404" s="214">
        <v>10.75</v>
      </c>
      <c r="BN404" s="214">
        <v>10.75</v>
      </c>
      <c r="BO404" s="214">
        <v>10.75</v>
      </c>
      <c r="BP404" s="50">
        <v>8.5</v>
      </c>
      <c r="BQ404" s="50">
        <v>9.25</v>
      </c>
      <c r="BR404" s="214">
        <v>10.75</v>
      </c>
      <c r="BS404" s="214">
        <v>10.75</v>
      </c>
      <c r="BT404" s="50">
        <v>9.25</v>
      </c>
      <c r="BU404" s="50">
        <v>8.5</v>
      </c>
      <c r="BV404" s="50">
        <v>9.25</v>
      </c>
      <c r="BW404" s="214">
        <v>10.75</v>
      </c>
      <c r="BX404" s="214">
        <v>10.75</v>
      </c>
      <c r="BY404" s="214">
        <v>10.75</v>
      </c>
      <c r="BZ404" s="50">
        <v>9.25</v>
      </c>
      <c r="CA404" s="218">
        <v>8.5</v>
      </c>
      <c r="CB404" s="50">
        <v>9.25</v>
      </c>
      <c r="CC404" s="50">
        <v>9.25</v>
      </c>
      <c r="CD404" s="50">
        <v>9.25</v>
      </c>
      <c r="CE404" s="50">
        <v>9.25</v>
      </c>
      <c r="CF404" s="50">
        <v>8.5</v>
      </c>
      <c r="CG404" s="50">
        <v>9.25</v>
      </c>
      <c r="CH404" s="50">
        <v>9.25</v>
      </c>
      <c r="CI404" s="50">
        <v>9.25</v>
      </c>
      <c r="CJ404" s="50">
        <v>9.25</v>
      </c>
      <c r="CK404" s="50">
        <v>8.5</v>
      </c>
      <c r="CL404" s="50">
        <v>9.25</v>
      </c>
      <c r="CM404" s="50">
        <v>9.25</v>
      </c>
      <c r="CN404" s="50">
        <v>9.25</v>
      </c>
      <c r="CO404" s="50">
        <v>9.25</v>
      </c>
      <c r="CP404" s="50">
        <v>8.5</v>
      </c>
      <c r="CQ404" s="213">
        <v>8.5</v>
      </c>
      <c r="CR404" s="50">
        <v>9.25</v>
      </c>
      <c r="CS404" s="50">
        <v>9.25</v>
      </c>
      <c r="CT404" s="195"/>
      <c r="CU404" s="195"/>
      <c r="CV404" s="288">
        <v>9.25</v>
      </c>
      <c r="CW404" s="50">
        <v>9.25</v>
      </c>
      <c r="CX404" s="50">
        <v>9.25</v>
      </c>
      <c r="CY404" s="213"/>
      <c r="CZ404" s="50">
        <v>8.5</v>
      </c>
      <c r="DA404" s="50">
        <v>9.25</v>
      </c>
      <c r="DB404" s="50">
        <v>9.25</v>
      </c>
      <c r="DC404" s="50">
        <v>9.25</v>
      </c>
      <c r="DD404" s="50">
        <v>9.25</v>
      </c>
      <c r="DE404" s="50">
        <v>8.5</v>
      </c>
      <c r="DF404" s="50">
        <v>9.25</v>
      </c>
      <c r="DG404" s="50">
        <v>9.25</v>
      </c>
      <c r="DH404" s="50">
        <v>9.25</v>
      </c>
      <c r="DI404" s="50">
        <v>8.5</v>
      </c>
      <c r="DJ404" s="50">
        <v>9.25</v>
      </c>
      <c r="DK404" s="50">
        <v>9.25</v>
      </c>
      <c r="DL404" s="50">
        <v>9.25</v>
      </c>
      <c r="DM404" s="50">
        <v>9.25</v>
      </c>
      <c r="DN404" s="50">
        <v>8.5</v>
      </c>
      <c r="DO404" s="50">
        <v>9.25</v>
      </c>
      <c r="DP404" s="50">
        <v>9.25</v>
      </c>
      <c r="DQ404" s="50">
        <v>9.25</v>
      </c>
      <c r="DR404" s="50">
        <v>9.25</v>
      </c>
      <c r="DS404" s="50">
        <v>8.5</v>
      </c>
    </row>
    <row r="405" spans="1:123" ht="14.1" customHeight="1" x14ac:dyDescent="0.2">
      <c r="A405" s="94">
        <v>1114</v>
      </c>
      <c r="B405" s="44"/>
      <c r="C405" s="1"/>
      <c r="D405" s="1"/>
      <c r="E405" s="1" t="s">
        <v>24</v>
      </c>
      <c r="F405" s="1"/>
      <c r="G405" s="1"/>
      <c r="H405" s="1"/>
      <c r="I405" s="1"/>
      <c r="J405" s="49">
        <v>9.25</v>
      </c>
      <c r="K405" s="50">
        <v>9.25</v>
      </c>
      <c r="L405" s="50">
        <v>9.25</v>
      </c>
      <c r="M405" s="50">
        <v>9.25</v>
      </c>
      <c r="N405" s="50">
        <v>8.5</v>
      </c>
      <c r="O405" s="50">
        <v>9.25</v>
      </c>
      <c r="P405" s="50">
        <v>9.25</v>
      </c>
      <c r="Q405" s="50">
        <v>9.25</v>
      </c>
      <c r="R405" s="50">
        <v>8.5</v>
      </c>
      <c r="S405" s="195"/>
      <c r="T405" s="50">
        <v>9.25</v>
      </c>
      <c r="U405" s="50">
        <v>9.25</v>
      </c>
      <c r="V405" s="50">
        <v>9.25</v>
      </c>
      <c r="W405" s="50">
        <v>8.5</v>
      </c>
      <c r="X405" s="171">
        <v>9.25</v>
      </c>
      <c r="Y405" s="50">
        <v>9.25</v>
      </c>
      <c r="Z405" s="50">
        <v>9.25</v>
      </c>
      <c r="AA405" s="50">
        <v>9.25</v>
      </c>
      <c r="AB405" s="50">
        <v>9.25</v>
      </c>
      <c r="AC405" s="50">
        <v>8.5</v>
      </c>
      <c r="AD405" s="49">
        <v>9.25</v>
      </c>
      <c r="AE405" s="50">
        <v>9.25</v>
      </c>
      <c r="AF405" s="50">
        <v>9.25</v>
      </c>
      <c r="AG405" s="50">
        <v>9.25</v>
      </c>
      <c r="AH405" s="50">
        <v>8.5</v>
      </c>
      <c r="AI405" s="50">
        <v>9.25</v>
      </c>
      <c r="AJ405" s="50">
        <v>9.25</v>
      </c>
      <c r="AK405" s="50">
        <v>9.25</v>
      </c>
      <c r="AL405" s="50">
        <v>8.5</v>
      </c>
      <c r="AM405" s="171">
        <v>6</v>
      </c>
      <c r="AN405" s="50">
        <v>9.25</v>
      </c>
      <c r="AO405" s="214">
        <v>10.75</v>
      </c>
      <c r="AP405" s="214">
        <v>10.75</v>
      </c>
      <c r="AQ405" s="214">
        <v>10.75</v>
      </c>
      <c r="AR405" s="50">
        <v>8.5</v>
      </c>
      <c r="AS405" s="171">
        <v>6</v>
      </c>
      <c r="AT405" s="50">
        <v>9.25</v>
      </c>
      <c r="AU405" s="214">
        <v>10.75</v>
      </c>
      <c r="AV405" s="214">
        <v>10.75</v>
      </c>
      <c r="AW405" s="214">
        <v>10.75</v>
      </c>
      <c r="AX405" s="50">
        <v>8.5</v>
      </c>
      <c r="AY405" s="171">
        <v>6</v>
      </c>
      <c r="AZ405" s="50">
        <v>9.25</v>
      </c>
      <c r="BA405" s="214">
        <v>10.75</v>
      </c>
      <c r="BB405" s="214">
        <v>10.75</v>
      </c>
      <c r="BC405" s="214">
        <v>10.75</v>
      </c>
      <c r="BD405" s="50">
        <v>8.5</v>
      </c>
      <c r="BE405" s="223">
        <v>6</v>
      </c>
      <c r="BF405" s="50">
        <v>9.25</v>
      </c>
      <c r="BG405" s="214">
        <v>10.75</v>
      </c>
      <c r="BH405" s="214">
        <v>10.75</v>
      </c>
      <c r="BI405" s="223"/>
      <c r="BJ405" s="50">
        <v>8.5</v>
      </c>
      <c r="BK405" s="223">
        <v>6</v>
      </c>
      <c r="BL405" s="50">
        <v>9.25</v>
      </c>
      <c r="BM405" s="214">
        <v>10.75</v>
      </c>
      <c r="BN405" s="214">
        <v>10.75</v>
      </c>
      <c r="BO405" s="214">
        <v>10.75</v>
      </c>
      <c r="BP405" s="50">
        <v>8.5</v>
      </c>
      <c r="BQ405" s="50">
        <v>9.25</v>
      </c>
      <c r="BR405" s="214">
        <v>10.75</v>
      </c>
      <c r="BS405" s="214">
        <v>10.75</v>
      </c>
      <c r="BT405" s="50">
        <v>9.25</v>
      </c>
      <c r="BU405" s="50">
        <v>8.5</v>
      </c>
      <c r="BV405" s="50">
        <v>9.25</v>
      </c>
      <c r="BW405" s="214">
        <v>10.75</v>
      </c>
      <c r="BX405" s="214">
        <v>10.75</v>
      </c>
      <c r="BY405" s="214">
        <v>10.75</v>
      </c>
      <c r="BZ405" s="50">
        <v>9.25</v>
      </c>
      <c r="CA405" s="218">
        <v>8.5</v>
      </c>
      <c r="CB405" s="50">
        <v>9.25</v>
      </c>
      <c r="CC405" s="50">
        <v>9.25</v>
      </c>
      <c r="CD405" s="50">
        <v>9.25</v>
      </c>
      <c r="CE405" s="50">
        <v>9.25</v>
      </c>
      <c r="CF405" s="50">
        <v>8.5</v>
      </c>
      <c r="CG405" s="50">
        <v>9.25</v>
      </c>
      <c r="CH405" s="50">
        <v>9.25</v>
      </c>
      <c r="CI405" s="50">
        <v>9.25</v>
      </c>
      <c r="CJ405" s="50">
        <v>9.25</v>
      </c>
      <c r="CK405" s="50">
        <v>8.5</v>
      </c>
      <c r="CL405" s="50">
        <v>9.25</v>
      </c>
      <c r="CM405" s="50">
        <v>9.25</v>
      </c>
      <c r="CN405" s="50">
        <v>9.25</v>
      </c>
      <c r="CO405" s="50">
        <v>9.25</v>
      </c>
      <c r="CP405" s="50">
        <v>8.5</v>
      </c>
      <c r="CQ405" s="213">
        <v>8.5</v>
      </c>
      <c r="CR405" s="50">
        <v>9.25</v>
      </c>
      <c r="CS405" s="50">
        <v>9.25</v>
      </c>
      <c r="CT405" s="195"/>
      <c r="CU405" s="195"/>
      <c r="CV405" s="288">
        <v>9.25</v>
      </c>
      <c r="CW405" s="50">
        <v>9.25</v>
      </c>
      <c r="CX405" s="50">
        <v>9.25</v>
      </c>
      <c r="CY405" s="213"/>
      <c r="CZ405" s="50">
        <v>8.5</v>
      </c>
      <c r="DA405" s="50">
        <v>9.25</v>
      </c>
      <c r="DB405" s="50">
        <v>9.25</v>
      </c>
      <c r="DC405" s="50">
        <v>9.25</v>
      </c>
      <c r="DD405" s="50">
        <v>9.25</v>
      </c>
      <c r="DE405" s="50">
        <v>8.5</v>
      </c>
      <c r="DF405" s="50">
        <v>9.25</v>
      </c>
      <c r="DG405" s="50">
        <v>9.25</v>
      </c>
      <c r="DH405" s="50">
        <v>9.25</v>
      </c>
      <c r="DI405" s="50">
        <v>8.5</v>
      </c>
      <c r="DJ405" s="50">
        <v>9.25</v>
      </c>
      <c r="DK405" s="50">
        <v>9.25</v>
      </c>
      <c r="DL405" s="50">
        <v>9.25</v>
      </c>
      <c r="DM405" s="50">
        <v>9.25</v>
      </c>
      <c r="DN405" s="50">
        <v>8.5</v>
      </c>
      <c r="DO405" s="50">
        <v>9.25</v>
      </c>
      <c r="DP405" s="50">
        <v>9.25</v>
      </c>
      <c r="DQ405" s="50">
        <v>9.25</v>
      </c>
      <c r="DR405" s="50">
        <v>9.25</v>
      </c>
      <c r="DS405" s="50">
        <v>8.5</v>
      </c>
    </row>
    <row r="406" spans="1:123" ht="14.1" customHeight="1" x14ac:dyDescent="0.2">
      <c r="A406" s="94">
        <v>1150</v>
      </c>
      <c r="B406" s="44"/>
      <c r="C406" s="1"/>
      <c r="D406" s="1"/>
      <c r="E406" s="1" t="s">
        <v>24</v>
      </c>
      <c r="F406" s="1"/>
      <c r="G406" s="1"/>
      <c r="H406" s="1"/>
      <c r="I406" s="1"/>
      <c r="J406" s="49">
        <v>9.25</v>
      </c>
      <c r="K406" s="50">
        <v>9.25</v>
      </c>
      <c r="L406" s="50">
        <v>9.25</v>
      </c>
      <c r="M406" s="50">
        <v>9.25</v>
      </c>
      <c r="N406" s="50">
        <v>8.5</v>
      </c>
      <c r="O406" s="50">
        <v>9.25</v>
      </c>
      <c r="P406" s="50">
        <v>9.25</v>
      </c>
      <c r="Q406" s="50">
        <v>9.25</v>
      </c>
      <c r="R406" s="50">
        <v>8.5</v>
      </c>
      <c r="S406" s="195"/>
      <c r="T406" s="50">
        <v>9.25</v>
      </c>
      <c r="U406" s="50">
        <v>9.25</v>
      </c>
      <c r="V406" s="50">
        <v>9.25</v>
      </c>
      <c r="W406" s="50">
        <v>8.5</v>
      </c>
      <c r="X406" s="171">
        <v>9.25</v>
      </c>
      <c r="Y406" s="50">
        <v>9.25</v>
      </c>
      <c r="Z406" s="50">
        <v>9.25</v>
      </c>
      <c r="AA406" s="50">
        <v>9.25</v>
      </c>
      <c r="AB406" s="50">
        <v>9.25</v>
      </c>
      <c r="AC406" s="50">
        <v>8.5</v>
      </c>
      <c r="AD406" s="49">
        <v>9.25</v>
      </c>
      <c r="AE406" s="50">
        <v>9.25</v>
      </c>
      <c r="AF406" s="50">
        <v>9.25</v>
      </c>
      <c r="AG406" s="50">
        <v>9.25</v>
      </c>
      <c r="AH406" s="50">
        <v>8.5</v>
      </c>
      <c r="AI406" s="50">
        <v>9.25</v>
      </c>
      <c r="AJ406" s="50">
        <v>9.25</v>
      </c>
      <c r="AK406" s="50">
        <v>9.25</v>
      </c>
      <c r="AL406" s="50">
        <v>8.5</v>
      </c>
      <c r="AM406" s="171">
        <v>6</v>
      </c>
      <c r="AN406" s="50">
        <v>9.25</v>
      </c>
      <c r="AO406" s="214">
        <v>10.75</v>
      </c>
      <c r="AP406" s="214">
        <v>10.75</v>
      </c>
      <c r="AQ406" s="214">
        <v>10.75</v>
      </c>
      <c r="AR406" s="50">
        <v>8.5</v>
      </c>
      <c r="AS406" s="171">
        <v>6</v>
      </c>
      <c r="AT406" s="50">
        <v>9.25</v>
      </c>
      <c r="AU406" s="214">
        <v>10.75</v>
      </c>
      <c r="AV406" s="214">
        <v>10.75</v>
      </c>
      <c r="AW406" s="214">
        <v>10.75</v>
      </c>
      <c r="AX406" s="50">
        <v>8.5</v>
      </c>
      <c r="AY406" s="171">
        <v>6</v>
      </c>
      <c r="AZ406" s="50">
        <v>9.25</v>
      </c>
      <c r="BA406" s="214">
        <v>10.75</v>
      </c>
      <c r="BB406" s="214">
        <v>10.75</v>
      </c>
      <c r="BC406" s="214">
        <v>10.75</v>
      </c>
      <c r="BD406" s="50">
        <v>8.5</v>
      </c>
      <c r="BE406" s="223">
        <v>6</v>
      </c>
      <c r="BF406" s="50">
        <v>9.25</v>
      </c>
      <c r="BG406" s="214">
        <v>10.75</v>
      </c>
      <c r="BH406" s="214">
        <v>10.75</v>
      </c>
      <c r="BI406" s="223">
        <v>6</v>
      </c>
      <c r="BJ406" s="50">
        <v>8.5</v>
      </c>
      <c r="BK406" s="223">
        <v>6</v>
      </c>
      <c r="BL406" s="50">
        <v>9.25</v>
      </c>
      <c r="BM406" s="214">
        <v>10.75</v>
      </c>
      <c r="BN406" s="214">
        <v>10.75</v>
      </c>
      <c r="BO406" s="214">
        <v>10.75</v>
      </c>
      <c r="BP406" s="50">
        <v>8.5</v>
      </c>
      <c r="BQ406" s="50">
        <v>9.25</v>
      </c>
      <c r="BR406" s="214">
        <v>10.75</v>
      </c>
      <c r="BS406" s="214">
        <v>10.75</v>
      </c>
      <c r="BT406" s="50">
        <v>9.25</v>
      </c>
      <c r="BU406" s="50">
        <v>8.5</v>
      </c>
      <c r="BV406" s="50">
        <v>9.25</v>
      </c>
      <c r="BW406" s="214">
        <v>10.75</v>
      </c>
      <c r="BX406" s="214">
        <v>10.75</v>
      </c>
      <c r="BY406" s="214">
        <v>10.75</v>
      </c>
      <c r="BZ406" s="50">
        <v>9.25</v>
      </c>
      <c r="CA406" s="218">
        <v>8.5</v>
      </c>
      <c r="CB406" s="50">
        <v>9.25</v>
      </c>
      <c r="CC406" s="50">
        <v>9.25</v>
      </c>
      <c r="CD406" s="50">
        <v>9.25</v>
      </c>
      <c r="CE406" s="50">
        <v>9.25</v>
      </c>
      <c r="CF406" s="50">
        <v>8.5</v>
      </c>
      <c r="CG406" s="50">
        <v>9.25</v>
      </c>
      <c r="CH406" s="50">
        <v>9.25</v>
      </c>
      <c r="CI406" s="50">
        <v>9.25</v>
      </c>
      <c r="CJ406" s="50">
        <v>9.25</v>
      </c>
      <c r="CK406" s="50">
        <v>8.5</v>
      </c>
      <c r="CL406" s="50">
        <v>9.25</v>
      </c>
      <c r="CM406" s="50">
        <v>9.25</v>
      </c>
      <c r="CN406" s="50">
        <v>9.25</v>
      </c>
      <c r="CO406" s="50">
        <v>9.25</v>
      </c>
      <c r="CP406" s="50">
        <v>8.5</v>
      </c>
      <c r="CQ406" s="213">
        <v>8.5</v>
      </c>
      <c r="CR406" s="50">
        <v>9.25</v>
      </c>
      <c r="CS406" s="50">
        <v>9.25</v>
      </c>
      <c r="CT406" s="195"/>
      <c r="CU406" s="195"/>
      <c r="CV406" s="288">
        <v>9.25</v>
      </c>
      <c r="CW406" s="50">
        <v>9.25</v>
      </c>
      <c r="CX406" s="50">
        <v>9.25</v>
      </c>
      <c r="CY406" s="213"/>
      <c r="CZ406" s="50">
        <v>8.5</v>
      </c>
      <c r="DA406" s="50">
        <v>9.25</v>
      </c>
      <c r="DB406" s="50">
        <v>9.25</v>
      </c>
      <c r="DC406" s="50">
        <v>9.25</v>
      </c>
      <c r="DD406" s="50">
        <v>9.25</v>
      </c>
      <c r="DE406" s="50">
        <v>8.5</v>
      </c>
      <c r="DF406" s="50">
        <v>9.25</v>
      </c>
      <c r="DG406" s="50">
        <v>9.25</v>
      </c>
      <c r="DH406" s="50">
        <v>9.25</v>
      </c>
      <c r="DI406" s="50">
        <v>8.5</v>
      </c>
      <c r="DJ406" s="50">
        <v>9.25</v>
      </c>
      <c r="DK406" s="50">
        <v>9.25</v>
      </c>
      <c r="DL406" s="50">
        <v>9.25</v>
      </c>
      <c r="DM406" s="50">
        <v>9.25</v>
      </c>
      <c r="DN406" s="50">
        <v>8.5</v>
      </c>
      <c r="DO406" s="50">
        <v>9.25</v>
      </c>
      <c r="DP406" s="50">
        <v>9.25</v>
      </c>
      <c r="DQ406" s="50">
        <v>9.25</v>
      </c>
      <c r="DR406" s="50">
        <v>9.25</v>
      </c>
      <c r="DS406" s="50">
        <v>8.5</v>
      </c>
    </row>
    <row r="407" spans="1:123" ht="14.1" customHeight="1" x14ac:dyDescent="0.2">
      <c r="A407" s="44">
        <v>1162</v>
      </c>
      <c r="B407" s="44"/>
      <c r="C407" s="1"/>
      <c r="D407" s="1"/>
      <c r="E407" s="1" t="s">
        <v>24</v>
      </c>
      <c r="F407" s="1"/>
      <c r="G407" s="1"/>
      <c r="H407" s="1"/>
      <c r="I407" s="1"/>
      <c r="J407" s="49">
        <v>9.25</v>
      </c>
      <c r="K407" s="50">
        <v>9.25</v>
      </c>
      <c r="L407" s="50">
        <v>9.25</v>
      </c>
      <c r="M407" s="50">
        <v>9.25</v>
      </c>
      <c r="N407" s="50">
        <v>8.5</v>
      </c>
      <c r="O407" s="50">
        <v>9.25</v>
      </c>
      <c r="P407" s="50">
        <v>9.25</v>
      </c>
      <c r="Q407" s="50">
        <v>9.25</v>
      </c>
      <c r="R407" s="50">
        <v>8.5</v>
      </c>
      <c r="S407" s="195"/>
      <c r="T407" s="50">
        <v>9.25</v>
      </c>
      <c r="U407" s="50">
        <v>9.25</v>
      </c>
      <c r="V407" s="50">
        <v>9.25</v>
      </c>
      <c r="W407" s="50">
        <v>8.5</v>
      </c>
      <c r="X407" s="171">
        <v>9.25</v>
      </c>
      <c r="Y407" s="50">
        <v>9.25</v>
      </c>
      <c r="Z407" s="50">
        <v>9.25</v>
      </c>
      <c r="AA407" s="50">
        <v>9.25</v>
      </c>
      <c r="AB407" s="50">
        <v>9.25</v>
      </c>
      <c r="AC407" s="50">
        <v>8.5</v>
      </c>
      <c r="AD407" s="49">
        <v>9.25</v>
      </c>
      <c r="AE407" s="50">
        <v>9.25</v>
      </c>
      <c r="AF407" s="50">
        <v>9.25</v>
      </c>
      <c r="AG407" s="50">
        <v>9.25</v>
      </c>
      <c r="AH407" s="50">
        <v>8.5</v>
      </c>
      <c r="AI407" s="50">
        <v>9.25</v>
      </c>
      <c r="AJ407" s="50">
        <v>9.25</v>
      </c>
      <c r="AK407" s="50">
        <v>9.25</v>
      </c>
      <c r="AL407" s="50">
        <v>8.5</v>
      </c>
      <c r="AM407" s="171">
        <v>6</v>
      </c>
      <c r="AN407" s="50">
        <v>9.25</v>
      </c>
      <c r="AO407" s="214">
        <v>10.75</v>
      </c>
      <c r="AP407" s="214">
        <v>10.75</v>
      </c>
      <c r="AQ407" s="214">
        <v>10.75</v>
      </c>
      <c r="AR407" s="50">
        <v>8.5</v>
      </c>
      <c r="AS407" s="171">
        <v>6</v>
      </c>
      <c r="AT407" s="50">
        <v>9.25</v>
      </c>
      <c r="AU407" s="214">
        <v>10.75</v>
      </c>
      <c r="AV407" s="214">
        <v>10.75</v>
      </c>
      <c r="AW407" s="214">
        <v>10.75</v>
      </c>
      <c r="AX407" s="50">
        <v>8.5</v>
      </c>
      <c r="AY407" s="171">
        <v>6</v>
      </c>
      <c r="AZ407" s="50">
        <v>9.25</v>
      </c>
      <c r="BA407" s="214">
        <v>10.75</v>
      </c>
      <c r="BB407" s="214">
        <v>10.75</v>
      </c>
      <c r="BC407" s="214">
        <v>10.75</v>
      </c>
      <c r="BD407" s="50">
        <v>8.5</v>
      </c>
      <c r="BE407" s="223">
        <v>6</v>
      </c>
      <c r="BF407" s="50">
        <v>9.25</v>
      </c>
      <c r="BG407" s="214">
        <v>10.75</v>
      </c>
      <c r="BH407" s="214">
        <v>10.75</v>
      </c>
      <c r="BI407" s="223"/>
      <c r="BJ407" s="50">
        <v>8.5</v>
      </c>
      <c r="BK407" s="223">
        <v>6</v>
      </c>
      <c r="BL407" s="50">
        <v>9.25</v>
      </c>
      <c r="BM407" s="214">
        <v>10.75</v>
      </c>
      <c r="BN407" s="214">
        <v>10.75</v>
      </c>
      <c r="BO407" s="214">
        <v>10.75</v>
      </c>
      <c r="BP407" s="50">
        <v>8.5</v>
      </c>
      <c r="BQ407" s="50">
        <v>9.25</v>
      </c>
      <c r="BR407" s="214">
        <v>10.75</v>
      </c>
      <c r="BS407" s="214">
        <v>10.75</v>
      </c>
      <c r="BT407" s="50">
        <v>9.25</v>
      </c>
      <c r="BU407" s="50">
        <v>8.5</v>
      </c>
      <c r="BV407" s="50">
        <v>9.25</v>
      </c>
      <c r="BW407" s="214">
        <v>10.75</v>
      </c>
      <c r="BX407" s="214">
        <v>10.75</v>
      </c>
      <c r="BY407" s="214">
        <v>10.75</v>
      </c>
      <c r="BZ407" s="50">
        <v>9.25</v>
      </c>
      <c r="CA407" s="218">
        <v>8.5</v>
      </c>
      <c r="CB407" s="50">
        <v>9.25</v>
      </c>
      <c r="CC407" s="50">
        <v>9.25</v>
      </c>
      <c r="CD407" s="50">
        <v>9.25</v>
      </c>
      <c r="CE407" s="50">
        <v>9.25</v>
      </c>
      <c r="CF407" s="50">
        <v>8.5</v>
      </c>
      <c r="CG407" s="50">
        <v>9.25</v>
      </c>
      <c r="CH407" s="50">
        <v>9.25</v>
      </c>
      <c r="CI407" s="50">
        <v>9.25</v>
      </c>
      <c r="CJ407" s="50">
        <v>9.25</v>
      </c>
      <c r="CK407" s="50">
        <v>8.5</v>
      </c>
      <c r="CL407" s="50">
        <v>9.25</v>
      </c>
      <c r="CM407" s="50">
        <v>9.25</v>
      </c>
      <c r="CN407" s="50">
        <v>9.25</v>
      </c>
      <c r="CO407" s="50">
        <v>9.25</v>
      </c>
      <c r="CP407" s="50">
        <v>8.5</v>
      </c>
      <c r="CQ407" s="213">
        <v>8.5</v>
      </c>
      <c r="CR407" s="50">
        <v>9.25</v>
      </c>
      <c r="CS407" s="50">
        <v>9.25</v>
      </c>
      <c r="CT407" s="195"/>
      <c r="CU407" s="195"/>
      <c r="CV407" s="288">
        <v>9.25</v>
      </c>
      <c r="CW407" s="50">
        <v>9.25</v>
      </c>
      <c r="CX407" s="50">
        <v>9.25</v>
      </c>
      <c r="CY407" s="213"/>
      <c r="CZ407" s="50">
        <v>8.5</v>
      </c>
      <c r="DA407" s="50">
        <v>9.25</v>
      </c>
      <c r="DB407" s="50">
        <v>9.25</v>
      </c>
      <c r="DC407" s="50">
        <v>9.25</v>
      </c>
      <c r="DD407" s="50">
        <v>9.25</v>
      </c>
      <c r="DE407" s="50">
        <v>8.5</v>
      </c>
      <c r="DF407" s="50">
        <v>9.25</v>
      </c>
      <c r="DG407" s="50">
        <v>9.25</v>
      </c>
      <c r="DH407" s="50">
        <v>9.25</v>
      </c>
      <c r="DI407" s="50">
        <v>8.5</v>
      </c>
      <c r="DJ407" s="50">
        <v>9.25</v>
      </c>
      <c r="DK407" s="50">
        <v>9.25</v>
      </c>
      <c r="DL407" s="50">
        <v>9.25</v>
      </c>
      <c r="DM407" s="50">
        <v>9.25</v>
      </c>
      <c r="DN407" s="50">
        <v>8.5</v>
      </c>
      <c r="DO407" s="50">
        <v>9.25</v>
      </c>
      <c r="DP407" s="50">
        <v>9.25</v>
      </c>
      <c r="DQ407" s="50">
        <v>9.25</v>
      </c>
      <c r="DR407" s="50">
        <v>9.25</v>
      </c>
      <c r="DS407" s="50">
        <v>8.5</v>
      </c>
    </row>
    <row r="408" spans="1:123" ht="14.1" customHeight="1" x14ac:dyDescent="0.2">
      <c r="A408" s="94">
        <v>1160</v>
      </c>
      <c r="B408" s="44"/>
      <c r="C408" s="1"/>
      <c r="D408" s="1"/>
      <c r="E408" s="1" t="s">
        <v>24</v>
      </c>
      <c r="F408" s="1"/>
      <c r="G408" s="1"/>
      <c r="H408" s="1"/>
      <c r="I408" s="1"/>
      <c r="J408" s="49">
        <v>9.25</v>
      </c>
      <c r="K408" s="50">
        <v>9.25</v>
      </c>
      <c r="L408" s="50">
        <v>9.25</v>
      </c>
      <c r="M408" s="50">
        <v>9.25</v>
      </c>
      <c r="N408" s="50">
        <v>8.5</v>
      </c>
      <c r="O408" s="50">
        <v>9.25</v>
      </c>
      <c r="P408" s="50">
        <v>9.25</v>
      </c>
      <c r="Q408" s="50">
        <v>9.25</v>
      </c>
      <c r="R408" s="50">
        <v>8.5</v>
      </c>
      <c r="S408" s="195"/>
      <c r="T408" s="50">
        <v>9.25</v>
      </c>
      <c r="U408" s="50">
        <v>9.25</v>
      </c>
      <c r="V408" s="50">
        <v>9.25</v>
      </c>
      <c r="W408" s="50">
        <v>8.5</v>
      </c>
      <c r="X408" s="171">
        <v>9.25</v>
      </c>
      <c r="Y408" s="50">
        <v>9.25</v>
      </c>
      <c r="Z408" s="50">
        <v>9.25</v>
      </c>
      <c r="AA408" s="50">
        <v>9.25</v>
      </c>
      <c r="AB408" s="50">
        <v>9.25</v>
      </c>
      <c r="AC408" s="50">
        <v>8.5</v>
      </c>
      <c r="AD408" s="49">
        <v>9.25</v>
      </c>
      <c r="AE408" s="50">
        <v>9.25</v>
      </c>
      <c r="AF408" s="50">
        <v>9.25</v>
      </c>
      <c r="AG408" s="50">
        <v>9.25</v>
      </c>
      <c r="AH408" s="50">
        <v>8.5</v>
      </c>
      <c r="AI408" s="50">
        <v>9.25</v>
      </c>
      <c r="AJ408" s="50">
        <v>9.25</v>
      </c>
      <c r="AK408" s="50">
        <v>9.25</v>
      </c>
      <c r="AL408" s="50">
        <v>8.5</v>
      </c>
      <c r="AM408" s="171">
        <v>6</v>
      </c>
      <c r="AN408" s="50">
        <v>9.25</v>
      </c>
      <c r="AO408" s="214">
        <v>10.75</v>
      </c>
      <c r="AP408" s="214">
        <v>10.75</v>
      </c>
      <c r="AQ408" s="214">
        <v>10.75</v>
      </c>
      <c r="AR408" s="50">
        <v>8.5</v>
      </c>
      <c r="AS408" s="171">
        <v>6</v>
      </c>
      <c r="AT408" s="50">
        <v>9.25</v>
      </c>
      <c r="AU408" s="214">
        <v>10.75</v>
      </c>
      <c r="AV408" s="214">
        <v>10.75</v>
      </c>
      <c r="AW408" s="214">
        <v>10.75</v>
      </c>
      <c r="AX408" s="50">
        <v>8.5</v>
      </c>
      <c r="AY408" s="171">
        <v>6</v>
      </c>
      <c r="AZ408" s="50">
        <v>9.25</v>
      </c>
      <c r="BA408" s="214">
        <v>10.75</v>
      </c>
      <c r="BB408" s="214">
        <v>10.75</v>
      </c>
      <c r="BC408" s="214">
        <v>10.75</v>
      </c>
      <c r="BD408" s="50">
        <v>8.5</v>
      </c>
      <c r="BE408" s="223">
        <v>6</v>
      </c>
      <c r="BF408" s="50">
        <v>9.25</v>
      </c>
      <c r="BG408" s="214">
        <v>10.75</v>
      </c>
      <c r="BH408" s="214">
        <v>10.75</v>
      </c>
      <c r="BI408" s="223"/>
      <c r="BJ408" s="50">
        <v>8.5</v>
      </c>
      <c r="BK408" s="223">
        <v>6</v>
      </c>
      <c r="BL408" s="50">
        <v>9.25</v>
      </c>
      <c r="BM408" s="214">
        <v>10.75</v>
      </c>
      <c r="BN408" s="214">
        <v>10.75</v>
      </c>
      <c r="BO408" s="214">
        <v>10.75</v>
      </c>
      <c r="BP408" s="50">
        <v>8.5</v>
      </c>
      <c r="BQ408" s="50">
        <v>9.25</v>
      </c>
      <c r="BR408" s="214">
        <v>10.75</v>
      </c>
      <c r="BS408" s="214">
        <v>10.75</v>
      </c>
      <c r="BT408" s="50">
        <v>9.25</v>
      </c>
      <c r="BU408" s="50">
        <v>8.5</v>
      </c>
      <c r="BV408" s="50">
        <v>9.25</v>
      </c>
      <c r="BW408" s="214">
        <v>10.75</v>
      </c>
      <c r="BX408" s="214">
        <v>10.75</v>
      </c>
      <c r="BY408" s="214">
        <v>10.75</v>
      </c>
      <c r="BZ408" s="50">
        <v>9.25</v>
      </c>
      <c r="CA408" s="218">
        <v>8.5</v>
      </c>
      <c r="CB408" s="50">
        <v>9.25</v>
      </c>
      <c r="CC408" s="50">
        <v>9.25</v>
      </c>
      <c r="CD408" s="50">
        <v>9.25</v>
      </c>
      <c r="CE408" s="50">
        <v>9.25</v>
      </c>
      <c r="CF408" s="50">
        <v>8.5</v>
      </c>
      <c r="CG408" s="50">
        <v>9.25</v>
      </c>
      <c r="CH408" s="50">
        <v>9.25</v>
      </c>
      <c r="CI408" s="50">
        <v>9.25</v>
      </c>
      <c r="CJ408" s="50">
        <v>9.25</v>
      </c>
      <c r="CK408" s="50">
        <v>8.5</v>
      </c>
      <c r="CL408" s="50">
        <v>9.25</v>
      </c>
      <c r="CM408" s="50">
        <v>9.25</v>
      </c>
      <c r="CN408" s="50">
        <v>9.25</v>
      </c>
      <c r="CO408" s="50">
        <v>9.25</v>
      </c>
      <c r="CP408" s="50">
        <v>8.5</v>
      </c>
      <c r="CQ408" s="213">
        <v>8.5</v>
      </c>
      <c r="CR408" s="50">
        <v>9.25</v>
      </c>
      <c r="CS408" s="50">
        <v>9.25</v>
      </c>
      <c r="CT408" s="195"/>
      <c r="CU408" s="195"/>
      <c r="CV408" s="288">
        <v>9.25</v>
      </c>
      <c r="CW408" s="50">
        <v>9.25</v>
      </c>
      <c r="CX408" s="50">
        <v>9.25</v>
      </c>
      <c r="CY408" s="213"/>
      <c r="CZ408" s="50">
        <v>8.5</v>
      </c>
      <c r="DA408" s="50">
        <v>9.25</v>
      </c>
      <c r="DB408" s="50">
        <v>9.25</v>
      </c>
      <c r="DC408" s="50">
        <v>9.25</v>
      </c>
      <c r="DD408" s="50">
        <v>9.25</v>
      </c>
      <c r="DE408" s="50">
        <v>8.5</v>
      </c>
      <c r="DF408" s="50">
        <v>9.25</v>
      </c>
      <c r="DG408" s="50">
        <v>9.25</v>
      </c>
      <c r="DH408" s="50">
        <v>9.25</v>
      </c>
      <c r="DI408" s="50">
        <v>8.5</v>
      </c>
      <c r="DJ408" s="50">
        <v>9.25</v>
      </c>
      <c r="DK408" s="50">
        <v>9.25</v>
      </c>
      <c r="DL408" s="50">
        <v>9.25</v>
      </c>
      <c r="DM408" s="50">
        <v>9.25</v>
      </c>
      <c r="DN408" s="50">
        <v>8.5</v>
      </c>
      <c r="DO408" s="50">
        <v>9.25</v>
      </c>
      <c r="DP408" s="50">
        <v>9.25</v>
      </c>
      <c r="DQ408" s="50">
        <v>9.25</v>
      </c>
      <c r="DR408" s="50">
        <v>9.25</v>
      </c>
      <c r="DS408" s="50">
        <v>8.5</v>
      </c>
    </row>
    <row r="409" spans="1:123" ht="14.1" customHeight="1" thickBot="1" x14ac:dyDescent="0.25">
      <c r="A409" s="94">
        <v>1158</v>
      </c>
      <c r="B409" s="44"/>
      <c r="C409" s="1"/>
      <c r="D409" s="1"/>
      <c r="E409" s="1" t="s">
        <v>24</v>
      </c>
      <c r="F409" s="1"/>
      <c r="G409" s="1"/>
      <c r="H409" s="1"/>
      <c r="I409" s="1"/>
      <c r="J409" s="49">
        <v>9.25</v>
      </c>
      <c r="K409" s="50">
        <v>9.25</v>
      </c>
      <c r="L409" s="50">
        <v>9.25</v>
      </c>
      <c r="M409" s="50">
        <v>9.25</v>
      </c>
      <c r="N409" s="50">
        <v>8.5</v>
      </c>
      <c r="O409" s="50">
        <v>9.25</v>
      </c>
      <c r="P409" s="50">
        <v>9.25</v>
      </c>
      <c r="Q409" s="50">
        <v>9.25</v>
      </c>
      <c r="R409" s="50">
        <v>8.5</v>
      </c>
      <c r="S409" s="195"/>
      <c r="T409" s="50">
        <v>9.25</v>
      </c>
      <c r="U409" s="50">
        <v>9.25</v>
      </c>
      <c r="V409" s="50">
        <v>9.25</v>
      </c>
      <c r="W409" s="50">
        <v>8.5</v>
      </c>
      <c r="X409" s="171">
        <v>9.25</v>
      </c>
      <c r="Y409" s="50">
        <v>9.25</v>
      </c>
      <c r="Z409" s="50">
        <v>9.25</v>
      </c>
      <c r="AA409" s="50">
        <v>9.25</v>
      </c>
      <c r="AB409" s="50">
        <v>9.25</v>
      </c>
      <c r="AC409" s="50">
        <v>8.5</v>
      </c>
      <c r="AD409" s="49">
        <v>9.25</v>
      </c>
      <c r="AE409" s="50">
        <v>9.25</v>
      </c>
      <c r="AF409" s="50">
        <v>9.25</v>
      </c>
      <c r="AG409" s="50">
        <v>9.25</v>
      </c>
      <c r="AH409" s="50">
        <v>8.5</v>
      </c>
      <c r="AI409" s="50">
        <v>9.25</v>
      </c>
      <c r="AJ409" s="50">
        <v>9.25</v>
      </c>
      <c r="AK409" s="50">
        <v>9.25</v>
      </c>
      <c r="AL409" s="50">
        <v>8.5</v>
      </c>
      <c r="AM409" s="171">
        <v>6</v>
      </c>
      <c r="AN409" s="50">
        <v>9.25</v>
      </c>
      <c r="AO409" s="214">
        <v>10.75</v>
      </c>
      <c r="AP409" s="214">
        <v>10.75</v>
      </c>
      <c r="AQ409" s="214">
        <v>10.75</v>
      </c>
      <c r="AR409" s="50">
        <v>8.5</v>
      </c>
      <c r="AS409" s="171">
        <v>6</v>
      </c>
      <c r="AT409" s="50">
        <v>9.25</v>
      </c>
      <c r="AU409" s="214">
        <v>10.75</v>
      </c>
      <c r="AV409" s="214">
        <v>10.75</v>
      </c>
      <c r="AW409" s="214">
        <v>10.75</v>
      </c>
      <c r="AX409" s="50">
        <v>8.5</v>
      </c>
      <c r="AY409" s="171">
        <v>6</v>
      </c>
      <c r="AZ409" s="50">
        <v>9.25</v>
      </c>
      <c r="BA409" s="214">
        <v>10.75</v>
      </c>
      <c r="BB409" s="214">
        <v>10.75</v>
      </c>
      <c r="BC409" s="214">
        <v>10.75</v>
      </c>
      <c r="BD409" s="50">
        <v>8.5</v>
      </c>
      <c r="BE409" s="223">
        <v>6</v>
      </c>
      <c r="BF409" s="50">
        <v>9.25</v>
      </c>
      <c r="BG409" s="214">
        <v>10.75</v>
      </c>
      <c r="BH409" s="214">
        <v>10.75</v>
      </c>
      <c r="BI409" s="223"/>
      <c r="BJ409" s="50">
        <v>8.5</v>
      </c>
      <c r="BK409" s="223">
        <v>6</v>
      </c>
      <c r="BL409" s="50">
        <v>9.25</v>
      </c>
      <c r="BM409" s="214">
        <v>10.75</v>
      </c>
      <c r="BN409" s="214">
        <v>10.75</v>
      </c>
      <c r="BO409" s="214">
        <v>10.75</v>
      </c>
      <c r="BP409" s="50">
        <v>8.5</v>
      </c>
      <c r="BQ409" s="50">
        <v>9.25</v>
      </c>
      <c r="BR409" s="214">
        <v>10.75</v>
      </c>
      <c r="BS409" s="214">
        <v>10.75</v>
      </c>
      <c r="BT409" s="50">
        <v>9.25</v>
      </c>
      <c r="BU409" s="50">
        <v>8.5</v>
      </c>
      <c r="BV409" s="50">
        <v>9.25</v>
      </c>
      <c r="BW409" s="214">
        <v>10.75</v>
      </c>
      <c r="BX409" s="214">
        <v>10.75</v>
      </c>
      <c r="BY409" s="214">
        <v>10.75</v>
      </c>
      <c r="BZ409" s="50">
        <v>9.25</v>
      </c>
      <c r="CA409" s="218">
        <v>8.5</v>
      </c>
      <c r="CB409" s="50">
        <v>9.25</v>
      </c>
      <c r="CC409" s="50">
        <v>9.25</v>
      </c>
      <c r="CD409" s="50">
        <v>9.25</v>
      </c>
      <c r="CE409" s="50">
        <v>9.25</v>
      </c>
      <c r="CF409" s="50">
        <v>8.5</v>
      </c>
      <c r="CG409" s="50">
        <v>9.25</v>
      </c>
      <c r="CH409" s="50">
        <v>9.25</v>
      </c>
      <c r="CI409" s="50">
        <v>9.25</v>
      </c>
      <c r="CJ409" s="50">
        <v>9.25</v>
      </c>
      <c r="CK409" s="50">
        <v>8.5</v>
      </c>
      <c r="CL409" s="50">
        <v>9.25</v>
      </c>
      <c r="CM409" s="50">
        <v>9.25</v>
      </c>
      <c r="CN409" s="50">
        <v>9.25</v>
      </c>
      <c r="CO409" s="50">
        <v>9.25</v>
      </c>
      <c r="CP409" s="50">
        <v>8.5</v>
      </c>
      <c r="CQ409" s="213">
        <v>8.5</v>
      </c>
      <c r="CR409" s="50">
        <v>9.25</v>
      </c>
      <c r="CS409" s="50">
        <v>9.25</v>
      </c>
      <c r="CT409" s="195"/>
      <c r="CU409" s="195"/>
      <c r="CV409" s="288">
        <v>9.25</v>
      </c>
      <c r="CW409" s="50">
        <v>9.25</v>
      </c>
      <c r="CX409" s="50">
        <v>9.25</v>
      </c>
      <c r="CY409" s="213"/>
      <c r="CZ409" s="50">
        <v>8.5</v>
      </c>
      <c r="DA409" s="50">
        <v>9.25</v>
      </c>
      <c r="DB409" s="50">
        <v>9.25</v>
      </c>
      <c r="DC409" s="50">
        <v>9.25</v>
      </c>
      <c r="DD409" s="50">
        <v>9.25</v>
      </c>
      <c r="DE409" s="50">
        <v>8.5</v>
      </c>
      <c r="DF409" s="50">
        <v>9.25</v>
      </c>
      <c r="DG409" s="50">
        <v>9.25</v>
      </c>
      <c r="DH409" s="50">
        <v>9.25</v>
      </c>
      <c r="DI409" s="50">
        <v>8.5</v>
      </c>
      <c r="DJ409" s="50">
        <v>9.25</v>
      </c>
      <c r="DK409" s="50">
        <v>9.25</v>
      </c>
      <c r="DL409" s="50">
        <v>9.25</v>
      </c>
      <c r="DM409" s="50">
        <v>9.25</v>
      </c>
      <c r="DN409" s="50">
        <v>8.5</v>
      </c>
      <c r="DO409" s="50">
        <v>9.25</v>
      </c>
      <c r="DP409" s="50">
        <v>9.25</v>
      </c>
      <c r="DQ409" s="50">
        <v>9.25</v>
      </c>
      <c r="DR409" s="50">
        <v>9.25</v>
      </c>
      <c r="DS409" s="50">
        <v>8.5</v>
      </c>
    </row>
    <row r="410" spans="1:123" ht="14.1" customHeight="1" x14ac:dyDescent="0.2">
      <c r="A410" s="112" t="s">
        <v>50</v>
      </c>
      <c r="B410" s="44"/>
      <c r="C410" s="1"/>
      <c r="D410" s="1"/>
      <c r="E410" s="1" t="s">
        <v>24</v>
      </c>
      <c r="F410" s="1"/>
      <c r="G410" s="1"/>
      <c r="H410" s="1"/>
      <c r="I410" s="1"/>
      <c r="J410" s="49">
        <v>9.25</v>
      </c>
      <c r="K410" s="50">
        <v>9.25</v>
      </c>
      <c r="L410" s="50">
        <v>9.25</v>
      </c>
      <c r="M410" s="50">
        <v>9.25</v>
      </c>
      <c r="N410" s="50">
        <v>8.5</v>
      </c>
      <c r="O410" s="50">
        <v>9.25</v>
      </c>
      <c r="P410" s="50">
        <v>9.25</v>
      </c>
      <c r="Q410" s="50">
        <v>9.25</v>
      </c>
      <c r="R410" s="50">
        <v>8.5</v>
      </c>
      <c r="S410" s="195"/>
      <c r="T410" s="50">
        <v>9.25</v>
      </c>
      <c r="U410" s="50">
        <v>9.25</v>
      </c>
      <c r="V410" s="50">
        <v>9.25</v>
      </c>
      <c r="W410" s="50">
        <v>8.5</v>
      </c>
      <c r="X410" s="171">
        <v>9.25</v>
      </c>
      <c r="Y410" s="50">
        <v>9.25</v>
      </c>
      <c r="Z410" s="50">
        <v>9.25</v>
      </c>
      <c r="AA410" s="50">
        <v>9.25</v>
      </c>
      <c r="AB410" s="50">
        <v>9.25</v>
      </c>
      <c r="AC410" s="50">
        <v>8.5</v>
      </c>
      <c r="AD410" s="49">
        <v>9.25</v>
      </c>
      <c r="AE410" s="50">
        <v>9.25</v>
      </c>
      <c r="AF410" s="50">
        <v>9.25</v>
      </c>
      <c r="AG410" s="50">
        <v>9.25</v>
      </c>
      <c r="AH410" s="50">
        <v>8.5</v>
      </c>
      <c r="AI410" s="50">
        <v>9.25</v>
      </c>
      <c r="AJ410" s="50">
        <v>9.25</v>
      </c>
      <c r="AK410" s="50">
        <v>9.25</v>
      </c>
      <c r="AL410" s="50">
        <v>8.5</v>
      </c>
      <c r="AM410" s="171">
        <v>6</v>
      </c>
      <c r="AN410" s="50">
        <v>9.25</v>
      </c>
      <c r="AO410" s="214">
        <v>10.75</v>
      </c>
      <c r="AP410" s="214">
        <v>10.75</v>
      </c>
      <c r="AQ410" s="214">
        <v>10.75</v>
      </c>
      <c r="AR410" s="50">
        <v>8.5</v>
      </c>
      <c r="AS410" s="171">
        <v>6</v>
      </c>
      <c r="AT410" s="50">
        <v>9.25</v>
      </c>
      <c r="AU410" s="214">
        <v>10.75</v>
      </c>
      <c r="AV410" s="214">
        <v>10.75</v>
      </c>
      <c r="AW410" s="214">
        <v>10.75</v>
      </c>
      <c r="AX410" s="50">
        <v>8.5</v>
      </c>
      <c r="AY410" s="171">
        <v>6</v>
      </c>
      <c r="AZ410" s="50">
        <v>9.25</v>
      </c>
      <c r="BA410" s="214">
        <v>10.75</v>
      </c>
      <c r="BB410" s="214">
        <v>10.75</v>
      </c>
      <c r="BC410" s="214">
        <v>10.75</v>
      </c>
      <c r="BD410" s="50">
        <v>8.5</v>
      </c>
      <c r="BE410" s="223">
        <v>6</v>
      </c>
      <c r="BF410" s="50">
        <v>9.25</v>
      </c>
      <c r="BG410" s="214">
        <v>10.75</v>
      </c>
      <c r="BH410" s="214">
        <v>10.75</v>
      </c>
      <c r="BI410" s="223"/>
      <c r="BJ410" s="50">
        <v>8.5</v>
      </c>
      <c r="BK410" s="223">
        <v>6</v>
      </c>
      <c r="BL410" s="50">
        <v>9.25</v>
      </c>
      <c r="BM410" s="214">
        <v>10.75</v>
      </c>
      <c r="BN410" s="214">
        <v>10.75</v>
      </c>
      <c r="BO410" s="214">
        <v>10.75</v>
      </c>
      <c r="BP410" s="50">
        <v>8.5</v>
      </c>
      <c r="BQ410" s="50">
        <v>9.25</v>
      </c>
      <c r="BR410" s="214">
        <v>10.75</v>
      </c>
      <c r="BS410" s="214">
        <v>10.75</v>
      </c>
      <c r="BT410" s="50">
        <v>9.25</v>
      </c>
      <c r="BU410" s="50">
        <v>8.5</v>
      </c>
      <c r="BV410" s="50">
        <v>9.25</v>
      </c>
      <c r="BW410" s="214">
        <v>10.75</v>
      </c>
      <c r="BX410" s="214">
        <v>10.75</v>
      </c>
      <c r="BY410" s="214">
        <v>10.75</v>
      </c>
      <c r="BZ410" s="50">
        <v>9.25</v>
      </c>
      <c r="CA410" s="218">
        <v>8.5</v>
      </c>
      <c r="CB410" s="50">
        <v>9.25</v>
      </c>
      <c r="CC410" s="50">
        <v>9.25</v>
      </c>
      <c r="CD410" s="50">
        <v>9.25</v>
      </c>
      <c r="CE410" s="50">
        <v>9.25</v>
      </c>
      <c r="CF410" s="50">
        <v>8.5</v>
      </c>
      <c r="CG410" s="50">
        <v>9.25</v>
      </c>
      <c r="CH410" s="50">
        <v>9.25</v>
      </c>
      <c r="CI410" s="50">
        <v>9.25</v>
      </c>
      <c r="CJ410" s="50">
        <v>9.25</v>
      </c>
      <c r="CK410" s="50">
        <v>8.5</v>
      </c>
      <c r="CL410" s="50">
        <v>9.25</v>
      </c>
      <c r="CM410" s="50">
        <v>9.25</v>
      </c>
      <c r="CN410" s="50">
        <v>9.25</v>
      </c>
      <c r="CO410" s="50">
        <v>9.25</v>
      </c>
      <c r="CP410" s="50">
        <v>8.5</v>
      </c>
      <c r="CQ410" s="213">
        <v>8.5</v>
      </c>
      <c r="CR410" s="50">
        <v>9.25</v>
      </c>
      <c r="CS410" s="50">
        <v>9.25</v>
      </c>
      <c r="CT410" s="195"/>
      <c r="CU410" s="195"/>
      <c r="CV410" s="288">
        <v>9.25</v>
      </c>
      <c r="CW410" s="50">
        <v>9.25</v>
      </c>
      <c r="CX410" s="50">
        <v>9.25</v>
      </c>
      <c r="CY410" s="213"/>
      <c r="CZ410" s="50">
        <v>8.5</v>
      </c>
      <c r="DA410" s="50">
        <v>9.25</v>
      </c>
      <c r="DB410" s="50">
        <v>9.25</v>
      </c>
      <c r="DC410" s="50">
        <v>9.25</v>
      </c>
      <c r="DD410" s="50">
        <v>9.25</v>
      </c>
      <c r="DE410" s="50">
        <v>8.5</v>
      </c>
      <c r="DF410" s="50">
        <v>9.25</v>
      </c>
      <c r="DG410" s="50">
        <v>9.25</v>
      </c>
      <c r="DH410" s="50">
        <v>9.25</v>
      </c>
      <c r="DI410" s="50">
        <v>8.5</v>
      </c>
      <c r="DJ410" s="50">
        <v>9.25</v>
      </c>
      <c r="DK410" s="50">
        <v>9.25</v>
      </c>
      <c r="DL410" s="50">
        <v>9.25</v>
      </c>
      <c r="DM410" s="50">
        <v>9.25</v>
      </c>
      <c r="DN410" s="50">
        <v>8.5</v>
      </c>
      <c r="DO410" s="50">
        <v>9.25</v>
      </c>
      <c r="DP410" s="50">
        <v>9.25</v>
      </c>
      <c r="DQ410" s="50">
        <v>9.25</v>
      </c>
      <c r="DR410" s="50">
        <v>9.25</v>
      </c>
      <c r="DS410" s="50">
        <v>8.5</v>
      </c>
    </row>
    <row r="411" spans="1:123" ht="14.1" customHeight="1" x14ac:dyDescent="0.2">
      <c r="A411" s="94">
        <v>1107</v>
      </c>
      <c r="B411" s="44"/>
      <c r="C411" s="1"/>
      <c r="D411" s="1"/>
      <c r="E411" s="1" t="s">
        <v>24</v>
      </c>
      <c r="F411" s="1"/>
      <c r="G411" s="1"/>
      <c r="H411" s="1"/>
      <c r="I411" s="1"/>
      <c r="J411" s="49">
        <v>9.25</v>
      </c>
      <c r="K411" s="50">
        <v>9.25</v>
      </c>
      <c r="L411" s="50">
        <v>9.25</v>
      </c>
      <c r="M411" s="50">
        <v>9.25</v>
      </c>
      <c r="N411" s="50">
        <v>8.5</v>
      </c>
      <c r="O411" s="50">
        <v>9.25</v>
      </c>
      <c r="P411" s="50">
        <v>9.25</v>
      </c>
      <c r="Q411" s="50">
        <v>9.25</v>
      </c>
      <c r="R411" s="50">
        <v>8.5</v>
      </c>
      <c r="S411" s="195"/>
      <c r="T411" s="50">
        <v>9.25</v>
      </c>
      <c r="U411" s="50">
        <v>9.25</v>
      </c>
      <c r="V411" s="50">
        <v>9.25</v>
      </c>
      <c r="W411" s="50">
        <v>8.5</v>
      </c>
      <c r="X411" s="171">
        <v>9.25</v>
      </c>
      <c r="Y411" s="50">
        <v>9.25</v>
      </c>
      <c r="Z411" s="50">
        <v>9.25</v>
      </c>
      <c r="AA411" s="50">
        <v>9.25</v>
      </c>
      <c r="AB411" s="50">
        <v>9.25</v>
      </c>
      <c r="AC411" s="50">
        <v>8.5</v>
      </c>
      <c r="AD411" s="49">
        <v>9.25</v>
      </c>
      <c r="AE411" s="50">
        <v>9.25</v>
      </c>
      <c r="AF411" s="50">
        <v>9.25</v>
      </c>
      <c r="AG411" s="50">
        <v>9.25</v>
      </c>
      <c r="AH411" s="50">
        <v>8.5</v>
      </c>
      <c r="AI411" s="50">
        <v>9.25</v>
      </c>
      <c r="AJ411" s="50">
        <v>9.25</v>
      </c>
      <c r="AK411" s="50">
        <v>9.25</v>
      </c>
      <c r="AL411" s="50">
        <v>8.5</v>
      </c>
      <c r="AM411" s="171">
        <v>6</v>
      </c>
      <c r="AN411" s="50">
        <v>9.25</v>
      </c>
      <c r="AO411" s="214">
        <v>10.75</v>
      </c>
      <c r="AP411" s="214">
        <v>10.75</v>
      </c>
      <c r="AQ411" s="214">
        <v>10.75</v>
      </c>
      <c r="AR411" s="50">
        <v>8.5</v>
      </c>
      <c r="AS411" s="171">
        <v>6</v>
      </c>
      <c r="AT411" s="50">
        <v>9.25</v>
      </c>
      <c r="AU411" s="214">
        <v>10.75</v>
      </c>
      <c r="AV411" s="214">
        <v>10.75</v>
      </c>
      <c r="AW411" s="214">
        <v>10.75</v>
      </c>
      <c r="AX411" s="50">
        <v>8.5</v>
      </c>
      <c r="AY411" s="171">
        <v>6</v>
      </c>
      <c r="AZ411" s="50">
        <v>9.25</v>
      </c>
      <c r="BA411" s="214">
        <v>10.75</v>
      </c>
      <c r="BB411" s="214">
        <v>10.75</v>
      </c>
      <c r="BC411" s="214">
        <v>10.75</v>
      </c>
      <c r="BD411" s="50">
        <v>8.5</v>
      </c>
      <c r="BE411" s="223">
        <v>6</v>
      </c>
      <c r="BF411" s="50">
        <v>9.25</v>
      </c>
      <c r="BG411" s="214">
        <v>10.75</v>
      </c>
      <c r="BH411" s="214">
        <v>10.75</v>
      </c>
      <c r="BI411" s="223"/>
      <c r="BJ411" s="50">
        <v>8.5</v>
      </c>
      <c r="BK411" s="223">
        <v>6</v>
      </c>
      <c r="BL411" s="50">
        <v>9.25</v>
      </c>
      <c r="BM411" s="214">
        <v>10.75</v>
      </c>
      <c r="BN411" s="214">
        <v>10.75</v>
      </c>
      <c r="BO411" s="214">
        <v>10.75</v>
      </c>
      <c r="BP411" s="50">
        <v>8.5</v>
      </c>
      <c r="BQ411" s="50">
        <v>9.25</v>
      </c>
      <c r="BR411" s="214">
        <v>10.75</v>
      </c>
      <c r="BS411" s="214">
        <v>10.75</v>
      </c>
      <c r="BT411" s="50">
        <v>9.25</v>
      </c>
      <c r="BU411" s="50">
        <v>8.5</v>
      </c>
      <c r="BV411" s="50">
        <v>9.25</v>
      </c>
      <c r="BW411" s="214">
        <v>10.75</v>
      </c>
      <c r="BX411" s="214">
        <v>10.75</v>
      </c>
      <c r="BY411" s="214">
        <v>10.75</v>
      </c>
      <c r="BZ411" s="50">
        <v>9.25</v>
      </c>
      <c r="CA411" s="218">
        <v>8.5</v>
      </c>
      <c r="CB411" s="50">
        <v>9.25</v>
      </c>
      <c r="CC411" s="50">
        <v>9.25</v>
      </c>
      <c r="CD411" s="50">
        <v>9.25</v>
      </c>
      <c r="CE411" s="50">
        <v>9.25</v>
      </c>
      <c r="CF411" s="50">
        <v>8.5</v>
      </c>
      <c r="CG411" s="50">
        <v>9.25</v>
      </c>
      <c r="CH411" s="50">
        <v>9.25</v>
      </c>
      <c r="CI411" s="50">
        <v>9.25</v>
      </c>
      <c r="CJ411" s="50">
        <v>9.25</v>
      </c>
      <c r="CK411" s="50">
        <v>8.5</v>
      </c>
      <c r="CL411" s="50">
        <v>9.25</v>
      </c>
      <c r="CM411" s="50">
        <v>9.25</v>
      </c>
      <c r="CN411" s="50">
        <v>9.25</v>
      </c>
      <c r="CO411" s="50">
        <v>9.25</v>
      </c>
      <c r="CP411" s="50">
        <v>8.5</v>
      </c>
      <c r="CQ411" s="213">
        <v>8.5</v>
      </c>
      <c r="CR411" s="50">
        <v>9.25</v>
      </c>
      <c r="CS411" s="50">
        <v>9.25</v>
      </c>
      <c r="CT411" s="195"/>
      <c r="CU411" s="195"/>
      <c r="CV411" s="288">
        <v>9.25</v>
      </c>
      <c r="CW411" s="50">
        <v>9.25</v>
      </c>
      <c r="CX411" s="50">
        <v>9.25</v>
      </c>
      <c r="CY411" s="213"/>
      <c r="CZ411" s="50">
        <v>8.5</v>
      </c>
      <c r="DA411" s="50">
        <v>9.25</v>
      </c>
      <c r="DB411" s="50">
        <v>9.25</v>
      </c>
      <c r="DC411" s="50">
        <v>9.25</v>
      </c>
      <c r="DD411" s="50">
        <v>9.25</v>
      </c>
      <c r="DE411" s="50">
        <v>8.5</v>
      </c>
      <c r="DF411" s="50">
        <v>9.25</v>
      </c>
      <c r="DG411" s="50">
        <v>9.25</v>
      </c>
      <c r="DH411" s="50">
        <v>9.25</v>
      </c>
      <c r="DI411" s="50">
        <v>8.5</v>
      </c>
      <c r="DJ411" s="50">
        <v>9.25</v>
      </c>
      <c r="DK411" s="50">
        <v>9.25</v>
      </c>
      <c r="DL411" s="50">
        <v>9.25</v>
      </c>
      <c r="DM411" s="50">
        <v>9.25</v>
      </c>
      <c r="DN411" s="50">
        <v>8.5</v>
      </c>
      <c r="DO411" s="50">
        <v>9.25</v>
      </c>
      <c r="DP411" s="50">
        <v>9.25</v>
      </c>
      <c r="DQ411" s="50">
        <v>9.25</v>
      </c>
      <c r="DR411" s="50">
        <v>9.25</v>
      </c>
      <c r="DS411" s="50">
        <v>8.5</v>
      </c>
    </row>
    <row r="412" spans="1:123" ht="14.1" customHeight="1" x14ac:dyDescent="0.2">
      <c r="A412" s="94">
        <v>1142</v>
      </c>
      <c r="B412" s="44"/>
      <c r="C412" s="1"/>
      <c r="D412" s="1"/>
      <c r="E412" s="1" t="s">
        <v>24</v>
      </c>
      <c r="F412" s="1"/>
      <c r="G412" s="1"/>
      <c r="H412" s="1"/>
      <c r="I412" s="1"/>
      <c r="J412" s="49">
        <v>9.25</v>
      </c>
      <c r="K412" s="50">
        <v>9.25</v>
      </c>
      <c r="L412" s="50">
        <v>9.25</v>
      </c>
      <c r="M412" s="50">
        <v>9.25</v>
      </c>
      <c r="N412" s="50">
        <v>8.5</v>
      </c>
      <c r="O412" s="50">
        <v>9.25</v>
      </c>
      <c r="P412" s="50">
        <v>9.25</v>
      </c>
      <c r="Q412" s="50">
        <v>9.25</v>
      </c>
      <c r="R412" s="50">
        <v>8.5</v>
      </c>
      <c r="S412" s="195"/>
      <c r="T412" s="50">
        <v>9.25</v>
      </c>
      <c r="U412" s="50">
        <v>9.25</v>
      </c>
      <c r="V412" s="50">
        <v>9.25</v>
      </c>
      <c r="W412" s="50">
        <v>8.5</v>
      </c>
      <c r="X412" s="171">
        <v>9.25</v>
      </c>
      <c r="Y412" s="50">
        <v>9.25</v>
      </c>
      <c r="Z412" s="50">
        <v>9.25</v>
      </c>
      <c r="AA412" s="50">
        <v>9.25</v>
      </c>
      <c r="AB412" s="50">
        <v>9.25</v>
      </c>
      <c r="AC412" s="50">
        <v>8.5</v>
      </c>
      <c r="AD412" s="49">
        <v>9.25</v>
      </c>
      <c r="AE412" s="50">
        <v>9.25</v>
      </c>
      <c r="AF412" s="50">
        <v>9.25</v>
      </c>
      <c r="AG412" s="50">
        <v>9.25</v>
      </c>
      <c r="AH412" s="50">
        <v>8.5</v>
      </c>
      <c r="AI412" s="50">
        <v>9.25</v>
      </c>
      <c r="AJ412" s="50">
        <v>9.25</v>
      </c>
      <c r="AK412" s="50">
        <v>9.25</v>
      </c>
      <c r="AL412" s="50">
        <v>8.5</v>
      </c>
      <c r="AM412" s="171">
        <v>6</v>
      </c>
      <c r="AN412" s="50">
        <v>9.25</v>
      </c>
      <c r="AO412" s="214">
        <v>10.75</v>
      </c>
      <c r="AP412" s="214">
        <v>10.75</v>
      </c>
      <c r="AQ412" s="214">
        <v>10.75</v>
      </c>
      <c r="AR412" s="50">
        <v>8.5</v>
      </c>
      <c r="AS412" s="171">
        <v>6</v>
      </c>
      <c r="AT412" s="50">
        <v>9.25</v>
      </c>
      <c r="AU412" s="214">
        <v>10.75</v>
      </c>
      <c r="AV412" s="214">
        <v>10.75</v>
      </c>
      <c r="AW412" s="214">
        <v>10.75</v>
      </c>
      <c r="AX412" s="50">
        <v>8.5</v>
      </c>
      <c r="AY412" s="171">
        <v>6</v>
      </c>
      <c r="AZ412" s="50">
        <v>9.25</v>
      </c>
      <c r="BA412" s="214">
        <v>10.75</v>
      </c>
      <c r="BB412" s="214">
        <v>10.75</v>
      </c>
      <c r="BC412" s="214">
        <v>10.75</v>
      </c>
      <c r="BD412" s="50">
        <v>8.5</v>
      </c>
      <c r="BE412" s="223">
        <v>6</v>
      </c>
      <c r="BF412" s="50">
        <v>9.25</v>
      </c>
      <c r="BG412" s="214">
        <v>10.75</v>
      </c>
      <c r="BH412" s="214">
        <v>10.75</v>
      </c>
      <c r="BI412" s="223"/>
      <c r="BJ412" s="50">
        <v>8.5</v>
      </c>
      <c r="BK412" s="223">
        <v>6</v>
      </c>
      <c r="BL412" s="50">
        <v>9.25</v>
      </c>
      <c r="BM412" s="214">
        <v>10.75</v>
      </c>
      <c r="BN412" s="214">
        <v>10.75</v>
      </c>
      <c r="BO412" s="214">
        <v>10.75</v>
      </c>
      <c r="BP412" s="50">
        <v>8.5</v>
      </c>
      <c r="BQ412" s="50">
        <v>9.25</v>
      </c>
      <c r="BR412" s="214">
        <v>10.75</v>
      </c>
      <c r="BS412" s="214">
        <v>10.75</v>
      </c>
      <c r="BT412" s="50">
        <v>9.25</v>
      </c>
      <c r="BU412" s="50">
        <v>8.5</v>
      </c>
      <c r="BV412" s="50">
        <v>9.25</v>
      </c>
      <c r="BW412" s="214">
        <v>10.75</v>
      </c>
      <c r="BX412" s="214">
        <v>10.75</v>
      </c>
      <c r="BY412" s="214">
        <v>10.75</v>
      </c>
      <c r="BZ412" s="50">
        <v>9.25</v>
      </c>
      <c r="CA412" s="218">
        <v>8.5</v>
      </c>
      <c r="CB412" s="50">
        <v>9.25</v>
      </c>
      <c r="CC412" s="50">
        <v>9.25</v>
      </c>
      <c r="CD412" s="50">
        <v>9.25</v>
      </c>
      <c r="CE412" s="50">
        <v>9.25</v>
      </c>
      <c r="CF412" s="50">
        <v>8.5</v>
      </c>
      <c r="CG412" s="50">
        <v>9.25</v>
      </c>
      <c r="CH412" s="50">
        <v>9.25</v>
      </c>
      <c r="CI412" s="50">
        <v>9.25</v>
      </c>
      <c r="CJ412" s="50">
        <v>9.25</v>
      </c>
      <c r="CK412" s="50">
        <v>8.5</v>
      </c>
      <c r="CL412" s="50">
        <v>9.25</v>
      </c>
      <c r="CM412" s="50">
        <v>9.25</v>
      </c>
      <c r="CN412" s="50">
        <v>9.25</v>
      </c>
      <c r="CO412" s="50">
        <v>9.25</v>
      </c>
      <c r="CP412" s="50">
        <v>8.5</v>
      </c>
      <c r="CQ412" s="213">
        <v>8.5</v>
      </c>
      <c r="CR412" s="50">
        <v>9.25</v>
      </c>
      <c r="CS412" s="50">
        <v>9.25</v>
      </c>
      <c r="CT412" s="195"/>
      <c r="CU412" s="195"/>
      <c r="CV412" s="288">
        <v>9.25</v>
      </c>
      <c r="CW412" s="50">
        <v>9.25</v>
      </c>
      <c r="CX412" s="50">
        <v>9.25</v>
      </c>
      <c r="CY412" s="213"/>
      <c r="CZ412" s="50">
        <v>8.5</v>
      </c>
      <c r="DA412" s="50">
        <v>9.25</v>
      </c>
      <c r="DB412" s="50">
        <v>9.25</v>
      </c>
      <c r="DC412" s="50">
        <v>9.25</v>
      </c>
      <c r="DD412" s="50">
        <v>9.25</v>
      </c>
      <c r="DE412" s="50">
        <v>8.5</v>
      </c>
      <c r="DF412" s="50">
        <v>9.25</v>
      </c>
      <c r="DG412" s="50">
        <v>9.25</v>
      </c>
      <c r="DH412" s="50">
        <v>9.25</v>
      </c>
      <c r="DI412" s="50">
        <v>8.5</v>
      </c>
      <c r="DJ412" s="50">
        <v>9.25</v>
      </c>
      <c r="DK412" s="50">
        <v>9.25</v>
      </c>
      <c r="DL412" s="50">
        <v>9.25</v>
      </c>
      <c r="DM412" s="50">
        <v>9.25</v>
      </c>
      <c r="DN412" s="50">
        <v>8.5</v>
      </c>
      <c r="DO412" s="50">
        <v>9.25</v>
      </c>
      <c r="DP412" s="50">
        <v>9.25</v>
      </c>
      <c r="DQ412" s="50">
        <v>9.25</v>
      </c>
      <c r="DR412" s="50">
        <v>9.25</v>
      </c>
      <c r="DS412" s="50">
        <v>8.5</v>
      </c>
    </row>
    <row r="413" spans="1:123" ht="14.1" customHeight="1" x14ac:dyDescent="0.2">
      <c r="A413" s="94">
        <v>1140</v>
      </c>
      <c r="B413" s="44"/>
      <c r="C413" s="1"/>
      <c r="D413" s="1"/>
      <c r="E413" s="1" t="s">
        <v>24</v>
      </c>
      <c r="F413" s="1"/>
      <c r="G413" s="1"/>
      <c r="H413" s="1"/>
      <c r="I413" s="1"/>
      <c r="J413" s="49">
        <v>9.25</v>
      </c>
      <c r="K413" s="50">
        <v>9.25</v>
      </c>
      <c r="L413" s="50">
        <v>9.25</v>
      </c>
      <c r="M413" s="50">
        <v>9.25</v>
      </c>
      <c r="N413" s="50">
        <v>8.5</v>
      </c>
      <c r="O413" s="50">
        <v>9.25</v>
      </c>
      <c r="P413" s="50">
        <v>9.25</v>
      </c>
      <c r="Q413" s="50">
        <v>9.25</v>
      </c>
      <c r="R413" s="50">
        <v>8.5</v>
      </c>
      <c r="S413" s="195"/>
      <c r="T413" s="50">
        <v>9.25</v>
      </c>
      <c r="U413" s="50">
        <v>9.25</v>
      </c>
      <c r="V413" s="50">
        <v>9.25</v>
      </c>
      <c r="W413" s="50">
        <v>8.5</v>
      </c>
      <c r="X413" s="171">
        <v>9.25</v>
      </c>
      <c r="Y413" s="50">
        <v>9.25</v>
      </c>
      <c r="Z413" s="50">
        <v>9.25</v>
      </c>
      <c r="AA413" s="50">
        <v>9.25</v>
      </c>
      <c r="AB413" s="50">
        <v>9.25</v>
      </c>
      <c r="AC413" s="50">
        <v>8.5</v>
      </c>
      <c r="AD413" s="49">
        <v>9.25</v>
      </c>
      <c r="AE413" s="50">
        <v>9.25</v>
      </c>
      <c r="AF413" s="50">
        <v>9.25</v>
      </c>
      <c r="AG413" s="50">
        <v>9.25</v>
      </c>
      <c r="AH413" s="50">
        <v>8.5</v>
      </c>
      <c r="AI413" s="50">
        <v>9.25</v>
      </c>
      <c r="AJ413" s="50">
        <v>9.25</v>
      </c>
      <c r="AK413" s="50">
        <v>9.25</v>
      </c>
      <c r="AL413" s="50">
        <v>8.5</v>
      </c>
      <c r="AM413" s="171">
        <v>6</v>
      </c>
      <c r="AN413" s="50">
        <v>9.25</v>
      </c>
      <c r="AO413" s="214">
        <v>10.75</v>
      </c>
      <c r="AP413" s="214">
        <v>10.75</v>
      </c>
      <c r="AQ413" s="214">
        <v>10.75</v>
      </c>
      <c r="AR413" s="50">
        <v>8.5</v>
      </c>
      <c r="AS413" s="171">
        <v>6</v>
      </c>
      <c r="AT413" s="50">
        <v>9.25</v>
      </c>
      <c r="AU413" s="214">
        <v>10.75</v>
      </c>
      <c r="AV413" s="214">
        <v>10.75</v>
      </c>
      <c r="AW413" s="214">
        <v>10.75</v>
      </c>
      <c r="AX413" s="50">
        <v>8.5</v>
      </c>
      <c r="AY413" s="171">
        <v>6</v>
      </c>
      <c r="AZ413" s="50">
        <v>9.25</v>
      </c>
      <c r="BA413" s="214">
        <v>10.75</v>
      </c>
      <c r="BB413" s="214">
        <v>10.75</v>
      </c>
      <c r="BC413" s="214">
        <v>10.75</v>
      </c>
      <c r="BD413" s="50">
        <v>8.5</v>
      </c>
      <c r="BE413" s="223">
        <v>6</v>
      </c>
      <c r="BF413" s="50">
        <v>9.25</v>
      </c>
      <c r="BG413" s="214">
        <v>10.75</v>
      </c>
      <c r="BH413" s="214">
        <v>10.75</v>
      </c>
      <c r="BI413" s="223"/>
      <c r="BJ413" s="50">
        <v>8.5</v>
      </c>
      <c r="BK413" s="223">
        <v>6</v>
      </c>
      <c r="BL413" s="50">
        <v>9.25</v>
      </c>
      <c r="BM413" s="214">
        <v>10.75</v>
      </c>
      <c r="BN413" s="214">
        <v>10.75</v>
      </c>
      <c r="BO413" s="214">
        <v>10.75</v>
      </c>
      <c r="BP413" s="50">
        <v>8.5</v>
      </c>
      <c r="BQ413" s="50">
        <v>9.25</v>
      </c>
      <c r="BR413" s="214">
        <v>10.75</v>
      </c>
      <c r="BS413" s="214">
        <v>10.75</v>
      </c>
      <c r="BT413" s="50">
        <v>9.25</v>
      </c>
      <c r="BU413" s="50">
        <v>8.5</v>
      </c>
      <c r="BV413" s="50">
        <v>9.25</v>
      </c>
      <c r="BW413" s="214">
        <v>10.75</v>
      </c>
      <c r="BX413" s="214">
        <v>10.75</v>
      </c>
      <c r="BY413" s="214">
        <v>10.75</v>
      </c>
      <c r="BZ413" s="50">
        <v>9.25</v>
      </c>
      <c r="CA413" s="218">
        <v>8.5</v>
      </c>
      <c r="CB413" s="50">
        <v>9.25</v>
      </c>
      <c r="CC413" s="50">
        <v>9.25</v>
      </c>
      <c r="CD413" s="50">
        <v>9.25</v>
      </c>
      <c r="CE413" s="50">
        <v>9.25</v>
      </c>
      <c r="CF413" s="50">
        <v>8.5</v>
      </c>
      <c r="CG413" s="50">
        <v>9.25</v>
      </c>
      <c r="CH413" s="50">
        <v>9.25</v>
      </c>
      <c r="CI413" s="50">
        <v>9.25</v>
      </c>
      <c r="CJ413" s="50">
        <v>9.25</v>
      </c>
      <c r="CK413" s="50">
        <v>8.5</v>
      </c>
      <c r="CL413" s="50">
        <v>9.25</v>
      </c>
      <c r="CM413" s="50">
        <v>9.25</v>
      </c>
      <c r="CN413" s="50">
        <v>9.25</v>
      </c>
      <c r="CO413" s="50">
        <v>9.25</v>
      </c>
      <c r="CP413" s="50">
        <v>8.5</v>
      </c>
      <c r="CQ413" s="213">
        <v>8.5</v>
      </c>
      <c r="CR413" s="50">
        <v>9.25</v>
      </c>
      <c r="CS413" s="50">
        <v>9.25</v>
      </c>
      <c r="CT413" s="195"/>
      <c r="CU413" s="195"/>
      <c r="CV413" s="288">
        <v>9.25</v>
      </c>
      <c r="CW413" s="50">
        <v>9.25</v>
      </c>
      <c r="CX413" s="50">
        <v>9.25</v>
      </c>
      <c r="CY413" s="213"/>
      <c r="CZ413" s="50">
        <v>8.5</v>
      </c>
      <c r="DA413" s="50">
        <v>9.25</v>
      </c>
      <c r="DB413" s="50">
        <v>9.25</v>
      </c>
      <c r="DC413" s="50">
        <v>9.25</v>
      </c>
      <c r="DD413" s="50">
        <v>9.25</v>
      </c>
      <c r="DE413" s="50">
        <v>8.5</v>
      </c>
      <c r="DF413" s="50">
        <v>9.25</v>
      </c>
      <c r="DG413" s="50">
        <v>9.25</v>
      </c>
      <c r="DH413" s="50">
        <v>9.25</v>
      </c>
      <c r="DI413" s="50">
        <v>8.5</v>
      </c>
      <c r="DJ413" s="50">
        <v>9.25</v>
      </c>
      <c r="DK413" s="50">
        <v>9.25</v>
      </c>
      <c r="DL413" s="50">
        <v>9.25</v>
      </c>
      <c r="DM413" s="50">
        <v>9.25</v>
      </c>
      <c r="DN413" s="50">
        <v>8.5</v>
      </c>
      <c r="DO413" s="50">
        <v>9.25</v>
      </c>
      <c r="DP413" s="50">
        <v>9.25</v>
      </c>
      <c r="DQ413" s="50">
        <v>9.25</v>
      </c>
      <c r="DR413" s="50">
        <v>9.25</v>
      </c>
      <c r="DS413" s="50">
        <v>8.5</v>
      </c>
    </row>
    <row r="414" spans="1:123" ht="14.1" customHeight="1" x14ac:dyDescent="0.2">
      <c r="A414" s="95">
        <v>1115</v>
      </c>
      <c r="B414" s="44"/>
      <c r="C414" s="1"/>
      <c r="D414" s="1"/>
      <c r="E414" s="1" t="s">
        <v>24</v>
      </c>
      <c r="F414" s="1"/>
      <c r="G414" s="1"/>
      <c r="H414" s="1"/>
      <c r="I414" s="1"/>
      <c r="J414" s="49">
        <v>9.25</v>
      </c>
      <c r="K414" s="50">
        <v>9.25</v>
      </c>
      <c r="L414" s="50">
        <v>9.25</v>
      </c>
      <c r="M414" s="50">
        <v>9.25</v>
      </c>
      <c r="N414" s="50">
        <v>8.5</v>
      </c>
      <c r="O414" s="50">
        <v>9.25</v>
      </c>
      <c r="P414" s="50">
        <v>9.25</v>
      </c>
      <c r="Q414" s="50">
        <v>9.25</v>
      </c>
      <c r="R414" s="50">
        <v>8.5</v>
      </c>
      <c r="S414" s="195"/>
      <c r="T414" s="50">
        <v>9.25</v>
      </c>
      <c r="U414" s="50">
        <v>9.25</v>
      </c>
      <c r="V414" s="50">
        <v>9.25</v>
      </c>
      <c r="W414" s="50">
        <v>8.5</v>
      </c>
      <c r="X414" s="171">
        <v>9.25</v>
      </c>
      <c r="Y414" s="50">
        <v>9.25</v>
      </c>
      <c r="Z414" s="50">
        <v>9.25</v>
      </c>
      <c r="AA414" s="50">
        <v>9.25</v>
      </c>
      <c r="AB414" s="50">
        <v>9.25</v>
      </c>
      <c r="AC414" s="50">
        <v>8.5</v>
      </c>
      <c r="AD414" s="49">
        <v>9.25</v>
      </c>
      <c r="AE414" s="50">
        <v>9.25</v>
      </c>
      <c r="AF414" s="50">
        <v>9.25</v>
      </c>
      <c r="AG414" s="50">
        <v>9.25</v>
      </c>
      <c r="AH414" s="50">
        <v>8.5</v>
      </c>
      <c r="AI414" s="50">
        <v>9.25</v>
      </c>
      <c r="AJ414" s="50">
        <v>9.25</v>
      </c>
      <c r="AK414" s="50">
        <v>9.25</v>
      </c>
      <c r="AL414" s="50">
        <v>8.5</v>
      </c>
      <c r="AM414" s="171">
        <v>6</v>
      </c>
      <c r="AN414" s="50">
        <v>9.25</v>
      </c>
      <c r="AO414" s="214">
        <v>10.75</v>
      </c>
      <c r="AP414" s="214">
        <v>10.75</v>
      </c>
      <c r="AQ414" s="214">
        <v>10.75</v>
      </c>
      <c r="AR414" s="50">
        <v>8.5</v>
      </c>
      <c r="AS414" s="171">
        <v>6</v>
      </c>
      <c r="AT414" s="50">
        <v>9.25</v>
      </c>
      <c r="AU414" s="214">
        <v>10.75</v>
      </c>
      <c r="AV414" s="214">
        <v>10.75</v>
      </c>
      <c r="AW414" s="214">
        <v>10.75</v>
      </c>
      <c r="AX414" s="50">
        <v>8.5</v>
      </c>
      <c r="AY414" s="171">
        <v>6</v>
      </c>
      <c r="AZ414" s="50">
        <v>9.25</v>
      </c>
      <c r="BA414" s="214">
        <v>10.75</v>
      </c>
      <c r="BB414" s="214">
        <v>10.75</v>
      </c>
      <c r="BC414" s="214">
        <v>10.75</v>
      </c>
      <c r="BD414" s="50">
        <v>8.5</v>
      </c>
      <c r="BE414" s="223">
        <v>6</v>
      </c>
      <c r="BF414" s="50">
        <v>9.25</v>
      </c>
      <c r="BG414" s="214">
        <v>10.75</v>
      </c>
      <c r="BH414" s="214">
        <v>10.75</v>
      </c>
      <c r="BI414" s="223">
        <v>6</v>
      </c>
      <c r="BJ414" s="50">
        <v>8.5</v>
      </c>
      <c r="BK414" s="223">
        <v>6</v>
      </c>
      <c r="BL414" s="50">
        <v>9.25</v>
      </c>
      <c r="BM414" s="214">
        <v>10.75</v>
      </c>
      <c r="BN414" s="214">
        <v>10.75</v>
      </c>
      <c r="BO414" s="214">
        <v>10.75</v>
      </c>
      <c r="BP414" s="50">
        <v>8.5</v>
      </c>
      <c r="BQ414" s="50">
        <v>9.25</v>
      </c>
      <c r="BR414" s="214">
        <v>10.75</v>
      </c>
      <c r="BS414" s="214">
        <v>10.75</v>
      </c>
      <c r="BT414" s="50">
        <v>9.25</v>
      </c>
      <c r="BU414" s="50">
        <v>8.5</v>
      </c>
      <c r="BV414" s="50">
        <v>9.25</v>
      </c>
      <c r="BW414" s="214">
        <v>10.75</v>
      </c>
      <c r="BX414" s="214">
        <v>10.75</v>
      </c>
      <c r="BY414" s="214">
        <v>10.75</v>
      </c>
      <c r="BZ414" s="50">
        <v>9.25</v>
      </c>
      <c r="CA414" s="218">
        <v>8.5</v>
      </c>
      <c r="CB414" s="50">
        <v>9.25</v>
      </c>
      <c r="CC414" s="50">
        <v>9.25</v>
      </c>
      <c r="CD414" s="50">
        <v>9.25</v>
      </c>
      <c r="CE414" s="50">
        <v>9.25</v>
      </c>
      <c r="CF414" s="50">
        <v>8.5</v>
      </c>
      <c r="CG414" s="50">
        <v>9.25</v>
      </c>
      <c r="CH414" s="50">
        <v>9.25</v>
      </c>
      <c r="CI414" s="50">
        <v>9.25</v>
      </c>
      <c r="CJ414" s="50">
        <v>9.25</v>
      </c>
      <c r="CK414" s="50">
        <v>8.5</v>
      </c>
      <c r="CL414" s="50">
        <v>9.25</v>
      </c>
      <c r="CM414" s="50">
        <v>9.25</v>
      </c>
      <c r="CN414" s="50">
        <v>9.25</v>
      </c>
      <c r="CO414" s="50">
        <v>9.25</v>
      </c>
      <c r="CP414" s="50">
        <v>8.5</v>
      </c>
      <c r="CQ414" s="213">
        <v>8.5</v>
      </c>
      <c r="CR414" s="50">
        <v>9.25</v>
      </c>
      <c r="CS414" s="50">
        <v>9.25</v>
      </c>
      <c r="CT414" s="195"/>
      <c r="CU414" s="195"/>
      <c r="CV414" s="288">
        <v>9.25</v>
      </c>
      <c r="CW414" s="50">
        <v>9.25</v>
      </c>
      <c r="CX414" s="50">
        <v>9.25</v>
      </c>
      <c r="CY414" s="213"/>
      <c r="CZ414" s="50">
        <v>8.5</v>
      </c>
      <c r="DA414" s="50">
        <v>9.25</v>
      </c>
      <c r="DB414" s="50">
        <v>9.25</v>
      </c>
      <c r="DC414" s="50">
        <v>9.25</v>
      </c>
      <c r="DD414" s="50">
        <v>9.25</v>
      </c>
      <c r="DE414" s="50">
        <v>8.5</v>
      </c>
      <c r="DF414" s="50">
        <v>9.25</v>
      </c>
      <c r="DG414" s="50">
        <v>9.25</v>
      </c>
      <c r="DH414" s="50">
        <v>9.25</v>
      </c>
      <c r="DI414" s="50">
        <v>8.5</v>
      </c>
      <c r="DJ414" s="50">
        <v>9.25</v>
      </c>
      <c r="DK414" s="50">
        <v>9.25</v>
      </c>
      <c r="DL414" s="50">
        <v>9.25</v>
      </c>
      <c r="DM414" s="50">
        <v>9.25</v>
      </c>
      <c r="DN414" s="50">
        <v>8.5</v>
      </c>
      <c r="DO414" s="50">
        <v>9.25</v>
      </c>
      <c r="DP414" s="50">
        <v>9.25</v>
      </c>
      <c r="DQ414" s="50">
        <v>9.25</v>
      </c>
      <c r="DR414" s="50">
        <v>9.25</v>
      </c>
      <c r="DS414" s="50">
        <v>8.5</v>
      </c>
    </row>
    <row r="415" spans="1:123" ht="14.1" customHeight="1" x14ac:dyDescent="0.2">
      <c r="A415" s="94">
        <v>1119</v>
      </c>
      <c r="B415" s="44"/>
      <c r="C415" s="1"/>
      <c r="D415" s="1"/>
      <c r="E415" s="1" t="s">
        <v>24</v>
      </c>
      <c r="F415" s="1"/>
      <c r="G415" s="1"/>
      <c r="H415" s="1"/>
      <c r="I415" s="1"/>
      <c r="J415" s="49">
        <v>9.25</v>
      </c>
      <c r="K415" s="50">
        <v>9.25</v>
      </c>
      <c r="L415" s="50">
        <v>9.25</v>
      </c>
      <c r="M415" s="50">
        <v>9.25</v>
      </c>
      <c r="N415" s="50">
        <v>8.5</v>
      </c>
      <c r="O415" s="50">
        <v>9.25</v>
      </c>
      <c r="P415" s="50">
        <v>9.25</v>
      </c>
      <c r="Q415" s="50">
        <v>9.25</v>
      </c>
      <c r="R415" s="50">
        <v>8.5</v>
      </c>
      <c r="S415" s="195"/>
      <c r="T415" s="50">
        <v>9.25</v>
      </c>
      <c r="U415" s="50">
        <v>9.25</v>
      </c>
      <c r="V415" s="50">
        <v>9.25</v>
      </c>
      <c r="W415" s="50">
        <v>8.5</v>
      </c>
      <c r="X415" s="171">
        <v>9.25</v>
      </c>
      <c r="Y415" s="50">
        <v>9.25</v>
      </c>
      <c r="Z415" s="50">
        <v>9.25</v>
      </c>
      <c r="AA415" s="50">
        <v>9.25</v>
      </c>
      <c r="AB415" s="50">
        <v>9.25</v>
      </c>
      <c r="AC415" s="50">
        <v>8.5</v>
      </c>
      <c r="AD415" s="49">
        <v>9.25</v>
      </c>
      <c r="AE415" s="50">
        <v>9.25</v>
      </c>
      <c r="AF415" s="50">
        <v>9.25</v>
      </c>
      <c r="AG415" s="50">
        <v>9.25</v>
      </c>
      <c r="AH415" s="50">
        <v>8.5</v>
      </c>
      <c r="AI415" s="50">
        <v>9.25</v>
      </c>
      <c r="AJ415" s="50">
        <v>9.25</v>
      </c>
      <c r="AK415" s="50">
        <v>9.25</v>
      </c>
      <c r="AL415" s="50">
        <v>8.5</v>
      </c>
      <c r="AM415" s="171">
        <v>6</v>
      </c>
      <c r="AN415" s="50">
        <v>9.25</v>
      </c>
      <c r="AO415" s="214">
        <v>10.75</v>
      </c>
      <c r="AP415" s="214">
        <v>10.75</v>
      </c>
      <c r="AQ415" s="214">
        <v>10.75</v>
      </c>
      <c r="AR415" s="50">
        <v>8.5</v>
      </c>
      <c r="AS415" s="171">
        <v>6</v>
      </c>
      <c r="AT415" s="50">
        <v>9.25</v>
      </c>
      <c r="AU415" s="214">
        <v>10.75</v>
      </c>
      <c r="AV415" s="214">
        <v>10.75</v>
      </c>
      <c r="AW415" s="214">
        <v>10.75</v>
      </c>
      <c r="AX415" s="50">
        <v>8.5</v>
      </c>
      <c r="AY415" s="171">
        <v>6</v>
      </c>
      <c r="AZ415" s="50">
        <v>9.25</v>
      </c>
      <c r="BA415" s="214">
        <v>10.75</v>
      </c>
      <c r="BB415" s="214">
        <v>10.75</v>
      </c>
      <c r="BC415" s="214">
        <v>10.75</v>
      </c>
      <c r="BD415" s="50">
        <v>8.5</v>
      </c>
      <c r="BE415" s="223">
        <v>6</v>
      </c>
      <c r="BF415" s="50">
        <v>9.25</v>
      </c>
      <c r="BG415" s="214">
        <v>10.75</v>
      </c>
      <c r="BH415" s="214">
        <v>10.75</v>
      </c>
      <c r="BI415" s="223">
        <v>6</v>
      </c>
      <c r="BJ415" s="50">
        <v>8.5</v>
      </c>
      <c r="BK415" s="223">
        <v>6</v>
      </c>
      <c r="BL415" s="50">
        <v>9.25</v>
      </c>
      <c r="BM415" s="214">
        <v>10.75</v>
      </c>
      <c r="BN415" s="214">
        <v>10.75</v>
      </c>
      <c r="BO415" s="214">
        <v>10.75</v>
      </c>
      <c r="BP415" s="50">
        <v>8.5</v>
      </c>
      <c r="BQ415" s="50">
        <v>9.25</v>
      </c>
      <c r="BR415" s="214">
        <v>10.75</v>
      </c>
      <c r="BS415" s="214">
        <v>10.75</v>
      </c>
      <c r="BT415" s="50">
        <v>9.25</v>
      </c>
      <c r="BU415" s="50">
        <v>8.5</v>
      </c>
      <c r="BV415" s="50">
        <v>9.25</v>
      </c>
      <c r="BW415" s="214">
        <v>10.75</v>
      </c>
      <c r="BX415" s="214">
        <v>10.75</v>
      </c>
      <c r="BY415" s="214">
        <v>10.75</v>
      </c>
      <c r="BZ415" s="50">
        <v>9.25</v>
      </c>
      <c r="CA415" s="218">
        <v>8.5</v>
      </c>
      <c r="CB415" s="50">
        <v>9.25</v>
      </c>
      <c r="CC415" s="50">
        <v>9.25</v>
      </c>
      <c r="CD415" s="50">
        <v>9.25</v>
      </c>
      <c r="CE415" s="50">
        <v>9.25</v>
      </c>
      <c r="CF415" s="50">
        <v>8.5</v>
      </c>
      <c r="CG415" s="50">
        <v>9.25</v>
      </c>
      <c r="CH415" s="50">
        <v>9.25</v>
      </c>
      <c r="CI415" s="50">
        <v>9.25</v>
      </c>
      <c r="CJ415" s="50">
        <v>9.25</v>
      </c>
      <c r="CK415" s="50">
        <v>8.5</v>
      </c>
      <c r="CL415" s="50">
        <v>9.25</v>
      </c>
      <c r="CM415" s="50">
        <v>9.25</v>
      </c>
      <c r="CN415" s="50">
        <v>9.25</v>
      </c>
      <c r="CO415" s="50">
        <v>9.25</v>
      </c>
      <c r="CP415" s="50">
        <v>8.5</v>
      </c>
      <c r="CQ415" s="213">
        <v>8.5</v>
      </c>
      <c r="CR415" s="50">
        <v>9.25</v>
      </c>
      <c r="CS415" s="50">
        <v>9.25</v>
      </c>
      <c r="CT415" s="195"/>
      <c r="CU415" s="195"/>
      <c r="CV415" s="288">
        <v>9.25</v>
      </c>
      <c r="CW415" s="50">
        <v>9.25</v>
      </c>
      <c r="CX415" s="50">
        <v>9.25</v>
      </c>
      <c r="CY415" s="213"/>
      <c r="CZ415" s="50">
        <v>8.5</v>
      </c>
      <c r="DA415" s="50">
        <v>9.25</v>
      </c>
      <c r="DB415" s="50">
        <v>9.25</v>
      </c>
      <c r="DC415" s="50">
        <v>9.25</v>
      </c>
      <c r="DD415" s="50">
        <v>9.25</v>
      </c>
      <c r="DE415" s="50">
        <v>8.5</v>
      </c>
      <c r="DF415" s="50">
        <v>9.25</v>
      </c>
      <c r="DG415" s="50">
        <v>9.25</v>
      </c>
      <c r="DH415" s="50">
        <v>9.25</v>
      </c>
      <c r="DI415" s="50">
        <v>8.5</v>
      </c>
      <c r="DJ415" s="50">
        <v>9.25</v>
      </c>
      <c r="DK415" s="50">
        <v>9.25</v>
      </c>
      <c r="DL415" s="50">
        <v>9.25</v>
      </c>
      <c r="DM415" s="50">
        <v>9.25</v>
      </c>
      <c r="DN415" s="50">
        <v>8.5</v>
      </c>
      <c r="DO415" s="50">
        <v>9.25</v>
      </c>
      <c r="DP415" s="50">
        <v>9.25</v>
      </c>
      <c r="DQ415" s="50">
        <v>9.25</v>
      </c>
      <c r="DR415" s="50">
        <v>9.25</v>
      </c>
      <c r="DS415" s="50">
        <v>8.5</v>
      </c>
    </row>
    <row r="416" spans="1:123" ht="14.1" customHeight="1" x14ac:dyDescent="0.2">
      <c r="A416" s="94">
        <v>1156</v>
      </c>
      <c r="B416" s="44"/>
      <c r="C416" s="1"/>
      <c r="D416" s="1"/>
      <c r="E416" s="1" t="s">
        <v>24</v>
      </c>
      <c r="F416" s="1"/>
      <c r="G416" s="1"/>
      <c r="H416" s="1"/>
      <c r="I416" s="1"/>
      <c r="J416" s="49">
        <v>9.25</v>
      </c>
      <c r="K416" s="50">
        <v>9.25</v>
      </c>
      <c r="L416" s="50">
        <v>9.25</v>
      </c>
      <c r="M416" s="50">
        <v>9.25</v>
      </c>
      <c r="N416" s="50">
        <v>8.5</v>
      </c>
      <c r="O416" s="50">
        <v>9.25</v>
      </c>
      <c r="P416" s="50">
        <v>9.25</v>
      </c>
      <c r="Q416" s="50">
        <v>9.25</v>
      </c>
      <c r="R416" s="50">
        <v>8.5</v>
      </c>
      <c r="S416" s="195"/>
      <c r="T416" s="50">
        <v>9.25</v>
      </c>
      <c r="U416" s="50">
        <v>9.25</v>
      </c>
      <c r="V416" s="50">
        <v>9.25</v>
      </c>
      <c r="W416" s="50">
        <v>8.5</v>
      </c>
      <c r="X416" s="171">
        <v>9.25</v>
      </c>
      <c r="Y416" s="50">
        <v>9.25</v>
      </c>
      <c r="Z416" s="50">
        <v>9.25</v>
      </c>
      <c r="AA416" s="50">
        <v>9.25</v>
      </c>
      <c r="AB416" s="50">
        <v>9.25</v>
      </c>
      <c r="AC416" s="50">
        <v>8.5</v>
      </c>
      <c r="AD416" s="49">
        <v>9.25</v>
      </c>
      <c r="AE416" s="50">
        <v>9.25</v>
      </c>
      <c r="AF416" s="50">
        <v>9.25</v>
      </c>
      <c r="AG416" s="50">
        <v>9.25</v>
      </c>
      <c r="AH416" s="50">
        <v>8.5</v>
      </c>
      <c r="AI416" s="50">
        <v>9.25</v>
      </c>
      <c r="AJ416" s="50">
        <v>9.25</v>
      </c>
      <c r="AK416" s="50">
        <v>9.25</v>
      </c>
      <c r="AL416" s="50">
        <v>8.5</v>
      </c>
      <c r="AM416" s="171">
        <v>6</v>
      </c>
      <c r="AN416" s="50">
        <v>9.25</v>
      </c>
      <c r="AO416" s="214">
        <v>10.75</v>
      </c>
      <c r="AP416" s="214">
        <v>10.75</v>
      </c>
      <c r="AQ416" s="214">
        <v>10.75</v>
      </c>
      <c r="AR416" s="50">
        <v>8.5</v>
      </c>
      <c r="AS416" s="171">
        <v>6</v>
      </c>
      <c r="AT416" s="50">
        <v>9.25</v>
      </c>
      <c r="AU416" s="214">
        <v>10.75</v>
      </c>
      <c r="AV416" s="214">
        <v>10.75</v>
      </c>
      <c r="AW416" s="214">
        <v>10.75</v>
      </c>
      <c r="AX416" s="50">
        <v>8.5</v>
      </c>
      <c r="AY416" s="171">
        <v>6</v>
      </c>
      <c r="AZ416" s="50">
        <v>9.25</v>
      </c>
      <c r="BA416" s="214">
        <v>10.75</v>
      </c>
      <c r="BB416" s="214">
        <v>10.75</v>
      </c>
      <c r="BC416" s="214">
        <v>10.75</v>
      </c>
      <c r="BD416" s="50">
        <v>8.5</v>
      </c>
      <c r="BE416" s="223">
        <v>6</v>
      </c>
      <c r="BF416" s="50">
        <v>9.25</v>
      </c>
      <c r="BG416" s="214">
        <v>10.75</v>
      </c>
      <c r="BH416" s="214">
        <v>10.75</v>
      </c>
      <c r="BI416" s="223"/>
      <c r="BJ416" s="50">
        <v>8.5</v>
      </c>
      <c r="BK416" s="223">
        <v>6</v>
      </c>
      <c r="BL416" s="50">
        <v>9.25</v>
      </c>
      <c r="BM416" s="214">
        <v>10.75</v>
      </c>
      <c r="BN416" s="214">
        <v>10.75</v>
      </c>
      <c r="BO416" s="214">
        <v>10.75</v>
      </c>
      <c r="BP416" s="50">
        <v>8.5</v>
      </c>
      <c r="BQ416" s="50">
        <v>9.25</v>
      </c>
      <c r="BR416" s="214">
        <v>10.75</v>
      </c>
      <c r="BS416" s="214">
        <v>10.75</v>
      </c>
      <c r="BT416" s="50">
        <v>9.25</v>
      </c>
      <c r="BU416" s="50">
        <v>8.5</v>
      </c>
      <c r="BV416" s="50">
        <v>9.25</v>
      </c>
      <c r="BW416" s="214">
        <v>10.75</v>
      </c>
      <c r="BX416" s="214">
        <v>10.75</v>
      </c>
      <c r="BY416" s="214">
        <v>10.75</v>
      </c>
      <c r="BZ416" s="50">
        <v>9.25</v>
      </c>
      <c r="CA416" s="218">
        <v>8.5</v>
      </c>
      <c r="CB416" s="50">
        <v>9.25</v>
      </c>
      <c r="CC416" s="50">
        <v>9.25</v>
      </c>
      <c r="CD416" s="50">
        <v>9.25</v>
      </c>
      <c r="CE416" s="50">
        <v>9.25</v>
      </c>
      <c r="CF416" s="50">
        <v>8.5</v>
      </c>
      <c r="CG416" s="50">
        <v>9.25</v>
      </c>
      <c r="CH416" s="50">
        <v>9.25</v>
      </c>
      <c r="CI416" s="50">
        <v>9.25</v>
      </c>
      <c r="CJ416" s="50">
        <v>9.25</v>
      </c>
      <c r="CK416" s="50">
        <v>8.5</v>
      </c>
      <c r="CL416" s="50">
        <v>9.25</v>
      </c>
      <c r="CM416" s="50">
        <v>9.25</v>
      </c>
      <c r="CN416" s="50">
        <v>9.25</v>
      </c>
      <c r="CO416" s="50">
        <v>9.25</v>
      </c>
      <c r="CP416" s="50">
        <v>8.5</v>
      </c>
      <c r="CQ416" s="213">
        <v>8.5</v>
      </c>
      <c r="CR416" s="50">
        <v>9.25</v>
      </c>
      <c r="CS416" s="50">
        <v>9.25</v>
      </c>
      <c r="CT416" s="195"/>
      <c r="CU416" s="195"/>
      <c r="CV416" s="288">
        <v>9.25</v>
      </c>
      <c r="CW416" s="50">
        <v>9.25</v>
      </c>
      <c r="CX416" s="50">
        <v>9.25</v>
      </c>
      <c r="CY416" s="213"/>
      <c r="CZ416" s="50">
        <v>8.5</v>
      </c>
      <c r="DA416" s="50">
        <v>9.25</v>
      </c>
      <c r="DB416" s="50">
        <v>9.25</v>
      </c>
      <c r="DC416" s="50">
        <v>9.25</v>
      </c>
      <c r="DD416" s="50">
        <v>9.25</v>
      </c>
      <c r="DE416" s="50">
        <v>8.5</v>
      </c>
      <c r="DF416" s="50">
        <v>9.25</v>
      </c>
      <c r="DG416" s="50">
        <v>9.25</v>
      </c>
      <c r="DH416" s="50">
        <v>9.25</v>
      </c>
      <c r="DI416" s="50">
        <v>8.5</v>
      </c>
      <c r="DJ416" s="50">
        <v>9.25</v>
      </c>
      <c r="DK416" s="50">
        <v>9.25</v>
      </c>
      <c r="DL416" s="50">
        <v>9.25</v>
      </c>
      <c r="DM416" s="50">
        <v>9.25</v>
      </c>
      <c r="DN416" s="50">
        <v>8.5</v>
      </c>
      <c r="DO416" s="50">
        <v>9.25</v>
      </c>
      <c r="DP416" s="50">
        <v>9.25</v>
      </c>
      <c r="DQ416" s="50">
        <v>9.25</v>
      </c>
      <c r="DR416" s="50">
        <v>9.25</v>
      </c>
      <c r="DS416" s="50">
        <v>8.5</v>
      </c>
    </row>
    <row r="417" spans="1:123" ht="14.1" customHeight="1" x14ac:dyDescent="0.2">
      <c r="A417" s="30"/>
      <c r="CY417" s="249"/>
    </row>
    <row r="418" spans="1:123" ht="14.1" customHeight="1" x14ac:dyDescent="0.2">
      <c r="A418" s="30"/>
    </row>
    <row r="419" spans="1:123" ht="14.1" customHeight="1" x14ac:dyDescent="0.2">
      <c r="J419" s="66">
        <f t="shared" ref="J419:U419" si="732">SUBTOTAL(9,J14:J271)</f>
        <v>16675.230446996862</v>
      </c>
      <c r="K419" s="46">
        <f t="shared" si="732"/>
        <v>16989.733099320732</v>
      </c>
      <c r="L419" s="46">
        <f t="shared" si="732"/>
        <v>18545.523770970107</v>
      </c>
      <c r="M419" s="46">
        <f t="shared" si="732"/>
        <v>17193.39581683779</v>
      </c>
      <c r="N419" s="46">
        <f t="shared" si="732"/>
        <v>15672.696549161235</v>
      </c>
      <c r="O419" s="46">
        <f t="shared" si="732"/>
        <v>16252.256905550752</v>
      </c>
      <c r="P419" s="46">
        <f t="shared" si="732"/>
        <v>15754.889184602076</v>
      </c>
      <c r="Q419" s="46">
        <f t="shared" si="732"/>
        <v>15521.503462093693</v>
      </c>
      <c r="R419" s="46">
        <f t="shared" si="732"/>
        <v>14790.65369120674</v>
      </c>
      <c r="S419" s="46">
        <f t="shared" si="732"/>
        <v>0.6</v>
      </c>
      <c r="T419" s="46">
        <f t="shared" si="732"/>
        <v>9844.8697249696033</v>
      </c>
      <c r="U419" s="46">
        <f t="shared" si="732"/>
        <v>10708.970669671948</v>
      </c>
      <c r="V419" s="46">
        <f t="shared" ref="V419:BF419" si="733">SUBTOTAL(9,V14:V271)</f>
        <v>12261.231202815821</v>
      </c>
      <c r="W419" s="46">
        <f t="shared" si="733"/>
        <v>12329.615270852259</v>
      </c>
      <c r="X419" s="46">
        <f>SUBTOTAL(9,X14:X271)</f>
        <v>10779.6132886867</v>
      </c>
      <c r="Y419" s="46">
        <f t="shared" si="733"/>
        <v>12794.468678371944</v>
      </c>
      <c r="Z419" s="46">
        <f t="shared" si="733"/>
        <v>14256.446878226778</v>
      </c>
      <c r="AA419" s="46">
        <f t="shared" si="733"/>
        <v>11013.12476039757</v>
      </c>
      <c r="AB419" s="46">
        <f t="shared" si="733"/>
        <v>12512.172086853383</v>
      </c>
      <c r="AC419" s="46">
        <f t="shared" si="733"/>
        <v>11664.342829143723</v>
      </c>
      <c r="AD419" s="66">
        <f t="shared" si="733"/>
        <v>12050.377803319721</v>
      </c>
      <c r="AE419" s="46">
        <f t="shared" si="733"/>
        <v>13582.648412181397</v>
      </c>
      <c r="AF419" s="46">
        <f t="shared" si="733"/>
        <v>13828.253636913749</v>
      </c>
      <c r="AG419" s="46">
        <f t="shared" si="733"/>
        <v>13369.504777966689</v>
      </c>
      <c r="AH419" s="46">
        <f t="shared" si="733"/>
        <v>13196.246004823031</v>
      </c>
      <c r="AI419" s="46">
        <f t="shared" si="733"/>
        <v>14673.453860512551</v>
      </c>
      <c r="AJ419" s="46">
        <f t="shared" si="733"/>
        <v>12621.265732326181</v>
      </c>
      <c r="AK419" s="46">
        <f t="shared" si="733"/>
        <v>11898.619158525469</v>
      </c>
      <c r="AL419" s="46">
        <f t="shared" si="733"/>
        <v>10797.436614277793</v>
      </c>
      <c r="AM419" s="46">
        <f>SUBTOTAL(9,AM14:AM271)</f>
        <v>7919.7561139625495</v>
      </c>
      <c r="AN419" s="46">
        <f t="shared" si="733"/>
        <v>11241.365543969161</v>
      </c>
      <c r="AO419" s="46">
        <f t="shared" si="733"/>
        <v>12805.307620724016</v>
      </c>
      <c r="AP419" s="46">
        <f t="shared" si="733"/>
        <v>12102.996688130163</v>
      </c>
      <c r="AQ419" s="46">
        <f t="shared" si="733"/>
        <v>12686.923073403832</v>
      </c>
      <c r="AR419" s="46">
        <f t="shared" si="733"/>
        <v>10287.91922206484</v>
      </c>
      <c r="AS419" s="46">
        <f>SUBTOTAL(9,AS14:AS271)</f>
        <v>7225.1051385489254</v>
      </c>
      <c r="AT419" s="46">
        <f t="shared" si="733"/>
        <v>10427.016901658853</v>
      </c>
      <c r="AU419" s="46">
        <f t="shared" si="733"/>
        <v>12648.811169167977</v>
      </c>
      <c r="AV419" s="46">
        <f t="shared" si="733"/>
        <v>13140.387907580664</v>
      </c>
      <c r="AW419" s="46">
        <f t="shared" si="733"/>
        <v>13585.338450774228</v>
      </c>
      <c r="AX419" s="46">
        <f t="shared" si="733"/>
        <v>10661.549714452392</v>
      </c>
      <c r="AY419" s="46">
        <f>SUBTOTAL(9,AY14:AY271)</f>
        <v>7857.1692027968757</v>
      </c>
      <c r="AZ419" s="46">
        <f t="shared" si="733"/>
        <v>12341.313106710722</v>
      </c>
      <c r="BA419" s="46">
        <f t="shared" si="733"/>
        <v>13205.171797767298</v>
      </c>
      <c r="BB419" s="46">
        <f t="shared" si="733"/>
        <v>12763.574962129309</v>
      </c>
      <c r="BC419" s="46">
        <f t="shared" si="733"/>
        <v>13227.537419986584</v>
      </c>
      <c r="BD419" s="46">
        <f t="shared" si="733"/>
        <v>10420.544775028016</v>
      </c>
      <c r="BE419" s="66">
        <f>SUBTOTAL(9,BE14:BE271)</f>
        <v>6099.1301103725</v>
      </c>
      <c r="BF419" s="46">
        <f t="shared" si="733"/>
        <v>10783.420063204901</v>
      </c>
      <c r="BG419" s="46">
        <f t="shared" ref="BG419:CU419" si="734">SUBTOTAL(9,BG14:BG271)</f>
        <v>13956.538527908117</v>
      </c>
      <c r="BH419" s="46">
        <f t="shared" si="734"/>
        <v>13861.046561834444</v>
      </c>
      <c r="BI419" s="46">
        <f>SUBTOTAL(9,BI14:BI271)</f>
        <v>2401.8486301369862</v>
      </c>
      <c r="BJ419" s="46">
        <f t="shared" si="734"/>
        <v>11369.665169968932</v>
      </c>
      <c r="BK419" s="46">
        <f>SUBTOTAL(9,BK14:BK271)</f>
        <v>7687.634350484318</v>
      </c>
      <c r="BL419" s="46">
        <f t="shared" si="734"/>
        <v>12264.666042298057</v>
      </c>
      <c r="BM419" s="46">
        <f t="shared" si="734"/>
        <v>14339.223500499915</v>
      </c>
      <c r="BN419" s="46">
        <f t="shared" si="734"/>
        <v>12539.366708699699</v>
      </c>
      <c r="BO419" s="46">
        <f t="shared" si="734"/>
        <v>13513.876843242442</v>
      </c>
      <c r="BP419" s="46">
        <f t="shared" si="734"/>
        <v>12482.736077606343</v>
      </c>
      <c r="BQ419" s="46">
        <f t="shared" si="734"/>
        <v>15456.994078426567</v>
      </c>
      <c r="BR419" s="46">
        <f t="shared" si="734"/>
        <v>19741.832218898508</v>
      </c>
      <c r="BS419" s="46">
        <f t="shared" si="734"/>
        <v>20474.465091774502</v>
      </c>
      <c r="BT419" s="46">
        <f t="shared" si="734"/>
        <v>18740.156221379009</v>
      </c>
      <c r="BU419" s="46">
        <f t="shared" si="734"/>
        <v>17006.630280727713</v>
      </c>
      <c r="BV419" s="46">
        <f t="shared" si="734"/>
        <v>19016.45237390637</v>
      </c>
      <c r="BW419" s="46">
        <f t="shared" si="734"/>
        <v>22620.146871128243</v>
      </c>
      <c r="BX419" s="46">
        <f t="shared" si="734"/>
        <v>23370.958093353031</v>
      </c>
      <c r="BY419" s="46">
        <f t="shared" si="734"/>
        <v>23854.087042621457</v>
      </c>
      <c r="BZ419" s="46">
        <f t="shared" si="734"/>
        <v>20704.641498675162</v>
      </c>
      <c r="CA419" s="66">
        <f>SUBTOTAL(9,CA14:CA271)</f>
        <v>18401.695571386248</v>
      </c>
      <c r="CB419" s="46">
        <f t="shared" si="734"/>
        <v>16250.850623075397</v>
      </c>
      <c r="CC419" s="46">
        <f t="shared" si="734"/>
        <v>12331.531080739265</v>
      </c>
      <c r="CD419" s="46">
        <f t="shared" si="734"/>
        <v>11983.032669285511</v>
      </c>
      <c r="CE419" s="46">
        <f t="shared" si="734"/>
        <v>13833.24536729562</v>
      </c>
      <c r="CF419" s="46">
        <f t="shared" si="734"/>
        <v>14075.633334811871</v>
      </c>
      <c r="CG419" s="46">
        <f t="shared" si="734"/>
        <v>16346.808465676411</v>
      </c>
      <c r="CH419" s="46">
        <f t="shared" si="734"/>
        <v>17228.358792362742</v>
      </c>
      <c r="CI419" s="46">
        <f t="shared" si="734"/>
        <v>18007.688407562822</v>
      </c>
      <c r="CJ419" s="46">
        <f t="shared" si="734"/>
        <v>18644.696023565793</v>
      </c>
      <c r="CK419" s="46">
        <f t="shared" si="734"/>
        <v>17413.96621829801</v>
      </c>
      <c r="CL419" s="46">
        <f t="shared" si="734"/>
        <v>19238.544090145835</v>
      </c>
      <c r="CM419" s="46">
        <f t="shared" si="734"/>
        <v>19275.875773979242</v>
      </c>
      <c r="CN419" s="46">
        <f t="shared" si="734"/>
        <v>19313.207457812648</v>
      </c>
      <c r="CO419" s="46">
        <f t="shared" si="734"/>
        <v>19350.539141646055</v>
      </c>
      <c r="CP419" s="46">
        <f t="shared" si="734"/>
        <v>17817.109677467615</v>
      </c>
      <c r="CQ419" s="46">
        <f>SUBTOTAL(9,CQ14:CQ271)</f>
        <v>17817.109677467615</v>
      </c>
      <c r="CR419" s="46">
        <f t="shared" si="734"/>
        <v>18271.260510060692</v>
      </c>
      <c r="CS419" s="46">
        <f t="shared" si="734"/>
        <v>17906.152756049993</v>
      </c>
      <c r="CT419" s="46">
        <f t="shared" si="734"/>
        <v>9.4</v>
      </c>
      <c r="CU419" s="46">
        <f t="shared" si="734"/>
        <v>9.4</v>
      </c>
      <c r="CV419" s="289">
        <f t="shared" ref="CV419:DN419" si="735">SUBTOTAL(9,CV14:CV271)</f>
        <v>13775.491455978718</v>
      </c>
      <c r="CW419" s="46">
        <f t="shared" si="735"/>
        <v>13987.467578427697</v>
      </c>
      <c r="CX419" s="46">
        <f t="shared" si="735"/>
        <v>13987.467578427697</v>
      </c>
      <c r="CY419" s="46">
        <f t="shared" si="735"/>
        <v>9.5200000000000014</v>
      </c>
      <c r="CZ419" s="46">
        <f t="shared" si="735"/>
        <v>12408.158200329064</v>
      </c>
      <c r="DA419" s="46">
        <f t="shared" si="735"/>
        <v>13502.155688593393</v>
      </c>
      <c r="DB419" s="46">
        <f t="shared" si="735"/>
        <v>12547.797441170713</v>
      </c>
      <c r="DC419" s="46">
        <f t="shared" si="735"/>
        <v>12547.797441170713</v>
      </c>
      <c r="DD419" s="46">
        <f t="shared" si="735"/>
        <v>12547.797441170713</v>
      </c>
      <c r="DE419" s="46">
        <f t="shared" si="735"/>
        <v>11531.11954053525</v>
      </c>
      <c r="DF419" s="46">
        <f t="shared" si="735"/>
        <v>12402.27029831357</v>
      </c>
      <c r="DG419" s="46">
        <f t="shared" si="735"/>
        <v>12605.920298313569</v>
      </c>
      <c r="DH419" s="46">
        <f t="shared" si="735"/>
        <v>12605.920298313569</v>
      </c>
      <c r="DI419" s="46">
        <f t="shared" si="735"/>
        <v>11584.52811196382</v>
      </c>
      <c r="DJ419" s="46">
        <f t="shared" si="735"/>
        <v>12605.920298313569</v>
      </c>
      <c r="DK419" s="46">
        <f t="shared" si="735"/>
        <v>12605.920298313569</v>
      </c>
      <c r="DL419" s="46">
        <f t="shared" si="735"/>
        <v>10859.536740362086</v>
      </c>
      <c r="DM419" s="46">
        <f t="shared" si="735"/>
        <v>10859.536740362086</v>
      </c>
      <c r="DN419" s="46">
        <f t="shared" si="735"/>
        <v>9979.6378154678641</v>
      </c>
      <c r="DO419" s="46">
        <f>SUBTOTAL(9,DO14:DO271)</f>
        <v>10859.536740362086</v>
      </c>
      <c r="DP419" s="46">
        <f>SUBTOTAL(9,DP14:DP271)</f>
        <v>10589.43776077025</v>
      </c>
      <c r="DQ419" s="46">
        <f>SUBTOTAL(9,DQ14:DQ271)</f>
        <v>10801.413883219231</v>
      </c>
      <c r="DR419" s="46">
        <f>SUBTOTAL(9,DR14:DR271)</f>
        <v>10801.413883219231</v>
      </c>
      <c r="DS419" s="46">
        <f>SUBTOTAL(9,DS14:DS271)</f>
        <v>9926.2292440392921</v>
      </c>
    </row>
    <row r="420" spans="1:123" ht="14.1" customHeight="1" x14ac:dyDescent="0.2">
      <c r="G420" s="61"/>
    </row>
    <row r="421" spans="1:123" ht="14.1" customHeight="1" x14ac:dyDescent="0.2">
      <c r="C421" s="39"/>
      <c r="D421" s="39"/>
      <c r="E421" s="39"/>
      <c r="F421" s="39"/>
      <c r="G421" s="39"/>
      <c r="H421" s="39"/>
      <c r="I421" s="39"/>
    </row>
    <row r="422" spans="1:123" ht="14.1" customHeight="1" x14ac:dyDescent="0.2">
      <c r="J422" s="158">
        <f>J419</f>
        <v>16675.230446996862</v>
      </c>
      <c r="K422" s="47">
        <f t="shared" ref="K422:AP422" si="736">J422+K419</f>
        <v>33664.963546317595</v>
      </c>
      <c r="L422" s="47">
        <f t="shared" si="736"/>
        <v>52210.487317287698</v>
      </c>
      <c r="M422" s="47">
        <f t="shared" si="736"/>
        <v>69403.883134125485</v>
      </c>
      <c r="N422" s="47">
        <f t="shared" si="736"/>
        <v>85076.57968328672</v>
      </c>
      <c r="O422" s="47">
        <f t="shared" si="736"/>
        <v>101328.83658883747</v>
      </c>
      <c r="P422" s="47">
        <f t="shared" si="736"/>
        <v>117083.72577343954</v>
      </c>
      <c r="Q422" s="47">
        <f t="shared" si="736"/>
        <v>132605.22923553322</v>
      </c>
      <c r="R422" s="47">
        <f t="shared" si="736"/>
        <v>147395.88292673996</v>
      </c>
      <c r="S422" s="47">
        <f t="shared" si="736"/>
        <v>147396.48292673996</v>
      </c>
      <c r="T422" s="47">
        <f t="shared" si="736"/>
        <v>157241.35265170957</v>
      </c>
      <c r="U422" s="47">
        <f t="shared" si="736"/>
        <v>167950.32332138153</v>
      </c>
      <c r="V422" s="47">
        <f t="shared" si="736"/>
        <v>180211.55452419736</v>
      </c>
      <c r="W422" s="47">
        <f t="shared" si="736"/>
        <v>192541.16979504962</v>
      </c>
      <c r="X422" s="47">
        <f t="shared" si="736"/>
        <v>203320.78308373631</v>
      </c>
      <c r="Y422" s="47">
        <f t="shared" si="736"/>
        <v>216115.25176210827</v>
      </c>
      <c r="Z422" s="47">
        <f t="shared" si="736"/>
        <v>230371.69864033503</v>
      </c>
      <c r="AA422" s="47">
        <f t="shared" si="736"/>
        <v>241384.8234007326</v>
      </c>
      <c r="AB422" s="47">
        <f t="shared" si="736"/>
        <v>253896.99548758598</v>
      </c>
      <c r="AC422" s="47">
        <f t="shared" si="736"/>
        <v>265561.3383167297</v>
      </c>
      <c r="AD422" s="158">
        <f t="shared" si="736"/>
        <v>277611.71612004942</v>
      </c>
      <c r="AE422" s="47">
        <f t="shared" si="736"/>
        <v>291194.36453223083</v>
      </c>
      <c r="AF422" s="47">
        <f t="shared" si="736"/>
        <v>305022.61816914455</v>
      </c>
      <c r="AG422" s="47">
        <f t="shared" si="736"/>
        <v>318392.12294711126</v>
      </c>
      <c r="AH422" s="47">
        <f t="shared" si="736"/>
        <v>331588.36895193427</v>
      </c>
      <c r="AI422" s="47">
        <f t="shared" si="736"/>
        <v>346261.8228124468</v>
      </c>
      <c r="AJ422" s="47">
        <f t="shared" si="736"/>
        <v>358883.088544773</v>
      </c>
      <c r="AK422" s="47">
        <f t="shared" si="736"/>
        <v>370781.70770329848</v>
      </c>
      <c r="AL422" s="47">
        <f t="shared" si="736"/>
        <v>381579.14431757625</v>
      </c>
      <c r="AM422" s="47">
        <f t="shared" si="736"/>
        <v>389498.90043153882</v>
      </c>
      <c r="AN422" s="47">
        <f t="shared" si="736"/>
        <v>400740.26597550797</v>
      </c>
      <c r="AO422" s="47">
        <f t="shared" si="736"/>
        <v>413545.57359623199</v>
      </c>
      <c r="AP422" s="47">
        <f t="shared" si="736"/>
        <v>425648.57028436213</v>
      </c>
      <c r="AQ422" s="47">
        <f t="shared" ref="AQ422:BI422" si="737">AP422+AQ419</f>
        <v>438335.49335776595</v>
      </c>
      <c r="AR422" s="47">
        <f t="shared" si="737"/>
        <v>448623.41257983079</v>
      </c>
      <c r="AS422" s="47">
        <f t="shared" si="737"/>
        <v>455848.51771837974</v>
      </c>
      <c r="AT422" s="47">
        <f t="shared" si="737"/>
        <v>466275.53462003858</v>
      </c>
      <c r="AU422" s="47">
        <f t="shared" si="737"/>
        <v>478924.34578920656</v>
      </c>
      <c r="AV422" s="47">
        <f t="shared" si="737"/>
        <v>492064.73369678721</v>
      </c>
      <c r="AW422" s="47">
        <f t="shared" si="737"/>
        <v>505650.07214756141</v>
      </c>
      <c r="AX422" s="47">
        <f t="shared" si="737"/>
        <v>516311.62186201382</v>
      </c>
      <c r="AY422" s="47">
        <f t="shared" si="737"/>
        <v>524168.79106481071</v>
      </c>
      <c r="AZ422" s="47">
        <f t="shared" si="737"/>
        <v>536510.10417152138</v>
      </c>
      <c r="BA422" s="47">
        <f t="shared" si="737"/>
        <v>549715.27596928866</v>
      </c>
      <c r="BB422" s="47">
        <f t="shared" si="737"/>
        <v>562478.85093141801</v>
      </c>
      <c r="BC422" s="47">
        <f t="shared" si="737"/>
        <v>575706.38835140457</v>
      </c>
      <c r="BD422" s="47">
        <f t="shared" si="737"/>
        <v>586126.93312643259</v>
      </c>
      <c r="BE422" s="158">
        <f t="shared" si="737"/>
        <v>592226.06323680514</v>
      </c>
      <c r="BF422" s="47">
        <f t="shared" si="737"/>
        <v>603009.48330001009</v>
      </c>
      <c r="BG422" s="47">
        <f t="shared" si="737"/>
        <v>616966.02182791824</v>
      </c>
      <c r="BH422" s="47">
        <f t="shared" si="737"/>
        <v>630827.06838975265</v>
      </c>
      <c r="BI422" s="47">
        <f t="shared" si="737"/>
        <v>633228.91701988969</v>
      </c>
      <c r="BJ422" s="47">
        <f>BH422+BJ419</f>
        <v>642196.73355972162</v>
      </c>
      <c r="BK422" s="47">
        <f>BJ422+BK419</f>
        <v>649884.36791020597</v>
      </c>
      <c r="BL422" s="47">
        <f>BJ422+BL419</f>
        <v>654461.39960201969</v>
      </c>
      <c r="BM422" s="47">
        <f t="shared" ref="BM422:CL422" si="738">BL422+BM419</f>
        <v>668800.62310251966</v>
      </c>
      <c r="BN422" s="47">
        <f t="shared" si="738"/>
        <v>681339.98981121939</v>
      </c>
      <c r="BO422" s="47">
        <f t="shared" si="738"/>
        <v>694853.86665446183</v>
      </c>
      <c r="BP422" s="47">
        <f t="shared" si="738"/>
        <v>707336.60273206816</v>
      </c>
      <c r="BQ422" s="47">
        <f t="shared" si="738"/>
        <v>722793.59681049478</v>
      </c>
      <c r="BR422" s="47">
        <f t="shared" si="738"/>
        <v>742535.42902939324</v>
      </c>
      <c r="BS422" s="47">
        <f t="shared" si="738"/>
        <v>763009.89412116772</v>
      </c>
      <c r="BT422" s="47">
        <f t="shared" si="738"/>
        <v>781750.05034254678</v>
      </c>
      <c r="BU422" s="47">
        <f t="shared" si="738"/>
        <v>798756.68062327453</v>
      </c>
      <c r="BV422" s="47">
        <f t="shared" si="738"/>
        <v>817773.13299718092</v>
      </c>
      <c r="BW422" s="47">
        <f t="shared" si="738"/>
        <v>840393.27986830915</v>
      </c>
      <c r="BX422" s="47">
        <f t="shared" si="738"/>
        <v>863764.23796166223</v>
      </c>
      <c r="BY422" s="47">
        <f t="shared" si="738"/>
        <v>887618.32500428369</v>
      </c>
      <c r="BZ422" s="47">
        <f t="shared" si="738"/>
        <v>908322.96650295891</v>
      </c>
      <c r="CA422" s="158">
        <f t="shared" si="738"/>
        <v>926724.66207434516</v>
      </c>
      <c r="CB422" s="47">
        <f t="shared" si="738"/>
        <v>942975.51269742055</v>
      </c>
      <c r="CC422" s="47">
        <f t="shared" si="738"/>
        <v>955307.04377815977</v>
      </c>
      <c r="CD422" s="47">
        <f t="shared" si="738"/>
        <v>967290.07644744532</v>
      </c>
      <c r="CE422" s="47">
        <f t="shared" si="738"/>
        <v>981123.32181474089</v>
      </c>
      <c r="CF422" s="47">
        <f t="shared" si="738"/>
        <v>995198.95514955278</v>
      </c>
      <c r="CG422" s="47">
        <f t="shared" si="738"/>
        <v>1011545.7636152292</v>
      </c>
      <c r="CH422" s="47">
        <f t="shared" si="738"/>
        <v>1028774.1224075919</v>
      </c>
      <c r="CI422" s="47">
        <f t="shared" si="738"/>
        <v>1046781.8108151547</v>
      </c>
      <c r="CJ422" s="47">
        <f t="shared" si="738"/>
        <v>1065426.5068387205</v>
      </c>
      <c r="CK422" s="47">
        <f t="shared" si="738"/>
        <v>1082840.4730570186</v>
      </c>
      <c r="CL422" s="47">
        <f t="shared" si="738"/>
        <v>1102079.0171471643</v>
      </c>
      <c r="CM422" s="47">
        <f t="shared" ref="CM422:CU422" si="739">CL422+CM419</f>
        <v>1121354.8929211437</v>
      </c>
      <c r="CN422" s="47">
        <f t="shared" si="739"/>
        <v>1140668.1003789564</v>
      </c>
      <c r="CO422" s="47">
        <f t="shared" si="739"/>
        <v>1160018.6395206025</v>
      </c>
      <c r="CP422" s="47">
        <f t="shared" si="739"/>
        <v>1177835.7491980703</v>
      </c>
      <c r="CQ422" s="47">
        <f t="shared" si="739"/>
        <v>1195652.858875538</v>
      </c>
      <c r="CR422" s="47">
        <f t="shared" si="739"/>
        <v>1213924.1193855987</v>
      </c>
      <c r="CS422" s="47">
        <f t="shared" si="739"/>
        <v>1231830.2721416487</v>
      </c>
      <c r="CT422" s="47">
        <f t="shared" si="739"/>
        <v>1231839.6721416486</v>
      </c>
      <c r="CU422" s="47">
        <f t="shared" si="739"/>
        <v>1231849.0721416485</v>
      </c>
      <c r="CV422" s="290">
        <f t="shared" ref="CV422:DS422" si="740">CU422+CV419</f>
        <v>1245624.5635976272</v>
      </c>
      <c r="CW422" s="47">
        <f t="shared" si="740"/>
        <v>1259612.0311760549</v>
      </c>
      <c r="CX422" s="47">
        <f t="shared" si="740"/>
        <v>1273599.4987544825</v>
      </c>
      <c r="CY422" s="47">
        <f t="shared" si="740"/>
        <v>1273609.0187544825</v>
      </c>
      <c r="CZ422" s="47">
        <f t="shared" si="740"/>
        <v>1286017.1769548117</v>
      </c>
      <c r="DA422" s="47">
        <f t="shared" si="740"/>
        <v>1299519.3326434051</v>
      </c>
      <c r="DB422" s="47">
        <f t="shared" si="740"/>
        <v>1312067.1300845759</v>
      </c>
      <c r="DC422" s="47">
        <f t="shared" si="740"/>
        <v>1324614.9275257466</v>
      </c>
      <c r="DD422" s="47">
        <f t="shared" si="740"/>
        <v>1337162.7249669174</v>
      </c>
      <c r="DE422" s="47">
        <f t="shared" si="740"/>
        <v>1348693.8445074526</v>
      </c>
      <c r="DF422" s="47">
        <f t="shared" si="740"/>
        <v>1361096.1148057661</v>
      </c>
      <c r="DG422" s="47">
        <f t="shared" si="740"/>
        <v>1373702.0351040796</v>
      </c>
      <c r="DH422" s="47">
        <f t="shared" si="740"/>
        <v>1386307.9554023931</v>
      </c>
      <c r="DI422" s="47">
        <f t="shared" si="740"/>
        <v>1397892.4835143569</v>
      </c>
      <c r="DJ422" s="47">
        <f t="shared" si="740"/>
        <v>1410498.4038126704</v>
      </c>
      <c r="DK422" s="47">
        <f t="shared" si="740"/>
        <v>1423104.3241109839</v>
      </c>
      <c r="DL422" s="47">
        <f t="shared" si="740"/>
        <v>1433963.860851346</v>
      </c>
      <c r="DM422" s="47">
        <f t="shared" si="740"/>
        <v>1444823.3975917082</v>
      </c>
      <c r="DN422" s="47">
        <f t="shared" si="740"/>
        <v>1454803.035407176</v>
      </c>
      <c r="DO422" s="47">
        <f t="shared" si="740"/>
        <v>1465662.5721475382</v>
      </c>
      <c r="DP422" s="47">
        <f t="shared" si="740"/>
        <v>1476252.0099083085</v>
      </c>
      <c r="DQ422" s="47">
        <f t="shared" si="740"/>
        <v>1487053.4237915277</v>
      </c>
      <c r="DR422" s="47">
        <f t="shared" si="740"/>
        <v>1497854.837674747</v>
      </c>
      <c r="DS422" s="47">
        <f t="shared" si="740"/>
        <v>1507781.0669187864</v>
      </c>
    </row>
    <row r="423" spans="1:123" x14ac:dyDescent="0.2">
      <c r="C423" s="25"/>
      <c r="D423" s="24"/>
      <c r="E423" s="25"/>
      <c r="F423" s="25"/>
      <c r="G423" s="26"/>
      <c r="H423" s="27"/>
      <c r="I423" s="25"/>
    </row>
    <row r="424" spans="1:123" x14ac:dyDescent="0.2">
      <c r="C424" s="25"/>
      <c r="D424" s="24"/>
      <c r="E424" s="28"/>
      <c r="F424" s="28"/>
      <c r="G424" s="26"/>
      <c r="H424" s="55"/>
      <c r="I424" s="28"/>
    </row>
    <row r="425" spans="1:123" x14ac:dyDescent="0.2">
      <c r="C425" s="25"/>
      <c r="D425" s="24"/>
      <c r="E425" s="25"/>
      <c r="F425" s="25"/>
      <c r="G425" s="26"/>
      <c r="H425" s="27"/>
      <c r="I425" s="25"/>
    </row>
    <row r="426" spans="1:123" x14ac:dyDescent="0.2">
      <c r="B426" s="51"/>
      <c r="C426" s="25"/>
      <c r="D426" s="24"/>
      <c r="E426" s="25"/>
      <c r="F426" s="25"/>
      <c r="G426" s="26"/>
      <c r="H426" s="27"/>
      <c r="I426" s="25"/>
    </row>
    <row r="427" spans="1:123" x14ac:dyDescent="0.2">
      <c r="A427" s="29"/>
      <c r="B427" s="29"/>
      <c r="C427" s="25"/>
      <c r="D427" s="24"/>
      <c r="E427" s="28"/>
      <c r="F427" s="28"/>
      <c r="G427" s="26"/>
      <c r="H427" s="27"/>
      <c r="I427" s="25"/>
    </row>
    <row r="428" spans="1:123" x14ac:dyDescent="0.2">
      <c r="C428" s="25"/>
      <c r="D428" s="24"/>
      <c r="E428" s="28"/>
      <c r="F428" s="28"/>
      <c r="G428" s="26"/>
      <c r="H428" s="27"/>
      <c r="I428" s="25"/>
    </row>
    <row r="429" spans="1:123" x14ac:dyDescent="0.2">
      <c r="C429" s="25"/>
      <c r="D429" s="24"/>
      <c r="E429" s="25"/>
      <c r="F429" s="25"/>
      <c r="G429" s="26"/>
      <c r="H429" s="27"/>
      <c r="I429" s="25"/>
    </row>
    <row r="430" spans="1:123" x14ac:dyDescent="0.2">
      <c r="C430" s="25"/>
      <c r="D430" s="24"/>
      <c r="E430" s="28"/>
      <c r="F430" s="28"/>
      <c r="G430" s="26"/>
      <c r="H430" s="27"/>
      <c r="I430" s="25"/>
    </row>
    <row r="431" spans="1:123" x14ac:dyDescent="0.2">
      <c r="C431" s="25"/>
      <c r="D431" s="24"/>
      <c r="E431" s="25"/>
      <c r="F431" s="25"/>
      <c r="G431" s="26"/>
      <c r="H431" s="27"/>
      <c r="I431" s="25"/>
    </row>
    <row r="432" spans="1:123" x14ac:dyDescent="0.2">
      <c r="C432" s="25"/>
      <c r="D432" s="24"/>
      <c r="E432" s="25"/>
      <c r="F432" s="25"/>
      <c r="G432" s="26"/>
      <c r="H432" s="27"/>
      <c r="I432" s="25"/>
    </row>
    <row r="433" spans="3:9" x14ac:dyDescent="0.2">
      <c r="C433" s="25"/>
      <c r="D433" s="24"/>
      <c r="E433" s="25"/>
      <c r="F433" s="25"/>
      <c r="G433" s="75"/>
      <c r="H433" s="27"/>
      <c r="I433" s="25"/>
    </row>
    <row r="434" spans="3:9" x14ac:dyDescent="0.2">
      <c r="C434" s="25"/>
      <c r="D434" s="24"/>
      <c r="E434" s="28"/>
      <c r="F434" s="28"/>
      <c r="G434" s="26"/>
      <c r="H434" s="55"/>
      <c r="I434" s="24"/>
    </row>
    <row r="435" spans="3:9" x14ac:dyDescent="0.2">
      <c r="C435" s="25"/>
      <c r="D435" s="24"/>
      <c r="E435" s="25"/>
      <c r="F435" s="25"/>
      <c r="G435" s="26"/>
      <c r="H435" s="27"/>
      <c r="I435" s="25"/>
    </row>
    <row r="436" spans="3:9" x14ac:dyDescent="0.2">
      <c r="C436" s="25"/>
      <c r="D436" s="24"/>
      <c r="E436" s="25"/>
      <c r="F436" s="25"/>
      <c r="G436" s="26"/>
      <c r="H436" s="27"/>
      <c r="I436" s="25"/>
    </row>
    <row r="437" spans="3:9" x14ac:dyDescent="0.2">
      <c r="C437" s="25"/>
      <c r="D437" s="24"/>
      <c r="E437" s="25"/>
      <c r="F437" s="25"/>
      <c r="G437" s="26"/>
      <c r="H437" s="27"/>
      <c r="I437" s="25"/>
    </row>
    <row r="438" spans="3:9" x14ac:dyDescent="0.2">
      <c r="C438" s="25"/>
      <c r="D438" s="24"/>
      <c r="E438" s="28"/>
      <c r="F438" s="28"/>
      <c r="G438" s="26"/>
      <c r="H438" s="27"/>
      <c r="I438" s="25"/>
    </row>
    <row r="439" spans="3:9" x14ac:dyDescent="0.2">
      <c r="C439" s="25"/>
      <c r="D439" s="24"/>
      <c r="E439" s="25"/>
      <c r="F439" s="25"/>
      <c r="G439" s="26"/>
      <c r="H439" s="27"/>
      <c r="I439" s="25"/>
    </row>
    <row r="440" spans="3:9" x14ac:dyDescent="0.2">
      <c r="C440" s="25"/>
      <c r="D440" s="24"/>
      <c r="E440" s="25"/>
      <c r="F440" s="25"/>
      <c r="G440" s="26"/>
      <c r="H440" s="27"/>
      <c r="I440" s="25"/>
    </row>
    <row r="441" spans="3:9" x14ac:dyDescent="0.2">
      <c r="C441" s="25"/>
      <c r="D441" s="24"/>
      <c r="E441" s="25"/>
      <c r="F441" s="25"/>
      <c r="G441" s="26"/>
      <c r="H441" s="27"/>
      <c r="I441" s="25"/>
    </row>
    <row r="442" spans="3:9" x14ac:dyDescent="0.2">
      <c r="C442" s="25"/>
      <c r="D442" s="24"/>
      <c r="E442" s="25"/>
      <c r="F442" s="25"/>
      <c r="G442" s="26"/>
      <c r="H442" s="27"/>
      <c r="I442" s="25"/>
    </row>
    <row r="443" spans="3:9" x14ac:dyDescent="0.2">
      <c r="C443" s="25"/>
      <c r="D443" s="24"/>
      <c r="E443" s="25"/>
      <c r="F443" s="25"/>
      <c r="G443" s="26"/>
      <c r="H443" s="27"/>
      <c r="I443" s="25"/>
    </row>
    <row r="444" spans="3:9" x14ac:dyDescent="0.2">
      <c r="C444" s="25"/>
      <c r="D444" s="24"/>
      <c r="E444" s="28"/>
      <c r="F444" s="28"/>
      <c r="G444" s="26"/>
      <c r="H444" s="27"/>
      <c r="I444" s="28"/>
    </row>
    <row r="446" spans="3:9" x14ac:dyDescent="0.2">
      <c r="C446" s="25"/>
      <c r="D446" s="64"/>
      <c r="E446" s="25"/>
      <c r="F446" s="25"/>
      <c r="G446" s="26"/>
      <c r="H446" s="27"/>
      <c r="I446" s="24"/>
    </row>
    <row r="447" spans="3:9" x14ac:dyDescent="0.2">
      <c r="C447" s="25"/>
      <c r="D447" s="24"/>
      <c r="E447" s="25"/>
      <c r="F447" s="25"/>
      <c r="G447" s="26"/>
      <c r="H447" s="27"/>
      <c r="I447" s="24"/>
    </row>
    <row r="448" spans="3:9" x14ac:dyDescent="0.2">
      <c r="C448" s="25"/>
      <c r="D448" s="64"/>
      <c r="E448" s="25"/>
      <c r="F448" s="25"/>
      <c r="G448" s="26"/>
      <c r="H448" s="27"/>
      <c r="I448" s="24"/>
    </row>
    <row r="449" spans="3:9" x14ac:dyDescent="0.2">
      <c r="C449" s="25"/>
      <c r="D449" s="24"/>
      <c r="E449" s="25"/>
      <c r="F449" s="25"/>
      <c r="G449" s="26"/>
      <c r="H449" s="27"/>
      <c r="I449" s="25"/>
    </row>
    <row r="450" spans="3:9" x14ac:dyDescent="0.2">
      <c r="C450" s="25"/>
      <c r="D450" s="24"/>
      <c r="E450" s="28"/>
      <c r="F450" s="28"/>
      <c r="G450" s="26"/>
      <c r="H450" s="27"/>
      <c r="I450" s="25"/>
    </row>
    <row r="451" spans="3:9" x14ac:dyDescent="0.2">
      <c r="C451" s="39"/>
      <c r="D451" s="39"/>
      <c r="E451" s="39"/>
      <c r="F451" s="39"/>
      <c r="G451" s="39"/>
      <c r="H451" s="39"/>
      <c r="I451" s="39"/>
    </row>
    <row r="452" spans="3:9" x14ac:dyDescent="0.2">
      <c r="C452" s="39"/>
      <c r="D452" s="39"/>
      <c r="E452" s="39"/>
      <c r="F452" s="39"/>
      <c r="G452" s="39"/>
      <c r="H452" s="39"/>
      <c r="I452" s="39"/>
    </row>
    <row r="453" spans="3:9" x14ac:dyDescent="0.2">
      <c r="C453" s="25"/>
      <c r="D453" s="24"/>
      <c r="E453" s="25"/>
      <c r="F453" s="25"/>
      <c r="G453" s="26"/>
      <c r="H453" s="27"/>
      <c r="I453" s="24"/>
    </row>
    <row r="454" spans="3:9" x14ac:dyDescent="0.2">
      <c r="C454" s="39"/>
      <c r="D454" s="39"/>
      <c r="E454" s="39"/>
      <c r="F454" s="39"/>
      <c r="G454" s="39"/>
      <c r="H454" s="39"/>
      <c r="I454" s="39"/>
    </row>
    <row r="455" spans="3:9" x14ac:dyDescent="0.2">
      <c r="C455" s="25"/>
      <c r="D455" s="24"/>
      <c r="E455" s="25"/>
      <c r="F455" s="25"/>
      <c r="G455" s="26"/>
      <c r="H455" s="27"/>
      <c r="I455" s="25"/>
    </row>
    <row r="456" spans="3:9" x14ac:dyDescent="0.2">
      <c r="C456" s="39"/>
      <c r="D456" s="39"/>
      <c r="E456" s="39"/>
      <c r="F456" s="39"/>
      <c r="G456" s="39"/>
      <c r="H456" s="39"/>
      <c r="I456" s="39"/>
    </row>
    <row r="457" spans="3:9" x14ac:dyDescent="0.2">
      <c r="C457" s="25"/>
      <c r="D457" s="24"/>
      <c r="E457" s="25"/>
      <c r="F457" s="25"/>
      <c r="G457" s="26"/>
      <c r="H457" s="27"/>
      <c r="I457" s="25"/>
    </row>
    <row r="458" spans="3:9" x14ac:dyDescent="0.2">
      <c r="C458" s="39"/>
      <c r="D458" s="39"/>
      <c r="E458" s="39"/>
      <c r="F458" s="39"/>
      <c r="G458" s="39"/>
      <c r="H458" s="39"/>
      <c r="I458" s="39"/>
    </row>
    <row r="459" spans="3:9" x14ac:dyDescent="0.2">
      <c r="C459" s="39"/>
      <c r="D459" s="39"/>
      <c r="E459" s="39"/>
      <c r="F459" s="39"/>
      <c r="G459" s="39"/>
      <c r="H459" s="39"/>
      <c r="I459" s="39"/>
    </row>
    <row r="460" spans="3:9" x14ac:dyDescent="0.2">
      <c r="C460" s="39"/>
      <c r="D460" s="39"/>
      <c r="E460" s="39"/>
      <c r="F460" s="39"/>
      <c r="G460" s="39"/>
      <c r="H460" s="39"/>
      <c r="I460" s="39"/>
    </row>
    <row r="461" spans="3:9" x14ac:dyDescent="0.2">
      <c r="C461" s="39"/>
      <c r="D461" s="39"/>
      <c r="E461" s="39"/>
      <c r="F461" s="39"/>
      <c r="G461" s="39"/>
      <c r="H461" s="39"/>
      <c r="I461" s="39"/>
    </row>
    <row r="462" spans="3:9" x14ac:dyDescent="0.2">
      <c r="C462" s="39"/>
      <c r="D462" s="39"/>
      <c r="E462" s="39"/>
      <c r="F462" s="39"/>
      <c r="G462" s="39"/>
      <c r="H462" s="39"/>
      <c r="I462" s="39"/>
    </row>
    <row r="463" spans="3:9" x14ac:dyDescent="0.2">
      <c r="C463" s="39"/>
      <c r="D463" s="39"/>
      <c r="E463" s="39"/>
      <c r="F463" s="39"/>
      <c r="G463" s="39"/>
      <c r="H463" s="39"/>
      <c r="I463" s="39"/>
    </row>
    <row r="464" spans="3:9" x14ac:dyDescent="0.2">
      <c r="C464" s="39"/>
      <c r="D464" s="39"/>
      <c r="E464" s="39"/>
      <c r="F464" s="39"/>
      <c r="G464" s="39"/>
      <c r="H464" s="39"/>
      <c r="I464" s="39"/>
    </row>
    <row r="465" spans="3:9" x14ac:dyDescent="0.2">
      <c r="C465" s="39"/>
      <c r="D465" s="39"/>
      <c r="E465" s="39"/>
      <c r="F465" s="39"/>
      <c r="G465" s="39"/>
      <c r="H465" s="39"/>
      <c r="I465" s="39"/>
    </row>
    <row r="466" spans="3:9" x14ac:dyDescent="0.2">
      <c r="C466" s="39"/>
      <c r="D466" s="39"/>
      <c r="E466" s="39"/>
      <c r="F466" s="39"/>
      <c r="G466" s="39"/>
      <c r="H466" s="39"/>
      <c r="I466" s="39"/>
    </row>
    <row r="467" spans="3:9" x14ac:dyDescent="0.2">
      <c r="C467" s="39"/>
      <c r="D467" s="39"/>
      <c r="E467" s="39"/>
      <c r="F467" s="39"/>
      <c r="G467" s="39"/>
      <c r="H467" s="39"/>
      <c r="I467" s="39"/>
    </row>
    <row r="468" spans="3:9" x14ac:dyDescent="0.2">
      <c r="C468" s="39"/>
      <c r="D468" s="39"/>
      <c r="E468" s="39"/>
      <c r="F468" s="39"/>
      <c r="G468" s="39"/>
      <c r="H468" s="39"/>
      <c r="I468" s="39"/>
    </row>
    <row r="469" spans="3:9" x14ac:dyDescent="0.2">
      <c r="C469" s="39"/>
      <c r="D469" s="39"/>
      <c r="E469" s="39"/>
      <c r="F469" s="39"/>
      <c r="G469" s="39"/>
      <c r="H469" s="39"/>
      <c r="I469" s="39"/>
    </row>
  </sheetData>
  <autoFilter ref="A12:I416"/>
  <mergeCells count="27">
    <mergeCell ref="CV11:CZ11"/>
    <mergeCell ref="DA11:DE11"/>
    <mergeCell ref="DF11:DI11"/>
    <mergeCell ref="DJ11:DN11"/>
    <mergeCell ref="DO11:DS11"/>
    <mergeCell ref="CG11:CK11"/>
    <mergeCell ref="CL11:CP11"/>
    <mergeCell ref="CR11:CU11"/>
    <mergeCell ref="BF11:BJ11"/>
    <mergeCell ref="BL11:BP11"/>
    <mergeCell ref="BQ11:BU11"/>
    <mergeCell ref="BV11:BZ11"/>
    <mergeCell ref="CB11:CF11"/>
    <mergeCell ref="AZ11:BD11"/>
    <mergeCell ref="S11:W11"/>
    <mergeCell ref="Y11:AC11"/>
    <mergeCell ref="A3:C3"/>
    <mergeCell ref="A4:C4"/>
    <mergeCell ref="A5:C5"/>
    <mergeCell ref="A6:C6"/>
    <mergeCell ref="A7:C7"/>
    <mergeCell ref="AD11:AH11"/>
    <mergeCell ref="J11:N11"/>
    <mergeCell ref="O11:R11"/>
    <mergeCell ref="AI11:AL11"/>
    <mergeCell ref="AN11:AR11"/>
    <mergeCell ref="AT11:AX11"/>
  </mergeCells>
  <phoneticPr fontId="2" type="noConversion"/>
  <pageMargins left="0.18" right="0.16" top="0" bottom="0" header="0.17" footer="0.18"/>
  <pageSetup paperSize="8" scale="58" fitToWidth="2" fitToHeight="3" orientation="landscape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482"/>
  <sheetViews>
    <sheetView tabSelected="1" zoomScale="70" zoomScaleNormal="70" workbookViewId="0">
      <pane xSplit="8" ySplit="14" topLeftCell="I15" activePane="bottomRight" state="frozen"/>
      <selection pane="topRight" activeCell="K1" sqref="K1"/>
      <selection pane="bottomLeft" activeCell="A14" sqref="A14"/>
      <selection pane="bottomRight" activeCell="K20" sqref="K20"/>
    </sheetView>
  </sheetViews>
  <sheetFormatPr defaultRowHeight="12.75" x14ac:dyDescent="0.2"/>
  <cols>
    <col min="1" max="1" width="9.5703125" style="381" customWidth="1"/>
    <col min="2" max="2" width="18.85546875" style="382" customWidth="1"/>
    <col min="3" max="3" width="27.5703125" style="382" customWidth="1"/>
    <col min="4" max="4" width="19.42578125" style="382" bestFit="1" customWidth="1"/>
    <col min="5" max="5" width="13.140625" style="382" customWidth="1"/>
    <col min="6" max="6" width="14.42578125" style="382" customWidth="1"/>
    <col min="7" max="7" width="11.5703125" style="382" customWidth="1"/>
    <col min="8" max="8" width="13.85546875" style="382" customWidth="1"/>
    <col min="9" max="22" width="10.85546875" style="351" customWidth="1"/>
    <col min="23" max="23" width="10.85546875" style="499" customWidth="1"/>
    <col min="24" max="29" width="10.85546875" style="351" customWidth="1"/>
    <col min="30" max="30" width="10.85546875" style="401" customWidth="1"/>
    <col min="31" max="32" width="10.85546875" style="351" customWidth="1"/>
    <col min="33" max="16384" width="9.140625" style="351"/>
  </cols>
  <sheetData>
    <row r="1" spans="1:32" ht="14.1" customHeight="1" x14ac:dyDescent="0.2">
      <c r="A1" s="519" t="s">
        <v>119</v>
      </c>
      <c r="B1" s="520"/>
      <c r="C1" s="521"/>
      <c r="D1" s="525">
        <f ca="1">NOW()</f>
        <v>42994.62158240741</v>
      </c>
      <c r="E1" s="526"/>
      <c r="F1" s="526"/>
      <c r="G1" s="526"/>
      <c r="H1" s="527"/>
      <c r="I1" s="471">
        <v>42948</v>
      </c>
      <c r="J1" s="471">
        <v>42949</v>
      </c>
      <c r="K1" s="471">
        <v>42950</v>
      </c>
      <c r="L1" s="471">
        <v>42951</v>
      </c>
      <c r="M1" s="471">
        <v>42952</v>
      </c>
      <c r="N1" s="471">
        <v>42955</v>
      </c>
      <c r="O1" s="471">
        <v>42956</v>
      </c>
      <c r="P1" s="471">
        <v>42957</v>
      </c>
      <c r="Q1" s="471">
        <v>42958</v>
      </c>
      <c r="R1" s="471">
        <v>42961</v>
      </c>
      <c r="S1" s="471">
        <v>42962</v>
      </c>
      <c r="T1" s="471">
        <v>42963</v>
      </c>
      <c r="U1" s="471">
        <v>42964</v>
      </c>
      <c r="V1" s="471">
        <v>42965</v>
      </c>
      <c r="W1" s="491">
        <v>42968</v>
      </c>
      <c r="X1" s="471">
        <v>42969</v>
      </c>
      <c r="Y1" s="471">
        <v>42970</v>
      </c>
      <c r="Z1" s="471">
        <v>42971</v>
      </c>
      <c r="AA1" s="471">
        <v>42972</v>
      </c>
      <c r="AB1" s="471">
        <v>42973</v>
      </c>
      <c r="AC1" s="471">
        <v>42975</v>
      </c>
      <c r="AD1" s="472">
        <v>42976</v>
      </c>
      <c r="AE1" s="471">
        <v>42977</v>
      </c>
      <c r="AF1" s="471">
        <v>42978</v>
      </c>
    </row>
    <row r="2" spans="1:32" ht="14.1" customHeight="1" thickBot="1" x14ac:dyDescent="0.25">
      <c r="A2" s="522"/>
      <c r="B2" s="523"/>
      <c r="C2" s="524"/>
      <c r="D2" s="528"/>
      <c r="E2" s="529"/>
      <c r="F2" s="529"/>
      <c r="G2" s="529"/>
      <c r="H2" s="530"/>
      <c r="I2" s="349" t="s">
        <v>8</v>
      </c>
      <c r="J2" s="349" t="s">
        <v>9</v>
      </c>
      <c r="K2" s="349" t="s">
        <v>5</v>
      </c>
      <c r="L2" s="349" t="s">
        <v>6</v>
      </c>
      <c r="M2" s="349" t="s">
        <v>83</v>
      </c>
      <c r="N2" s="349" t="s">
        <v>8</v>
      </c>
      <c r="O2" s="349" t="s">
        <v>9</v>
      </c>
      <c r="P2" s="349" t="s">
        <v>5</v>
      </c>
      <c r="Q2" s="349" t="s">
        <v>6</v>
      </c>
      <c r="R2" s="349" t="s">
        <v>7</v>
      </c>
      <c r="S2" s="349" t="s">
        <v>8</v>
      </c>
      <c r="T2" s="349" t="s">
        <v>9</v>
      </c>
      <c r="U2" s="349" t="s">
        <v>5</v>
      </c>
      <c r="V2" s="349" t="s">
        <v>6</v>
      </c>
      <c r="W2" s="449" t="s">
        <v>7</v>
      </c>
      <c r="X2" s="349" t="s">
        <v>8</v>
      </c>
      <c r="Y2" s="349" t="s">
        <v>9</v>
      </c>
      <c r="Z2" s="349" t="s">
        <v>5</v>
      </c>
      <c r="AA2" s="349" t="s">
        <v>6</v>
      </c>
      <c r="AB2" s="349" t="s">
        <v>83</v>
      </c>
      <c r="AC2" s="349" t="s">
        <v>7</v>
      </c>
      <c r="AD2" s="473" t="s">
        <v>8</v>
      </c>
      <c r="AE2" s="349" t="s">
        <v>9</v>
      </c>
      <c r="AF2" s="349" t="s">
        <v>5</v>
      </c>
    </row>
    <row r="3" spans="1:32" s="353" customFormat="1" ht="14.1" customHeight="1" thickBot="1" x14ac:dyDescent="0.25">
      <c r="A3" s="457"/>
      <c r="B3" s="416" t="s">
        <v>160</v>
      </c>
      <c r="C3" s="414"/>
      <c r="D3" s="516" t="s">
        <v>124</v>
      </c>
      <c r="E3" s="517"/>
      <c r="F3" s="455" t="s">
        <v>136</v>
      </c>
      <c r="G3" s="455" t="s">
        <v>159</v>
      </c>
      <c r="H3" s="455" t="s">
        <v>202</v>
      </c>
      <c r="I3" s="373">
        <f t="shared" ref="I3:O3" si="0">SUBTOTAL(9,I15:I358)</f>
        <v>11793.79181497967</v>
      </c>
      <c r="J3" s="373">
        <f t="shared" si="0"/>
        <v>11438.948791179822</v>
      </c>
      <c r="K3" s="373">
        <f t="shared" si="0"/>
        <v>12286.338797227239</v>
      </c>
      <c r="L3" s="373">
        <f t="shared" si="0"/>
        <v>10092.062384379546</v>
      </c>
      <c r="M3" s="373">
        <f t="shared" si="0"/>
        <v>7263.3879630895899</v>
      </c>
      <c r="N3" s="373">
        <f t="shared" si="0"/>
        <v>13357.233280879964</v>
      </c>
      <c r="O3" s="373">
        <f t="shared" si="0"/>
        <v>13088.075734144584</v>
      </c>
      <c r="P3" s="373">
        <f t="shared" ref="P3:AF3" si="1">SUBTOTAL(9,P15:P358)</f>
        <v>13930.475255111634</v>
      </c>
      <c r="Q3" s="373">
        <f t="shared" si="1"/>
        <v>12339.74429080116</v>
      </c>
      <c r="R3" s="373">
        <f t="shared" si="1"/>
        <v>13126.171254744255</v>
      </c>
      <c r="S3" s="373">
        <f t="shared" si="1"/>
        <v>14674.629654308319</v>
      </c>
      <c r="T3" s="373">
        <f t="shared" si="1"/>
        <v>11821.135387903989</v>
      </c>
      <c r="U3" s="373">
        <f t="shared" si="1"/>
        <v>12686.079097887994</v>
      </c>
      <c r="V3" s="373">
        <f t="shared" si="1"/>
        <v>10787.396647093488</v>
      </c>
      <c r="W3" s="440">
        <f t="shared" si="1"/>
        <v>12210.151288710822</v>
      </c>
      <c r="X3" s="373">
        <f t="shared" si="1"/>
        <v>12260.377069314025</v>
      </c>
      <c r="Y3" s="373">
        <f t="shared" si="1"/>
        <v>12576.200427923757</v>
      </c>
      <c r="Z3" s="373">
        <f t="shared" si="1"/>
        <v>10751.568098647733</v>
      </c>
      <c r="AA3" s="373">
        <f t="shared" si="1"/>
        <v>5779.779987841428</v>
      </c>
      <c r="AB3" s="373">
        <f t="shared" si="1"/>
        <v>4756.1719769709589</v>
      </c>
      <c r="AC3" s="373">
        <f t="shared" si="1"/>
        <v>7685.5007611133142</v>
      </c>
      <c r="AD3" s="395">
        <f t="shared" si="1"/>
        <v>8864.6101834723959</v>
      </c>
      <c r="AE3" s="373">
        <f t="shared" si="1"/>
        <v>8343.3595579217181</v>
      </c>
      <c r="AF3" s="373">
        <f t="shared" si="1"/>
        <v>9591.7873592942906</v>
      </c>
    </row>
    <row r="4" spans="1:32" s="353" customFormat="1" ht="14.1" customHeight="1" thickBot="1" x14ac:dyDescent="0.25">
      <c r="A4" s="457"/>
      <c r="B4" s="416" t="s">
        <v>161</v>
      </c>
      <c r="C4" s="413"/>
      <c r="D4" s="516" t="s">
        <v>112</v>
      </c>
      <c r="E4" s="517"/>
      <c r="F4" s="391" t="e">
        <f>SUM(#REF!)</f>
        <v>#REF!</v>
      </c>
      <c r="G4" s="391">
        <f>SUM(I3:AD3)</f>
        <v>243569.8301477257</v>
      </c>
      <c r="H4" s="391">
        <f>SUM(AE3:AF3)</f>
        <v>17935.146917216007</v>
      </c>
      <c r="I4" s="373">
        <f t="shared" ref="I4:O4" si="2">I3/12</f>
        <v>982.8159845816391</v>
      </c>
      <c r="J4" s="373">
        <f t="shared" si="2"/>
        <v>953.24573259831857</v>
      </c>
      <c r="K4" s="373">
        <f t="shared" si="2"/>
        <v>1023.8615664356033</v>
      </c>
      <c r="L4" s="373">
        <f t="shared" si="2"/>
        <v>841.00519869829543</v>
      </c>
      <c r="M4" s="373">
        <f>M3/12</f>
        <v>605.28233025746579</v>
      </c>
      <c r="N4" s="373">
        <f t="shared" si="2"/>
        <v>1113.1027734066636</v>
      </c>
      <c r="O4" s="373">
        <f t="shared" si="2"/>
        <v>1090.6729778453821</v>
      </c>
      <c r="P4" s="373">
        <f t="shared" ref="P4:AF4" si="3">P3/12</f>
        <v>1160.8729379259696</v>
      </c>
      <c r="Q4" s="373">
        <f t="shared" si="3"/>
        <v>1028.3120242334301</v>
      </c>
      <c r="R4" s="373">
        <f t="shared" si="3"/>
        <v>1093.8476045620212</v>
      </c>
      <c r="S4" s="373">
        <f t="shared" si="3"/>
        <v>1222.8858045256932</v>
      </c>
      <c r="T4" s="373">
        <f t="shared" si="3"/>
        <v>985.0946156586657</v>
      </c>
      <c r="U4" s="373">
        <f t="shared" si="3"/>
        <v>1057.1732581573328</v>
      </c>
      <c r="V4" s="373">
        <f t="shared" si="3"/>
        <v>898.94972059112399</v>
      </c>
      <c r="W4" s="440">
        <f t="shared" si="3"/>
        <v>1017.5126073925685</v>
      </c>
      <c r="X4" s="373">
        <f t="shared" si="3"/>
        <v>1021.6980891095021</v>
      </c>
      <c r="Y4" s="373">
        <f t="shared" si="3"/>
        <v>1048.0167023269798</v>
      </c>
      <c r="Z4" s="373">
        <f t="shared" si="3"/>
        <v>895.96400822064436</v>
      </c>
      <c r="AA4" s="373">
        <f t="shared" si="3"/>
        <v>481.64833232011898</v>
      </c>
      <c r="AB4" s="373">
        <f>AB3/12</f>
        <v>396.34766474757993</v>
      </c>
      <c r="AC4" s="373">
        <f t="shared" si="3"/>
        <v>640.45839675944285</v>
      </c>
      <c r="AD4" s="395">
        <f t="shared" si="3"/>
        <v>738.71751528936636</v>
      </c>
      <c r="AE4" s="373">
        <f t="shared" si="3"/>
        <v>695.27996316014321</v>
      </c>
      <c r="AF4" s="373">
        <f t="shared" si="3"/>
        <v>799.31561327452425</v>
      </c>
    </row>
    <row r="5" spans="1:32" s="353" customFormat="1" ht="14.1" customHeight="1" thickBot="1" x14ac:dyDescent="0.25">
      <c r="A5" s="474"/>
      <c r="B5" s="416" t="s">
        <v>162</v>
      </c>
      <c r="C5" s="413"/>
      <c r="D5" s="516" t="s">
        <v>113</v>
      </c>
      <c r="E5" s="517"/>
      <c r="F5" s="391" t="e">
        <f>SUM(#REF!)</f>
        <v>#REF!</v>
      </c>
      <c r="G5" s="391">
        <f>SUM(I5:AD5)</f>
        <v>89327.75</v>
      </c>
      <c r="H5" s="391">
        <f>SUM(AE5:AF5)</f>
        <v>8904</v>
      </c>
      <c r="I5" s="373">
        <f t="shared" ref="I5:P5" si="4">SUBTOTAL(9,I374:I389)</f>
        <v>4378.5</v>
      </c>
      <c r="J5" s="373">
        <f t="shared" si="4"/>
        <v>4378.5</v>
      </c>
      <c r="K5" s="373">
        <f t="shared" si="4"/>
        <v>4378.5</v>
      </c>
      <c r="L5" s="373">
        <f t="shared" si="4"/>
        <v>3544.5</v>
      </c>
      <c r="M5" s="373">
        <f t="shared" si="4"/>
        <v>2502</v>
      </c>
      <c r="N5" s="373">
        <f t="shared" si="4"/>
        <v>4378.5</v>
      </c>
      <c r="O5" s="373">
        <f t="shared" si="4"/>
        <v>4420.5</v>
      </c>
      <c r="P5" s="373">
        <f t="shared" si="4"/>
        <v>4420.5</v>
      </c>
      <c r="Q5" s="373">
        <f t="shared" ref="Q5:AF5" si="5">SUBTOTAL(9,Q374:Q389)</f>
        <v>3578.5</v>
      </c>
      <c r="R5" s="373">
        <f t="shared" si="5"/>
        <v>3894.25</v>
      </c>
      <c r="S5" s="373">
        <f t="shared" si="5"/>
        <v>4420.5</v>
      </c>
      <c r="T5" s="373">
        <f t="shared" si="5"/>
        <v>4420.5</v>
      </c>
      <c r="U5" s="373">
        <f t="shared" si="5"/>
        <v>4420.5</v>
      </c>
      <c r="V5" s="373">
        <f t="shared" si="5"/>
        <v>3578.5</v>
      </c>
      <c r="W5" s="440">
        <f t="shared" si="5"/>
        <v>4420.5</v>
      </c>
      <c r="X5" s="373">
        <f t="shared" si="5"/>
        <v>4420.5</v>
      </c>
      <c r="Y5" s="373">
        <f t="shared" si="5"/>
        <v>4420.5</v>
      </c>
      <c r="Z5" s="373">
        <f t="shared" si="5"/>
        <v>4368</v>
      </c>
      <c r="AA5" s="373">
        <f t="shared" si="5"/>
        <v>3536</v>
      </c>
      <c r="AB5" s="373">
        <f>SUBTOTAL(9,AB374:AB389)</f>
        <v>2544</v>
      </c>
      <c r="AC5" s="373">
        <f t="shared" si="5"/>
        <v>4452</v>
      </c>
      <c r="AD5" s="395">
        <f t="shared" si="5"/>
        <v>4452</v>
      </c>
      <c r="AE5" s="373">
        <f t="shared" si="5"/>
        <v>4452</v>
      </c>
      <c r="AF5" s="373">
        <f t="shared" si="5"/>
        <v>4452</v>
      </c>
    </row>
    <row r="6" spans="1:32" s="353" customFormat="1" ht="14.1" customHeight="1" thickBot="1" x14ac:dyDescent="0.25">
      <c r="A6" s="416"/>
      <c r="B6" s="416"/>
      <c r="C6" s="413"/>
      <c r="D6" s="516" t="s">
        <v>114</v>
      </c>
      <c r="E6" s="517"/>
      <c r="F6" s="391" t="e">
        <f>SUM(#REF!)</f>
        <v>#REF!</v>
      </c>
      <c r="G6" s="391">
        <f>SUM(I6:AD6)</f>
        <v>54114.720000000001</v>
      </c>
      <c r="H6" s="391">
        <f>SUM(AE6:AF6)</f>
        <v>4953.8999999999996</v>
      </c>
      <c r="I6" s="373">
        <f t="shared" ref="I6:AF6" si="6">SUBTOTAL(9,I394:I412)</f>
        <v>2797.2000000000003</v>
      </c>
      <c r="J6" s="373">
        <f t="shared" si="6"/>
        <v>2588.355</v>
      </c>
      <c r="K6" s="373">
        <f t="shared" si="6"/>
        <v>2621.0100000000002</v>
      </c>
      <c r="L6" s="373">
        <f t="shared" si="6"/>
        <v>2098.6499999999996</v>
      </c>
      <c r="M6" s="373">
        <f>SUBTOTAL(9,M394:M412)</f>
        <v>1493.4</v>
      </c>
      <c r="N6" s="373">
        <f t="shared" si="6"/>
        <v>2847.0750000000003</v>
      </c>
      <c r="O6" s="373">
        <f t="shared" si="6"/>
        <v>2821.665</v>
      </c>
      <c r="P6" s="373">
        <f t="shared" si="6"/>
        <v>2992.5</v>
      </c>
      <c r="Q6" s="373">
        <f t="shared" si="6"/>
        <v>2539.9700000000003</v>
      </c>
      <c r="R6" s="373">
        <f t="shared" si="6"/>
        <v>2663.0749999999994</v>
      </c>
      <c r="S6" s="373">
        <f t="shared" si="6"/>
        <v>2850.5399999999995</v>
      </c>
      <c r="T6" s="373">
        <f t="shared" si="6"/>
        <v>2629.2</v>
      </c>
      <c r="U6" s="373">
        <f t="shared" si="6"/>
        <v>2826.6</v>
      </c>
      <c r="V6" s="373">
        <f t="shared" si="6"/>
        <v>2401.25</v>
      </c>
      <c r="W6" s="440">
        <f t="shared" si="6"/>
        <v>2812.4250000000002</v>
      </c>
      <c r="X6" s="373">
        <f t="shared" si="6"/>
        <v>2831.3249999999998</v>
      </c>
      <c r="Y6" s="373">
        <f t="shared" si="6"/>
        <v>2952.6</v>
      </c>
      <c r="Z6" s="373">
        <f t="shared" si="6"/>
        <v>2365.125</v>
      </c>
      <c r="AA6" s="373">
        <f t="shared" si="6"/>
        <v>1419.0749999999998</v>
      </c>
      <c r="AB6" s="373">
        <f>SUBTOTAL(9,AB394:AB412)</f>
        <v>1194</v>
      </c>
      <c r="AC6" s="373">
        <f t="shared" si="6"/>
        <v>2068.92</v>
      </c>
      <c r="AD6" s="395">
        <f t="shared" si="6"/>
        <v>2300.7599999999998</v>
      </c>
      <c r="AE6" s="373">
        <f t="shared" si="6"/>
        <v>2474.3249999999998</v>
      </c>
      <c r="AF6" s="373">
        <f t="shared" si="6"/>
        <v>2479.5749999999998</v>
      </c>
    </row>
    <row r="7" spans="1:32" s="357" customFormat="1" ht="14.1" customHeight="1" thickBot="1" x14ac:dyDescent="0.25">
      <c r="A7" s="416" t="s">
        <v>163</v>
      </c>
      <c r="B7" s="416"/>
      <c r="C7" s="415"/>
      <c r="D7" s="516" t="s">
        <v>115</v>
      </c>
      <c r="E7" s="517"/>
      <c r="F7" s="458" t="e">
        <f>F6/F5</f>
        <v>#REF!</v>
      </c>
      <c r="G7" s="458">
        <f>G6/G5</f>
        <v>0.60579965352312137</v>
      </c>
      <c r="H7" s="458">
        <f>H6/H5</f>
        <v>0.55636792452830186</v>
      </c>
      <c r="I7" s="378">
        <f t="shared" ref="I7:O7" si="7">I6/I5</f>
        <v>0.63884892086330947</v>
      </c>
      <c r="J7" s="378">
        <f t="shared" si="7"/>
        <v>0.59115107913669063</v>
      </c>
      <c r="K7" s="378">
        <f t="shared" si="7"/>
        <v>0.59860911270983219</v>
      </c>
      <c r="L7" s="378">
        <f t="shared" si="7"/>
        <v>0.59208633093525165</v>
      </c>
      <c r="M7" s="378">
        <f>M6/M5</f>
        <v>0.5968824940047962</v>
      </c>
      <c r="N7" s="378">
        <f t="shared" si="7"/>
        <v>0.65023980815347726</v>
      </c>
      <c r="O7" s="378">
        <f t="shared" si="7"/>
        <v>0.63831353919239908</v>
      </c>
      <c r="P7" s="378">
        <f t="shared" ref="P7:AF7" si="8">P6/P5</f>
        <v>0.6769596199524941</v>
      </c>
      <c r="Q7" s="378">
        <f t="shared" si="8"/>
        <v>0.70978622327790986</v>
      </c>
      <c r="R7" s="378">
        <f t="shared" si="8"/>
        <v>0.68384798099762456</v>
      </c>
      <c r="S7" s="378">
        <f t="shared" si="8"/>
        <v>0.64484560570071248</v>
      </c>
      <c r="T7" s="378">
        <f t="shared" si="8"/>
        <v>0.59477434679334917</v>
      </c>
      <c r="U7" s="378">
        <f t="shared" si="8"/>
        <v>0.63942992874109261</v>
      </c>
      <c r="V7" s="378">
        <f t="shared" si="8"/>
        <v>0.67102137767220904</v>
      </c>
      <c r="W7" s="492">
        <f t="shared" si="8"/>
        <v>0.63622327790973876</v>
      </c>
      <c r="X7" s="378">
        <f t="shared" si="8"/>
        <v>0.64049881235154393</v>
      </c>
      <c r="Y7" s="378">
        <f t="shared" si="8"/>
        <v>0.66793349168646077</v>
      </c>
      <c r="Z7" s="378">
        <f t="shared" si="8"/>
        <v>0.54146634615384615</v>
      </c>
      <c r="AA7" s="378">
        <f t="shared" si="8"/>
        <v>0.40132211538461532</v>
      </c>
      <c r="AB7" s="378">
        <f>AB6/AB5</f>
        <v>0.46933962264150941</v>
      </c>
      <c r="AC7" s="378">
        <f t="shared" si="8"/>
        <v>0.46471698113207549</v>
      </c>
      <c r="AD7" s="403">
        <f t="shared" si="8"/>
        <v>0.5167924528301886</v>
      </c>
      <c r="AE7" s="378">
        <f t="shared" si="8"/>
        <v>0.55577830188679245</v>
      </c>
      <c r="AF7" s="378">
        <f t="shared" si="8"/>
        <v>0.55695754716981127</v>
      </c>
    </row>
    <row r="8" spans="1:32" s="357" customFormat="1" ht="14.1" customHeight="1" thickBot="1" x14ac:dyDescent="0.3">
      <c r="A8" s="416" t="s">
        <v>164</v>
      </c>
      <c r="B8" s="416"/>
      <c r="C8" s="475"/>
      <c r="D8" s="516" t="s">
        <v>129</v>
      </c>
      <c r="E8" s="517"/>
      <c r="F8" s="455">
        <v>533</v>
      </c>
      <c r="G8" s="455">
        <v>546</v>
      </c>
      <c r="H8" s="455">
        <v>547</v>
      </c>
      <c r="I8" s="459">
        <v>546</v>
      </c>
      <c r="J8" s="459">
        <v>546</v>
      </c>
      <c r="K8" s="459">
        <v>546</v>
      </c>
      <c r="L8" s="459">
        <v>546</v>
      </c>
      <c r="M8" s="459">
        <v>546</v>
      </c>
      <c r="N8" s="459">
        <v>546</v>
      </c>
      <c r="O8" s="459">
        <v>546</v>
      </c>
      <c r="P8" s="459">
        <v>546</v>
      </c>
      <c r="Q8" s="459">
        <v>546</v>
      </c>
      <c r="R8" s="459">
        <v>546</v>
      </c>
      <c r="S8" s="459">
        <v>546</v>
      </c>
      <c r="T8" s="459">
        <v>546</v>
      </c>
      <c r="U8" s="459">
        <v>546</v>
      </c>
      <c r="V8" s="459">
        <v>546</v>
      </c>
      <c r="W8" s="493">
        <v>546</v>
      </c>
      <c r="X8" s="459">
        <v>546</v>
      </c>
      <c r="Y8" s="459">
        <v>546</v>
      </c>
      <c r="Z8" s="459">
        <v>546</v>
      </c>
      <c r="AA8" s="459">
        <v>546</v>
      </c>
      <c r="AB8" s="459">
        <v>546</v>
      </c>
      <c r="AC8" s="459">
        <v>546</v>
      </c>
      <c r="AD8" s="460">
        <v>546</v>
      </c>
      <c r="AE8" s="459">
        <v>547</v>
      </c>
      <c r="AF8" s="459">
        <v>547</v>
      </c>
    </row>
    <row r="9" spans="1:32" s="357" customFormat="1" ht="14.1" customHeight="1" thickBot="1" x14ac:dyDescent="0.3">
      <c r="A9" s="416" t="s">
        <v>203</v>
      </c>
      <c r="B9" s="416"/>
      <c r="C9" s="475"/>
      <c r="D9" s="516" t="s">
        <v>116</v>
      </c>
      <c r="E9" s="517"/>
      <c r="F9" s="455">
        <f>F8*0.93</f>
        <v>495.69</v>
      </c>
      <c r="G9" s="455">
        <f>G8*0.93</f>
        <v>507.78000000000003</v>
      </c>
      <c r="H9" s="455">
        <f>H8*0.93</f>
        <v>508.71000000000004</v>
      </c>
      <c r="I9" s="461">
        <v>508</v>
      </c>
      <c r="J9" s="461">
        <v>508</v>
      </c>
      <c r="K9" s="461">
        <v>508</v>
      </c>
      <c r="L9" s="461">
        <v>508</v>
      </c>
      <c r="M9" s="461">
        <v>508</v>
      </c>
      <c r="N9" s="461">
        <v>508</v>
      </c>
      <c r="O9" s="461">
        <v>508</v>
      </c>
      <c r="P9" s="461">
        <v>508</v>
      </c>
      <c r="Q9" s="461">
        <v>508</v>
      </c>
      <c r="R9" s="461">
        <v>508</v>
      </c>
      <c r="S9" s="461">
        <v>508</v>
      </c>
      <c r="T9" s="461">
        <v>508</v>
      </c>
      <c r="U9" s="461">
        <v>508</v>
      </c>
      <c r="V9" s="461">
        <v>508</v>
      </c>
      <c r="W9" s="494">
        <v>508</v>
      </c>
      <c r="X9" s="461">
        <v>508</v>
      </c>
      <c r="Y9" s="461">
        <v>508</v>
      </c>
      <c r="Z9" s="461">
        <v>508</v>
      </c>
      <c r="AA9" s="461">
        <v>508</v>
      </c>
      <c r="AB9" s="461">
        <v>508</v>
      </c>
      <c r="AC9" s="461">
        <v>508</v>
      </c>
      <c r="AD9" s="462">
        <v>508</v>
      </c>
      <c r="AE9" s="461">
        <f>AE8*0.93</f>
        <v>508.71000000000004</v>
      </c>
      <c r="AF9" s="461">
        <f t="shared" ref="AF9" si="9">AF8*0.93</f>
        <v>508.71000000000004</v>
      </c>
    </row>
    <row r="10" spans="1:32" s="353" customFormat="1" ht="14.1" customHeight="1" thickBot="1" x14ac:dyDescent="0.25">
      <c r="A10" s="418">
        <v>162</v>
      </c>
      <c r="B10" s="366"/>
      <c r="C10" s="419"/>
      <c r="D10" s="516" t="s">
        <v>117</v>
      </c>
      <c r="E10" s="517"/>
      <c r="F10" s="455" t="e">
        <f>AVERAGE(#REF!)</f>
        <v>#REF!</v>
      </c>
      <c r="G10" s="455">
        <f>AVERAGE(I10:AD10)</f>
        <v>489.13636363636363</v>
      </c>
      <c r="H10" s="455">
        <f>AVERAGE(AE10:AF10)</f>
        <v>481</v>
      </c>
      <c r="I10" s="459">
        <f t="shared" ref="I10:O10" si="10">SUBTOTAL(9,I415:I434)</f>
        <v>489</v>
      </c>
      <c r="J10" s="459">
        <f t="shared" si="10"/>
        <v>489</v>
      </c>
      <c r="K10" s="459">
        <f t="shared" si="10"/>
        <v>489</v>
      </c>
      <c r="L10" s="459">
        <f t="shared" si="10"/>
        <v>489</v>
      </c>
      <c r="M10" s="459">
        <f t="shared" si="10"/>
        <v>489</v>
      </c>
      <c r="N10" s="459">
        <f t="shared" si="10"/>
        <v>489</v>
      </c>
      <c r="O10" s="459">
        <f t="shared" si="10"/>
        <v>493</v>
      </c>
      <c r="P10" s="459">
        <f t="shared" ref="P10:AF10" si="11">SUBTOTAL(9,P415:P434)</f>
        <v>493</v>
      </c>
      <c r="Q10" s="459">
        <f t="shared" si="11"/>
        <v>493</v>
      </c>
      <c r="R10" s="459">
        <f t="shared" si="11"/>
        <v>493</v>
      </c>
      <c r="S10" s="459">
        <f t="shared" si="11"/>
        <v>493</v>
      </c>
      <c r="T10" s="459">
        <f t="shared" si="11"/>
        <v>493</v>
      </c>
      <c r="U10" s="459">
        <f t="shared" si="11"/>
        <v>493</v>
      </c>
      <c r="V10" s="459">
        <f t="shared" si="11"/>
        <v>493</v>
      </c>
      <c r="W10" s="493">
        <f t="shared" si="11"/>
        <v>493</v>
      </c>
      <c r="X10" s="459">
        <f t="shared" si="11"/>
        <v>493</v>
      </c>
      <c r="Y10" s="459">
        <f t="shared" si="11"/>
        <v>493</v>
      </c>
      <c r="Z10" s="459">
        <f t="shared" si="11"/>
        <v>488</v>
      </c>
      <c r="AA10" s="459">
        <f t="shared" si="11"/>
        <v>473</v>
      </c>
      <c r="AB10" s="459">
        <f>SUBTOTAL(9,AB415:AB434)</f>
        <v>481</v>
      </c>
      <c r="AC10" s="459">
        <f t="shared" si="11"/>
        <v>481</v>
      </c>
      <c r="AD10" s="460">
        <f t="shared" si="11"/>
        <v>481</v>
      </c>
      <c r="AE10" s="459">
        <f t="shared" si="11"/>
        <v>481</v>
      </c>
      <c r="AF10" s="459">
        <f t="shared" si="11"/>
        <v>481</v>
      </c>
    </row>
    <row r="11" spans="1:32" s="353" customFormat="1" ht="14.1" customHeight="1" thickBot="1" x14ac:dyDescent="0.25">
      <c r="A11" s="420">
        <v>102</v>
      </c>
      <c r="B11" s="387"/>
      <c r="C11" s="421"/>
      <c r="D11" s="516" t="s">
        <v>118</v>
      </c>
      <c r="E11" s="517"/>
      <c r="F11" s="455" t="e">
        <f>F9-F10</f>
        <v>#REF!</v>
      </c>
      <c r="G11" s="455">
        <f>G9-G10</f>
        <v>18.643636363636404</v>
      </c>
      <c r="H11" s="455">
        <f>H9-H10</f>
        <v>27.710000000000036</v>
      </c>
      <c r="I11" s="463">
        <f t="shared" ref="I11:O11" si="12">I9-I10</f>
        <v>19</v>
      </c>
      <c r="J11" s="463">
        <f t="shared" si="12"/>
        <v>19</v>
      </c>
      <c r="K11" s="463">
        <f t="shared" si="12"/>
        <v>19</v>
      </c>
      <c r="L11" s="463">
        <f t="shared" si="12"/>
        <v>19</v>
      </c>
      <c r="M11" s="463">
        <f>M9-M10</f>
        <v>19</v>
      </c>
      <c r="N11" s="463">
        <f t="shared" si="12"/>
        <v>19</v>
      </c>
      <c r="O11" s="463">
        <f t="shared" si="12"/>
        <v>15</v>
      </c>
      <c r="P11" s="463">
        <f t="shared" ref="P11:AF11" si="13">P9-P10</f>
        <v>15</v>
      </c>
      <c r="Q11" s="463">
        <f t="shared" si="13"/>
        <v>15</v>
      </c>
      <c r="R11" s="463">
        <f t="shared" si="13"/>
        <v>15</v>
      </c>
      <c r="S11" s="463">
        <f t="shared" si="13"/>
        <v>15</v>
      </c>
      <c r="T11" s="463">
        <f t="shared" si="13"/>
        <v>15</v>
      </c>
      <c r="U11" s="463">
        <f t="shared" si="13"/>
        <v>15</v>
      </c>
      <c r="V11" s="463">
        <f t="shared" si="13"/>
        <v>15</v>
      </c>
      <c r="W11" s="495">
        <f t="shared" si="13"/>
        <v>15</v>
      </c>
      <c r="X11" s="463">
        <f t="shared" si="13"/>
        <v>15</v>
      </c>
      <c r="Y11" s="463">
        <f t="shared" si="13"/>
        <v>15</v>
      </c>
      <c r="Z11" s="463">
        <f t="shared" si="13"/>
        <v>20</v>
      </c>
      <c r="AA11" s="463">
        <f t="shared" si="13"/>
        <v>35</v>
      </c>
      <c r="AB11" s="463">
        <f>AB9-AB10</f>
        <v>27</v>
      </c>
      <c r="AC11" s="463">
        <f t="shared" si="13"/>
        <v>27</v>
      </c>
      <c r="AD11" s="464">
        <f t="shared" si="13"/>
        <v>27</v>
      </c>
      <c r="AE11" s="463">
        <f t="shared" si="13"/>
        <v>27.710000000000036</v>
      </c>
      <c r="AF11" s="463">
        <f t="shared" si="13"/>
        <v>27.710000000000036</v>
      </c>
    </row>
    <row r="12" spans="1:32" s="353" customFormat="1" ht="14.1" customHeight="1" thickBot="1" x14ac:dyDescent="0.25">
      <c r="A12" s="465"/>
      <c r="B12" s="466"/>
      <c r="C12" s="466"/>
      <c r="D12" s="466"/>
      <c r="E12" s="466"/>
      <c r="F12" s="467"/>
      <c r="G12" s="467"/>
      <c r="H12" s="466"/>
      <c r="I12" s="531"/>
      <c r="J12" s="531"/>
      <c r="K12" s="531"/>
      <c r="L12" s="531"/>
      <c r="M12" s="468"/>
      <c r="N12" s="516" t="s">
        <v>149</v>
      </c>
      <c r="O12" s="518"/>
      <c r="P12" s="518"/>
      <c r="Q12" s="517"/>
      <c r="R12" s="516" t="s">
        <v>150</v>
      </c>
      <c r="S12" s="518"/>
      <c r="T12" s="518"/>
      <c r="U12" s="518"/>
      <c r="V12" s="517"/>
      <c r="W12" s="516" t="s">
        <v>151</v>
      </c>
      <c r="X12" s="518"/>
      <c r="Y12" s="518"/>
      <c r="Z12" s="518"/>
      <c r="AA12" s="518"/>
      <c r="AB12" s="456"/>
      <c r="AC12" s="516" t="s">
        <v>152</v>
      </c>
      <c r="AD12" s="518"/>
      <c r="AE12" s="518"/>
      <c r="AF12" s="518"/>
    </row>
    <row r="13" spans="1:32" ht="13.5" customHeight="1" thickTop="1" x14ac:dyDescent="0.2">
      <c r="A13" s="476" t="s">
        <v>28</v>
      </c>
      <c r="B13" s="349" t="s">
        <v>1</v>
      </c>
      <c r="C13" s="349" t="s">
        <v>2</v>
      </c>
      <c r="D13" s="349" t="s">
        <v>17</v>
      </c>
      <c r="E13" s="349" t="s">
        <v>40</v>
      </c>
      <c r="F13" s="349" t="s">
        <v>3</v>
      </c>
      <c r="G13" s="349" t="s">
        <v>10</v>
      </c>
      <c r="H13" s="349" t="s">
        <v>11</v>
      </c>
      <c r="I13" s="471">
        <v>42948</v>
      </c>
      <c r="J13" s="471">
        <v>42949</v>
      </c>
      <c r="K13" s="471">
        <v>42950</v>
      </c>
      <c r="L13" s="471">
        <v>42951</v>
      </c>
      <c r="M13" s="471">
        <v>42952</v>
      </c>
      <c r="N13" s="471">
        <v>42955</v>
      </c>
      <c r="O13" s="471">
        <v>42956</v>
      </c>
      <c r="P13" s="471">
        <v>42957</v>
      </c>
      <c r="Q13" s="471">
        <v>42958</v>
      </c>
      <c r="R13" s="471">
        <v>42961</v>
      </c>
      <c r="S13" s="471">
        <v>42962</v>
      </c>
      <c r="T13" s="471">
        <v>42963</v>
      </c>
      <c r="U13" s="471">
        <v>42964</v>
      </c>
      <c r="V13" s="471">
        <v>42965</v>
      </c>
      <c r="W13" s="491">
        <v>42968</v>
      </c>
      <c r="X13" s="471">
        <v>42969</v>
      </c>
      <c r="Y13" s="471">
        <v>42970</v>
      </c>
      <c r="Z13" s="471">
        <v>42971</v>
      </c>
      <c r="AA13" s="471">
        <v>42972</v>
      </c>
      <c r="AB13" s="471">
        <v>42973</v>
      </c>
      <c r="AC13" s="471">
        <v>42975</v>
      </c>
      <c r="AD13" s="472">
        <v>42976</v>
      </c>
      <c r="AE13" s="471">
        <v>42977</v>
      </c>
      <c r="AF13" s="471">
        <v>42978</v>
      </c>
    </row>
    <row r="14" spans="1:32" ht="14.1" customHeight="1" thickBot="1" x14ac:dyDescent="0.25">
      <c r="A14" s="349"/>
      <c r="B14" s="349"/>
      <c r="C14" s="349"/>
      <c r="D14" s="349"/>
      <c r="E14" s="349"/>
      <c r="F14" s="349" t="s">
        <v>4</v>
      </c>
      <c r="G14" s="349"/>
      <c r="H14" s="349"/>
      <c r="I14" s="349" t="s">
        <v>8</v>
      </c>
      <c r="J14" s="349" t="s">
        <v>9</v>
      </c>
      <c r="K14" s="349" t="s">
        <v>5</v>
      </c>
      <c r="L14" s="349" t="s">
        <v>6</v>
      </c>
      <c r="M14" s="349" t="s">
        <v>83</v>
      </c>
      <c r="N14" s="349" t="s">
        <v>8</v>
      </c>
      <c r="O14" s="349" t="s">
        <v>9</v>
      </c>
      <c r="P14" s="349" t="s">
        <v>5</v>
      </c>
      <c r="Q14" s="349" t="s">
        <v>6</v>
      </c>
      <c r="R14" s="349" t="s">
        <v>7</v>
      </c>
      <c r="S14" s="349" t="s">
        <v>8</v>
      </c>
      <c r="T14" s="349" t="s">
        <v>9</v>
      </c>
      <c r="U14" s="349" t="s">
        <v>5</v>
      </c>
      <c r="V14" s="349" t="s">
        <v>6</v>
      </c>
      <c r="W14" s="449" t="s">
        <v>7</v>
      </c>
      <c r="X14" s="349" t="s">
        <v>8</v>
      </c>
      <c r="Y14" s="349" t="s">
        <v>9</v>
      </c>
      <c r="Z14" s="349" t="s">
        <v>5</v>
      </c>
      <c r="AA14" s="349" t="s">
        <v>6</v>
      </c>
      <c r="AB14" s="349" t="s">
        <v>83</v>
      </c>
      <c r="AC14" s="349" t="s">
        <v>7</v>
      </c>
      <c r="AD14" s="473" t="s">
        <v>8</v>
      </c>
      <c r="AE14" s="349" t="s">
        <v>9</v>
      </c>
      <c r="AF14" s="349" t="s">
        <v>5</v>
      </c>
    </row>
    <row r="15" spans="1:32" ht="14.1" customHeight="1" x14ac:dyDescent="0.2">
      <c r="A15" s="457">
        <v>1101</v>
      </c>
      <c r="B15" s="349" t="s">
        <v>173</v>
      </c>
      <c r="C15" s="366">
        <v>175821</v>
      </c>
      <c r="D15" s="349" t="s">
        <v>126</v>
      </c>
      <c r="E15" s="349">
        <v>50000</v>
      </c>
      <c r="F15" s="383">
        <f>SUM(I15:AF15)</f>
        <v>0</v>
      </c>
      <c r="G15" s="368">
        <v>16.03</v>
      </c>
      <c r="H15" s="375">
        <v>32</v>
      </c>
      <c r="I15" s="379"/>
      <c r="J15" s="379"/>
      <c r="K15" s="379"/>
      <c r="L15" s="379"/>
      <c r="M15" s="379"/>
      <c r="N15" s="379"/>
      <c r="O15" s="379"/>
      <c r="P15" s="379"/>
      <c r="Q15" s="379"/>
      <c r="R15" s="379"/>
      <c r="S15" s="379"/>
      <c r="T15" s="379"/>
      <c r="U15" s="379"/>
      <c r="V15" s="379"/>
      <c r="W15" s="496"/>
      <c r="X15" s="379"/>
      <c r="Y15" s="379"/>
      <c r="Z15" s="379"/>
      <c r="AA15" s="379"/>
      <c r="AB15" s="379"/>
      <c r="AC15" s="379"/>
      <c r="AD15" s="404"/>
      <c r="AE15" s="379"/>
      <c r="AF15" s="379"/>
    </row>
    <row r="16" spans="1:32" ht="14.1" customHeight="1" x14ac:dyDescent="0.2">
      <c r="A16" s="457">
        <v>1101</v>
      </c>
      <c r="B16" s="349"/>
      <c r="C16" s="366"/>
      <c r="D16" s="349"/>
      <c r="E16" s="349"/>
      <c r="F16" s="366"/>
      <c r="G16" s="368"/>
      <c r="H16" s="366"/>
      <c r="I16" s="379"/>
      <c r="J16" s="379"/>
      <c r="K16" s="379"/>
      <c r="L16" s="379"/>
      <c r="M16" s="379"/>
      <c r="N16" s="379"/>
      <c r="O16" s="379"/>
      <c r="P16" s="379"/>
      <c r="Q16" s="379"/>
      <c r="R16" s="379"/>
      <c r="S16" s="379"/>
      <c r="T16" s="379"/>
      <c r="U16" s="379"/>
      <c r="V16" s="379"/>
      <c r="W16" s="496"/>
      <c r="X16" s="379"/>
      <c r="Y16" s="379"/>
      <c r="Z16" s="379"/>
      <c r="AA16" s="379"/>
      <c r="AB16" s="379"/>
      <c r="AC16" s="379"/>
      <c r="AD16" s="404"/>
      <c r="AE16" s="379"/>
      <c r="AF16" s="379"/>
    </row>
    <row r="17" spans="1:32" ht="14.1" customHeight="1" x14ac:dyDescent="0.2">
      <c r="A17" s="457">
        <v>1101</v>
      </c>
      <c r="B17" s="349" t="s">
        <v>173</v>
      </c>
      <c r="C17" s="366" t="s">
        <v>38</v>
      </c>
      <c r="D17" s="349" t="s">
        <v>201</v>
      </c>
      <c r="E17" s="349" t="s">
        <v>197</v>
      </c>
      <c r="F17" s="383">
        <f>SUM(I17:AF17)</f>
        <v>0</v>
      </c>
      <c r="G17" s="368">
        <v>18</v>
      </c>
      <c r="H17" s="366">
        <v>32</v>
      </c>
      <c r="I17" s="379"/>
      <c r="J17" s="379"/>
      <c r="K17" s="379"/>
      <c r="L17" s="379"/>
      <c r="M17" s="379"/>
      <c r="N17" s="379"/>
      <c r="O17" s="379"/>
      <c r="P17" s="379"/>
      <c r="Q17" s="379"/>
      <c r="R17" s="379"/>
      <c r="S17" s="379"/>
      <c r="T17" s="379"/>
      <c r="U17" s="379"/>
      <c r="V17" s="379"/>
      <c r="W17" s="496"/>
      <c r="X17" s="379"/>
      <c r="Y17" s="379"/>
      <c r="Z17" s="379"/>
      <c r="AA17" s="379"/>
      <c r="AB17" s="379"/>
      <c r="AC17" s="379"/>
      <c r="AD17" s="404"/>
      <c r="AE17" s="379"/>
      <c r="AF17" s="379"/>
    </row>
    <row r="18" spans="1:32" ht="14.1" customHeight="1" x14ac:dyDescent="0.2">
      <c r="A18" s="457">
        <v>1101</v>
      </c>
      <c r="B18" s="349"/>
      <c r="C18" s="366"/>
      <c r="D18" s="349"/>
      <c r="E18" s="349"/>
      <c r="F18" s="366"/>
      <c r="G18" s="368"/>
      <c r="H18" s="366"/>
      <c r="I18" s="379"/>
      <c r="J18" s="379"/>
      <c r="K18" s="379"/>
      <c r="L18" s="379"/>
      <c r="M18" s="379"/>
      <c r="N18" s="379"/>
      <c r="O18" s="379"/>
      <c r="P18" s="379"/>
      <c r="Q18" s="379"/>
      <c r="R18" s="379"/>
      <c r="S18" s="379"/>
      <c r="T18" s="379"/>
      <c r="U18" s="379"/>
      <c r="V18" s="379"/>
      <c r="W18" s="496"/>
      <c r="X18" s="379"/>
      <c r="Y18" s="379"/>
      <c r="Z18" s="379"/>
      <c r="AA18" s="379"/>
      <c r="AB18" s="379"/>
      <c r="AC18" s="379"/>
      <c r="AD18" s="404"/>
      <c r="AE18" s="379"/>
      <c r="AF18" s="379"/>
    </row>
    <row r="19" spans="1:32" ht="14.1" customHeight="1" x14ac:dyDescent="0.2">
      <c r="A19" s="457">
        <v>1101</v>
      </c>
      <c r="B19" s="349" t="s">
        <v>48</v>
      </c>
      <c r="C19" s="366" t="s">
        <v>238</v>
      </c>
      <c r="D19" s="349" t="s">
        <v>174</v>
      </c>
      <c r="E19" s="349">
        <v>4608</v>
      </c>
      <c r="F19" s="383">
        <f>SUM(I19:AF19)</f>
        <v>0</v>
      </c>
      <c r="G19" s="368">
        <v>30</v>
      </c>
      <c r="H19" s="366">
        <v>50</v>
      </c>
      <c r="I19" s="379"/>
      <c r="J19" s="379"/>
      <c r="K19" s="379"/>
      <c r="L19" s="379"/>
      <c r="M19" s="379"/>
      <c r="N19" s="379"/>
      <c r="O19" s="379"/>
      <c r="P19" s="379"/>
      <c r="Q19" s="379"/>
      <c r="R19" s="379"/>
      <c r="S19" s="379"/>
      <c r="T19" s="379"/>
      <c r="U19" s="379"/>
      <c r="V19" s="379"/>
      <c r="W19" s="496"/>
      <c r="X19" s="379"/>
      <c r="Y19" s="379"/>
      <c r="Z19" s="379"/>
      <c r="AA19" s="379"/>
      <c r="AB19" s="379"/>
      <c r="AC19" s="379"/>
      <c r="AD19" s="404"/>
      <c r="AE19" s="379"/>
      <c r="AF19" s="379"/>
    </row>
    <row r="20" spans="1:32" ht="14.1" customHeight="1" x14ac:dyDescent="0.2">
      <c r="A20" s="457">
        <v>1101</v>
      </c>
      <c r="B20" s="349"/>
      <c r="C20" s="366"/>
      <c r="D20" s="349"/>
      <c r="E20" s="349"/>
      <c r="F20" s="366"/>
      <c r="G20" s="368"/>
      <c r="H20" s="366"/>
      <c r="I20" s="379"/>
      <c r="J20" s="379"/>
      <c r="K20" s="379"/>
      <c r="L20" s="379"/>
      <c r="M20" s="379"/>
      <c r="N20" s="379"/>
      <c r="O20" s="379"/>
      <c r="P20" s="379"/>
      <c r="Q20" s="379"/>
      <c r="R20" s="379"/>
      <c r="S20" s="379"/>
      <c r="T20" s="379"/>
      <c r="U20" s="379"/>
      <c r="V20" s="379"/>
      <c r="W20" s="496"/>
      <c r="X20" s="379"/>
      <c r="Y20" s="379"/>
      <c r="Z20" s="379"/>
      <c r="AA20" s="379"/>
      <c r="AB20" s="379"/>
      <c r="AC20" s="379"/>
      <c r="AD20" s="404"/>
      <c r="AE20" s="379"/>
      <c r="AF20" s="379"/>
    </row>
    <row r="21" spans="1:32" ht="14.1" customHeight="1" x14ac:dyDescent="0.2">
      <c r="A21" s="457">
        <v>1101</v>
      </c>
      <c r="B21" s="349" t="s">
        <v>48</v>
      </c>
      <c r="C21" s="366" t="s">
        <v>141</v>
      </c>
      <c r="D21" s="349" t="s">
        <v>126</v>
      </c>
      <c r="E21" s="349">
        <v>16194</v>
      </c>
      <c r="F21" s="383">
        <f>SUM(I21:AF21)</f>
        <v>8882.2357148178507</v>
      </c>
      <c r="G21" s="368">
        <v>40.268999999999998</v>
      </c>
      <c r="H21" s="366">
        <v>65</v>
      </c>
      <c r="I21" s="366">
        <f t="shared" ref="I21:Y21" si="14">I418*I439*I461*60/$G$21</f>
        <v>559.30119943380771</v>
      </c>
      <c r="J21" s="366">
        <f t="shared" si="14"/>
        <v>559.30119943380771</v>
      </c>
      <c r="K21" s="366">
        <f t="shared" si="14"/>
        <v>559.30119943380771</v>
      </c>
      <c r="L21" s="366">
        <f t="shared" si="14"/>
        <v>452.76763763689195</v>
      </c>
      <c r="M21" s="366">
        <f t="shared" si="14"/>
        <v>319.60068539074723</v>
      </c>
      <c r="N21" s="366">
        <f t="shared" si="14"/>
        <v>559.30119943380771</v>
      </c>
      <c r="O21" s="366">
        <f t="shared" si="14"/>
        <v>559.30119943380771</v>
      </c>
      <c r="P21" s="366">
        <f t="shared" si="14"/>
        <v>559.30119943380771</v>
      </c>
      <c r="Q21" s="366">
        <f t="shared" si="14"/>
        <v>452.76763763689195</v>
      </c>
      <c r="R21" s="366">
        <f t="shared" si="14"/>
        <v>492.71772331073532</v>
      </c>
      <c r="S21" s="366">
        <f t="shared" si="14"/>
        <v>559.30119943380771</v>
      </c>
      <c r="T21" s="366">
        <f t="shared" si="14"/>
        <v>559.30119943380771</v>
      </c>
      <c r="U21" s="366">
        <f t="shared" si="14"/>
        <v>559.30119943380771</v>
      </c>
      <c r="V21" s="366">
        <f t="shared" si="14"/>
        <v>452.76763763689195</v>
      </c>
      <c r="W21" s="435">
        <f t="shared" si="14"/>
        <v>559.30119943380771</v>
      </c>
      <c r="X21" s="366">
        <f t="shared" si="14"/>
        <v>559.30119943380771</v>
      </c>
      <c r="Y21" s="366">
        <f t="shared" si="14"/>
        <v>559.30119943380771</v>
      </c>
      <c r="Z21" s="379"/>
      <c r="AA21" s="379"/>
      <c r="AB21" s="379"/>
      <c r="AC21" s="379"/>
      <c r="AD21" s="404"/>
      <c r="AE21" s="379"/>
      <c r="AF21" s="379"/>
    </row>
    <row r="22" spans="1:32" ht="14.1" customHeight="1" x14ac:dyDescent="0.2">
      <c r="A22" s="457">
        <v>1101</v>
      </c>
      <c r="B22" s="349"/>
      <c r="C22" s="366"/>
      <c r="D22" s="349"/>
      <c r="E22" s="349"/>
      <c r="F22" s="366"/>
      <c r="G22" s="368"/>
      <c r="H22" s="366"/>
      <c r="I22" s="379">
        <v>0.55000000000000004</v>
      </c>
      <c r="J22" s="379">
        <v>0.55000000000000004</v>
      </c>
      <c r="K22" s="379">
        <v>0.55000000000000004</v>
      </c>
      <c r="L22" s="379">
        <v>0.55000000000000004</v>
      </c>
      <c r="M22" s="379">
        <v>0.55000000000000004</v>
      </c>
      <c r="N22" s="379">
        <v>0.55000000000000004</v>
      </c>
      <c r="O22" s="379">
        <v>0.55000000000000004</v>
      </c>
      <c r="P22" s="379">
        <v>0.55000000000000004</v>
      </c>
      <c r="Q22" s="379">
        <v>0.55000000000000004</v>
      </c>
      <c r="R22" s="379">
        <v>0.55000000000000004</v>
      </c>
      <c r="S22" s="379">
        <v>0.55000000000000004</v>
      </c>
      <c r="T22" s="379">
        <v>0.55000000000000004</v>
      </c>
      <c r="U22" s="379">
        <v>0.55000000000000004</v>
      </c>
      <c r="V22" s="379">
        <v>0.55000000000000004</v>
      </c>
      <c r="W22" s="496">
        <v>0.55000000000000004</v>
      </c>
      <c r="X22" s="379">
        <v>0.55000000000000004</v>
      </c>
      <c r="Y22" s="379">
        <v>0.55000000000000004</v>
      </c>
      <c r="Z22" s="379"/>
      <c r="AA22" s="379"/>
      <c r="AB22" s="379"/>
      <c r="AC22" s="379"/>
      <c r="AD22" s="404"/>
      <c r="AE22" s="379"/>
      <c r="AF22" s="379"/>
    </row>
    <row r="23" spans="1:32" ht="14.1" customHeight="1" x14ac:dyDescent="0.2">
      <c r="A23" s="457">
        <v>1101</v>
      </c>
      <c r="B23" s="349" t="s">
        <v>48</v>
      </c>
      <c r="C23" s="366" t="s">
        <v>208</v>
      </c>
      <c r="D23" s="349" t="s">
        <v>174</v>
      </c>
      <c r="E23" s="349">
        <v>7673</v>
      </c>
      <c r="F23" s="383">
        <f>SUM(I23:AF23)</f>
        <v>2691.1184210526317</v>
      </c>
      <c r="G23" s="368">
        <v>30.4</v>
      </c>
      <c r="H23" s="366">
        <v>60</v>
      </c>
      <c r="I23" s="379"/>
      <c r="J23" s="379"/>
      <c r="K23" s="379"/>
      <c r="L23" s="379"/>
      <c r="M23" s="379"/>
      <c r="N23" s="379"/>
      <c r="O23" s="379"/>
      <c r="P23" s="379"/>
      <c r="Q23" s="379"/>
      <c r="R23" s="379"/>
      <c r="S23" s="379"/>
      <c r="T23" s="379"/>
      <c r="U23" s="379"/>
      <c r="V23" s="379"/>
      <c r="W23" s="496"/>
      <c r="X23" s="379"/>
      <c r="Y23" s="379"/>
      <c r="Z23" s="366">
        <f t="shared" ref="Z23:AF23" si="15">Z418*Z439*Z461*60/$G$23</f>
        <v>62.171052631578952</v>
      </c>
      <c r="AA23" s="366">
        <f t="shared" si="15"/>
        <v>150.98684210526318</v>
      </c>
      <c r="AB23" s="366">
        <f t="shared" si="15"/>
        <v>177.63157894736844</v>
      </c>
      <c r="AC23" s="366">
        <f t="shared" si="15"/>
        <v>435.19736842105266</v>
      </c>
      <c r="AD23" s="396">
        <f t="shared" si="15"/>
        <v>559.53947368421052</v>
      </c>
      <c r="AE23" s="366">
        <f t="shared" si="15"/>
        <v>621.71052631578948</v>
      </c>
      <c r="AF23" s="366">
        <f t="shared" si="15"/>
        <v>683.88157894736844</v>
      </c>
    </row>
    <row r="24" spans="1:32" ht="14.1" customHeight="1" thickBot="1" x14ac:dyDescent="0.25">
      <c r="A24" s="457">
        <v>1101</v>
      </c>
      <c r="B24" s="349"/>
      <c r="C24" s="366"/>
      <c r="D24" s="349"/>
      <c r="E24" s="349"/>
      <c r="F24" s="366"/>
      <c r="G24" s="368"/>
      <c r="H24" s="366"/>
      <c r="I24" s="379"/>
      <c r="J24" s="379"/>
      <c r="K24" s="379"/>
      <c r="L24" s="379"/>
      <c r="M24" s="379"/>
      <c r="N24" s="379"/>
      <c r="O24" s="379"/>
      <c r="P24" s="379"/>
      <c r="Q24" s="379"/>
      <c r="R24" s="379"/>
      <c r="S24" s="379"/>
      <c r="T24" s="379"/>
      <c r="U24" s="379"/>
      <c r="V24" s="379"/>
      <c r="W24" s="496"/>
      <c r="X24" s="379"/>
      <c r="Y24" s="379"/>
      <c r="Z24" s="379">
        <v>0.05</v>
      </c>
      <c r="AA24" s="379">
        <v>0.15</v>
      </c>
      <c r="AB24" s="379">
        <v>0.25</v>
      </c>
      <c r="AC24" s="477">
        <v>0.35</v>
      </c>
      <c r="AD24" s="404">
        <v>0.45</v>
      </c>
      <c r="AE24" s="379">
        <v>0.5</v>
      </c>
      <c r="AF24" s="379">
        <v>0.55000000000000004</v>
      </c>
    </row>
    <row r="25" spans="1:32" s="372" customFormat="1" ht="14.1" customHeight="1" x14ac:dyDescent="0.2">
      <c r="A25" s="478">
        <v>1102</v>
      </c>
      <c r="B25" s="370" t="s">
        <v>123</v>
      </c>
      <c r="C25" s="375">
        <v>665014</v>
      </c>
      <c r="D25" s="370" t="s">
        <v>134</v>
      </c>
      <c r="E25" s="370">
        <v>9497</v>
      </c>
      <c r="F25" s="437">
        <f>SUM(I25:AF25)</f>
        <v>0</v>
      </c>
      <c r="G25" s="394">
        <v>16.48</v>
      </c>
      <c r="H25" s="375">
        <v>30</v>
      </c>
      <c r="I25" s="479"/>
      <c r="J25" s="479"/>
      <c r="K25" s="479"/>
      <c r="L25" s="479"/>
      <c r="M25" s="479"/>
      <c r="N25" s="479"/>
      <c r="O25" s="479"/>
      <c r="P25" s="479"/>
      <c r="Q25" s="479"/>
      <c r="R25" s="479"/>
      <c r="S25" s="479"/>
      <c r="T25" s="479"/>
      <c r="U25" s="479"/>
      <c r="V25" s="479"/>
      <c r="W25" s="497"/>
      <c r="X25" s="479"/>
      <c r="Y25" s="479"/>
      <c r="Z25" s="479"/>
      <c r="AA25" s="479"/>
      <c r="AB25" s="479"/>
      <c r="AC25" s="379"/>
      <c r="AD25" s="480"/>
      <c r="AE25" s="479"/>
      <c r="AF25" s="479"/>
    </row>
    <row r="26" spans="1:32" ht="14.1" customHeight="1" x14ac:dyDescent="0.2">
      <c r="A26" s="457">
        <v>1102</v>
      </c>
      <c r="B26" s="349"/>
      <c r="C26" s="366"/>
      <c r="D26" s="349"/>
      <c r="E26" s="349"/>
      <c r="F26" s="366"/>
      <c r="G26" s="368"/>
      <c r="H26" s="366"/>
      <c r="I26" s="379"/>
      <c r="J26" s="379"/>
      <c r="K26" s="379"/>
      <c r="L26" s="379"/>
      <c r="M26" s="379"/>
      <c r="N26" s="379"/>
      <c r="O26" s="379"/>
      <c r="P26" s="379"/>
      <c r="Q26" s="379"/>
      <c r="R26" s="379"/>
      <c r="S26" s="379"/>
      <c r="T26" s="379"/>
      <c r="U26" s="379"/>
      <c r="V26" s="379"/>
      <c r="W26" s="496"/>
      <c r="X26" s="379"/>
      <c r="Y26" s="379"/>
      <c r="Z26" s="379"/>
      <c r="AA26" s="379"/>
      <c r="AB26" s="379"/>
      <c r="AC26" s="379"/>
      <c r="AD26" s="404"/>
      <c r="AE26" s="379"/>
      <c r="AF26" s="379"/>
    </row>
    <row r="27" spans="1:32" ht="14.1" customHeight="1" x14ac:dyDescent="0.2">
      <c r="A27" s="457">
        <v>1102</v>
      </c>
      <c r="B27" s="349" t="s">
        <v>173</v>
      </c>
      <c r="C27" s="366">
        <v>175821</v>
      </c>
      <c r="D27" s="349" t="s">
        <v>126</v>
      </c>
      <c r="E27" s="349">
        <v>50000</v>
      </c>
      <c r="F27" s="383">
        <f>SUM(I27:AF27)</f>
        <v>0</v>
      </c>
      <c r="G27" s="368">
        <v>16.03</v>
      </c>
      <c r="H27" s="366">
        <v>30</v>
      </c>
      <c r="I27" s="379"/>
      <c r="J27" s="379"/>
      <c r="K27" s="379"/>
      <c r="L27" s="379"/>
      <c r="M27" s="379"/>
      <c r="N27" s="379"/>
      <c r="O27" s="379"/>
      <c r="P27" s="379"/>
      <c r="Q27" s="379"/>
      <c r="R27" s="379"/>
      <c r="S27" s="379"/>
      <c r="T27" s="379"/>
      <c r="U27" s="379"/>
      <c r="V27" s="379"/>
      <c r="W27" s="496"/>
      <c r="X27" s="379"/>
      <c r="Y27" s="379"/>
      <c r="Z27" s="379"/>
      <c r="AA27" s="379"/>
      <c r="AB27" s="379"/>
      <c r="AC27" s="379"/>
      <c r="AD27" s="404"/>
      <c r="AE27" s="379"/>
      <c r="AF27" s="379"/>
    </row>
    <row r="28" spans="1:32" ht="14.1" customHeight="1" x14ac:dyDescent="0.2">
      <c r="A28" s="457">
        <v>1102</v>
      </c>
      <c r="B28" s="349"/>
      <c r="C28" s="366"/>
      <c r="D28" s="349"/>
      <c r="E28" s="349"/>
      <c r="F28" s="366"/>
      <c r="G28" s="368"/>
      <c r="H28" s="366"/>
      <c r="I28" s="379"/>
      <c r="J28" s="379"/>
      <c r="K28" s="379"/>
      <c r="L28" s="379"/>
      <c r="M28" s="379"/>
      <c r="N28" s="379"/>
      <c r="O28" s="379"/>
      <c r="P28" s="379"/>
      <c r="Q28" s="379"/>
      <c r="R28" s="379"/>
      <c r="S28" s="379"/>
      <c r="T28" s="379"/>
      <c r="U28" s="379"/>
      <c r="V28" s="379"/>
      <c r="W28" s="496"/>
      <c r="X28" s="379"/>
      <c r="Y28" s="379"/>
      <c r="Z28" s="379"/>
      <c r="AA28" s="379"/>
      <c r="AB28" s="379"/>
      <c r="AC28" s="379"/>
      <c r="AD28" s="404"/>
      <c r="AE28" s="379"/>
      <c r="AF28" s="379"/>
    </row>
    <row r="29" spans="1:32" ht="14.1" customHeight="1" x14ac:dyDescent="0.2">
      <c r="A29" s="457">
        <v>1102</v>
      </c>
      <c r="B29" s="349" t="s">
        <v>173</v>
      </c>
      <c r="C29" s="366" t="s">
        <v>38</v>
      </c>
      <c r="D29" s="349" t="s">
        <v>201</v>
      </c>
      <c r="E29" s="349" t="s">
        <v>197</v>
      </c>
      <c r="F29" s="383">
        <f>SUM(I29:AF29)</f>
        <v>0</v>
      </c>
      <c r="G29" s="368">
        <v>18</v>
      </c>
      <c r="H29" s="366">
        <v>30</v>
      </c>
      <c r="I29" s="379"/>
      <c r="J29" s="379"/>
      <c r="K29" s="379"/>
      <c r="L29" s="379"/>
      <c r="M29" s="379"/>
      <c r="N29" s="379"/>
      <c r="O29" s="379"/>
      <c r="P29" s="379"/>
      <c r="Q29" s="379"/>
      <c r="R29" s="379"/>
      <c r="S29" s="379"/>
      <c r="T29" s="379"/>
      <c r="U29" s="379"/>
      <c r="V29" s="379"/>
      <c r="W29" s="496"/>
      <c r="X29" s="379"/>
      <c r="Y29" s="379"/>
      <c r="Z29" s="379"/>
      <c r="AA29" s="379"/>
      <c r="AB29" s="379"/>
      <c r="AC29" s="379"/>
      <c r="AD29" s="404"/>
      <c r="AE29" s="379"/>
      <c r="AF29" s="379"/>
    </row>
    <row r="30" spans="1:32" ht="14.1" customHeight="1" x14ac:dyDescent="0.2">
      <c r="A30" s="457">
        <v>1102</v>
      </c>
      <c r="B30" s="349"/>
      <c r="C30" s="366"/>
      <c r="D30" s="349"/>
      <c r="E30" s="349"/>
      <c r="F30" s="366"/>
      <c r="G30" s="368"/>
      <c r="H30" s="366"/>
      <c r="I30" s="379"/>
      <c r="J30" s="379"/>
      <c r="K30" s="379"/>
      <c r="L30" s="379"/>
      <c r="M30" s="379"/>
      <c r="N30" s="379"/>
      <c r="O30" s="379"/>
      <c r="P30" s="379"/>
      <c r="Q30" s="379"/>
      <c r="R30" s="379"/>
      <c r="S30" s="379"/>
      <c r="T30" s="379"/>
      <c r="U30" s="379"/>
      <c r="V30" s="379"/>
      <c r="W30" s="496"/>
      <c r="X30" s="379"/>
      <c r="Y30" s="379"/>
      <c r="Z30" s="379"/>
      <c r="AA30" s="379"/>
      <c r="AB30" s="379"/>
      <c r="AC30" s="379"/>
      <c r="AD30" s="404"/>
      <c r="AE30" s="379"/>
      <c r="AF30" s="379"/>
    </row>
    <row r="31" spans="1:32" ht="14.1" customHeight="1" x14ac:dyDescent="0.2">
      <c r="A31" s="457">
        <v>1102</v>
      </c>
      <c r="B31" s="349" t="s">
        <v>198</v>
      </c>
      <c r="C31" s="366">
        <v>174304</v>
      </c>
      <c r="D31" s="349" t="s">
        <v>200</v>
      </c>
      <c r="E31" s="349">
        <v>18000</v>
      </c>
      <c r="F31" s="383">
        <f>SUM(I31:AF31)</f>
        <v>6370.8683257569919</v>
      </c>
      <c r="G31" s="368">
        <v>12.978999999999999</v>
      </c>
      <c r="H31" s="366">
        <v>30</v>
      </c>
      <c r="I31" s="379"/>
      <c r="J31" s="379"/>
      <c r="K31" s="379"/>
      <c r="L31" s="379"/>
      <c r="M31" s="379"/>
      <c r="N31" s="379"/>
      <c r="O31" s="379"/>
      <c r="P31" s="379"/>
      <c r="Q31" s="379"/>
      <c r="R31" s="366">
        <f t="shared" ref="R31:AA31" si="16">R421*R442*R463*60/$G$31</f>
        <v>64.14207566068265</v>
      </c>
      <c r="S31" s="366">
        <f t="shared" si="16"/>
        <v>218.42977116881116</v>
      </c>
      <c r="T31" s="366">
        <f t="shared" si="16"/>
        <v>436.85954233762232</v>
      </c>
      <c r="U31" s="366">
        <f t="shared" si="16"/>
        <v>582.47938978349646</v>
      </c>
      <c r="V31" s="366">
        <f t="shared" si="16"/>
        <v>589.41366823329997</v>
      </c>
      <c r="W31" s="435">
        <f t="shared" si="16"/>
        <v>873.71908467524463</v>
      </c>
      <c r="X31" s="366">
        <f t="shared" si="16"/>
        <v>946.52900839818176</v>
      </c>
      <c r="Y31" s="366">
        <f t="shared" si="16"/>
        <v>946.52900839818176</v>
      </c>
      <c r="Z31" s="366">
        <f t="shared" si="16"/>
        <v>946.52900839818176</v>
      </c>
      <c r="AA31" s="366">
        <f t="shared" si="16"/>
        <v>766.23776870328993</v>
      </c>
      <c r="AB31" s="379"/>
      <c r="AC31" s="379"/>
      <c r="AD31" s="404"/>
      <c r="AE31" s="379"/>
      <c r="AF31" s="379"/>
    </row>
    <row r="32" spans="1:32" ht="14.1" customHeight="1" x14ac:dyDescent="0.2">
      <c r="A32" s="457">
        <v>1102</v>
      </c>
      <c r="B32" s="349"/>
      <c r="C32" s="366"/>
      <c r="D32" s="349"/>
      <c r="E32" s="349"/>
      <c r="F32" s="366"/>
      <c r="G32" s="368"/>
      <c r="H32" s="366"/>
      <c r="I32" s="379"/>
      <c r="J32" s="379"/>
      <c r="K32" s="379"/>
      <c r="L32" s="379"/>
      <c r="M32" s="379"/>
      <c r="N32" s="379"/>
      <c r="O32" s="379"/>
      <c r="P32" s="379"/>
      <c r="Q32" s="379"/>
      <c r="R32" s="379">
        <v>0.05</v>
      </c>
      <c r="S32" s="379">
        <v>0.15</v>
      </c>
      <c r="T32" s="379">
        <v>0.3</v>
      </c>
      <c r="U32" s="379">
        <v>0.4</v>
      </c>
      <c r="V32" s="379">
        <v>0.5</v>
      </c>
      <c r="W32" s="496">
        <v>0.6</v>
      </c>
      <c r="X32" s="379">
        <v>0.65</v>
      </c>
      <c r="Y32" s="379">
        <v>0.65</v>
      </c>
      <c r="Z32" s="379">
        <v>0.65</v>
      </c>
      <c r="AA32" s="379">
        <v>0.65</v>
      </c>
      <c r="AB32" s="379"/>
      <c r="AC32" s="379"/>
      <c r="AD32" s="404"/>
      <c r="AE32" s="379"/>
      <c r="AF32" s="379"/>
    </row>
    <row r="33" spans="1:32" ht="14.1" customHeight="1" x14ac:dyDescent="0.2">
      <c r="A33" s="457">
        <v>1102</v>
      </c>
      <c r="B33" s="349" t="s">
        <v>173</v>
      </c>
      <c r="C33" s="366">
        <v>175826</v>
      </c>
      <c r="D33" s="349" t="s">
        <v>126</v>
      </c>
      <c r="E33" s="349">
        <v>18784</v>
      </c>
      <c r="F33" s="383">
        <f>SUM(I33:AF33)</f>
        <v>154.07608695652175</v>
      </c>
      <c r="G33" s="368">
        <v>18.399999999999999</v>
      </c>
      <c r="H33" s="366">
        <v>30</v>
      </c>
      <c r="I33" s="379"/>
      <c r="J33" s="379"/>
      <c r="K33" s="379"/>
      <c r="L33" s="379"/>
      <c r="M33" s="379"/>
      <c r="N33" s="379"/>
      <c r="O33" s="379"/>
      <c r="P33" s="379"/>
      <c r="Q33" s="379"/>
      <c r="R33" s="379"/>
      <c r="S33" s="379"/>
      <c r="T33" s="379"/>
      <c r="U33" s="379"/>
      <c r="V33" s="379"/>
      <c r="W33" s="496"/>
      <c r="X33" s="379"/>
      <c r="Y33" s="379"/>
      <c r="Z33" s="379"/>
      <c r="AA33" s="379"/>
      <c r="AB33" s="379"/>
      <c r="AC33" s="379"/>
      <c r="AD33" s="404"/>
      <c r="AE33" s="366">
        <f>AE421*AE442*AE463*60/$G$33</f>
        <v>51.358695652173914</v>
      </c>
      <c r="AF33" s="366">
        <f t="shared" ref="AF33" si="17">AF421*AF442*AF463*60/$G$33</f>
        <v>102.71739130434783</v>
      </c>
    </row>
    <row r="34" spans="1:32" ht="14.1" customHeight="1" x14ac:dyDescent="0.2">
      <c r="A34" s="457">
        <v>1102</v>
      </c>
      <c r="B34" s="349"/>
      <c r="C34" s="366"/>
      <c r="D34" s="349"/>
      <c r="E34" s="349"/>
      <c r="F34" s="366"/>
      <c r="G34" s="368"/>
      <c r="H34" s="366"/>
      <c r="I34" s="379"/>
      <c r="J34" s="379"/>
      <c r="K34" s="379"/>
      <c r="L34" s="379"/>
      <c r="M34" s="379"/>
      <c r="N34" s="379"/>
      <c r="O34" s="379"/>
      <c r="P34" s="379"/>
      <c r="Q34" s="379"/>
      <c r="R34" s="379"/>
      <c r="S34" s="379"/>
      <c r="T34" s="379"/>
      <c r="U34" s="379"/>
      <c r="V34" s="379"/>
      <c r="W34" s="496"/>
      <c r="X34" s="379"/>
      <c r="Y34" s="379"/>
      <c r="Z34" s="379"/>
      <c r="AA34" s="379"/>
      <c r="AB34" s="379"/>
      <c r="AC34" s="379"/>
      <c r="AD34" s="404"/>
      <c r="AE34" s="379">
        <v>0.05</v>
      </c>
      <c r="AF34" s="379">
        <v>0.1</v>
      </c>
    </row>
    <row r="35" spans="1:32" ht="14.1" customHeight="1" x14ac:dyDescent="0.2">
      <c r="A35" s="457">
        <v>1102</v>
      </c>
      <c r="B35" s="349" t="s">
        <v>198</v>
      </c>
      <c r="C35" s="366">
        <v>176721</v>
      </c>
      <c r="D35" s="349" t="s">
        <v>200</v>
      </c>
      <c r="E35" s="373">
        <v>9186</v>
      </c>
      <c r="F35" s="383">
        <f>SUM(I35:AF35)</f>
        <v>2433.9317358810385</v>
      </c>
      <c r="G35" s="368">
        <v>12.978999999999999</v>
      </c>
      <c r="H35" s="366">
        <v>30</v>
      </c>
      <c r="I35" s="379"/>
      <c r="J35" s="379"/>
      <c r="K35" s="379"/>
      <c r="L35" s="379"/>
      <c r="M35" s="379"/>
      <c r="N35" s="379"/>
      <c r="O35" s="379"/>
      <c r="P35" s="379"/>
      <c r="Q35" s="379"/>
      <c r="R35" s="379"/>
      <c r="S35" s="379"/>
      <c r="T35" s="379"/>
      <c r="U35" s="379"/>
      <c r="V35" s="379"/>
      <c r="W35" s="496"/>
      <c r="X35" s="379"/>
      <c r="Y35" s="379"/>
      <c r="Z35" s="379"/>
      <c r="AA35" s="379"/>
      <c r="AB35" s="366">
        <f>AB421*AB442*AB463*60/$G$35</f>
        <v>540.87371908467526</v>
      </c>
      <c r="AC35" s="366">
        <f>AC421*AC442*AC463*60/$G$35</f>
        <v>946.52900839818176</v>
      </c>
      <c r="AD35" s="396">
        <f>AD421*AD442*AD463*60/$G$35</f>
        <v>946.52900839818176</v>
      </c>
      <c r="AE35" s="379"/>
      <c r="AF35" s="379"/>
    </row>
    <row r="36" spans="1:32" ht="14.1" customHeight="1" x14ac:dyDescent="0.2">
      <c r="A36" s="457">
        <v>1102</v>
      </c>
      <c r="B36" s="349"/>
      <c r="C36" s="366"/>
      <c r="D36" s="349"/>
      <c r="E36" s="349"/>
      <c r="F36" s="366"/>
      <c r="G36" s="368"/>
      <c r="H36" s="366"/>
      <c r="I36" s="379"/>
      <c r="J36" s="379"/>
      <c r="K36" s="379"/>
      <c r="L36" s="379"/>
      <c r="M36" s="379"/>
      <c r="N36" s="379"/>
      <c r="O36" s="379"/>
      <c r="P36" s="379"/>
      <c r="Q36" s="379"/>
      <c r="R36" s="379"/>
      <c r="S36" s="379"/>
      <c r="T36" s="379"/>
      <c r="U36" s="379"/>
      <c r="V36" s="379"/>
      <c r="W36" s="496"/>
      <c r="X36" s="379"/>
      <c r="Y36" s="379"/>
      <c r="Z36" s="379"/>
      <c r="AA36" s="379"/>
      <c r="AB36" s="379">
        <v>0.65</v>
      </c>
      <c r="AC36" s="379">
        <v>0.65</v>
      </c>
      <c r="AD36" s="404">
        <v>0.65</v>
      </c>
      <c r="AE36" s="379"/>
      <c r="AF36" s="379"/>
    </row>
    <row r="37" spans="1:32" ht="14.1" customHeight="1" x14ac:dyDescent="0.2">
      <c r="A37" s="457">
        <v>1102</v>
      </c>
      <c r="B37" s="349" t="s">
        <v>48</v>
      </c>
      <c r="C37" s="366" t="s">
        <v>146</v>
      </c>
      <c r="D37" s="349" t="s">
        <v>140</v>
      </c>
      <c r="E37" s="349">
        <v>17065</v>
      </c>
      <c r="F37" s="383">
        <f>SUM(I37:AF37)</f>
        <v>0</v>
      </c>
      <c r="G37" s="368">
        <v>11.643000000000001</v>
      </c>
      <c r="H37" s="366">
        <v>30</v>
      </c>
      <c r="I37" s="379"/>
      <c r="J37" s="379"/>
      <c r="K37" s="379"/>
      <c r="L37" s="379"/>
      <c r="M37" s="379"/>
      <c r="N37" s="379"/>
      <c r="O37" s="379"/>
      <c r="P37" s="379"/>
      <c r="Q37" s="379"/>
      <c r="R37" s="379"/>
      <c r="S37" s="379"/>
      <c r="T37" s="379"/>
      <c r="U37" s="379"/>
      <c r="V37" s="379"/>
      <c r="W37" s="496"/>
      <c r="X37" s="379"/>
      <c r="Y37" s="379"/>
      <c r="Z37" s="379"/>
      <c r="AA37" s="379"/>
      <c r="AB37" s="379"/>
      <c r="AC37" s="379"/>
      <c r="AD37" s="404"/>
      <c r="AE37" s="379"/>
      <c r="AF37" s="379"/>
    </row>
    <row r="38" spans="1:32" ht="14.1" customHeight="1" x14ac:dyDescent="0.2">
      <c r="A38" s="457">
        <v>1102</v>
      </c>
      <c r="B38" s="349"/>
      <c r="C38" s="366"/>
      <c r="D38" s="349"/>
      <c r="E38" s="349"/>
      <c r="F38" s="383"/>
      <c r="G38" s="368"/>
      <c r="H38" s="366"/>
      <c r="I38" s="379"/>
      <c r="J38" s="379"/>
      <c r="K38" s="379"/>
      <c r="L38" s="379"/>
      <c r="M38" s="379"/>
      <c r="N38" s="379"/>
      <c r="O38" s="379"/>
      <c r="P38" s="379"/>
      <c r="Q38" s="379"/>
      <c r="R38" s="379"/>
      <c r="S38" s="379"/>
      <c r="T38" s="379"/>
      <c r="U38" s="379"/>
      <c r="V38" s="379"/>
      <c r="W38" s="496"/>
      <c r="X38" s="379"/>
      <c r="Y38" s="379"/>
      <c r="Z38" s="379"/>
      <c r="AA38" s="379"/>
      <c r="AB38" s="379"/>
      <c r="AC38" s="379"/>
      <c r="AD38" s="404"/>
      <c r="AE38" s="379"/>
      <c r="AF38" s="379"/>
    </row>
    <row r="39" spans="1:32" ht="14.1" customHeight="1" x14ac:dyDescent="0.2">
      <c r="A39" s="457">
        <v>1102</v>
      </c>
      <c r="B39" s="349" t="s">
        <v>48</v>
      </c>
      <c r="C39" s="366" t="s">
        <v>145</v>
      </c>
      <c r="D39" s="349" t="s">
        <v>29</v>
      </c>
      <c r="E39" s="349">
        <v>34771</v>
      </c>
      <c r="F39" s="383">
        <f>SUM(I39:AF39)</f>
        <v>5353.977547402912</v>
      </c>
      <c r="G39" s="368">
        <v>18.617000000000001</v>
      </c>
      <c r="H39" s="366">
        <v>30</v>
      </c>
      <c r="I39" s="366">
        <f t="shared" ref="I39:N39" si="18">I421*I442*I463*60/$G$39</f>
        <v>609.12069613793847</v>
      </c>
      <c r="J39" s="366">
        <f t="shared" si="18"/>
        <v>659.8807541494333</v>
      </c>
      <c r="K39" s="366">
        <f t="shared" si="18"/>
        <v>659.8807541494333</v>
      </c>
      <c r="L39" s="366">
        <f t="shared" si="18"/>
        <v>534.18918193049365</v>
      </c>
      <c r="M39" s="366">
        <f t="shared" si="18"/>
        <v>377.07471665681902</v>
      </c>
      <c r="N39" s="366">
        <f t="shared" si="18"/>
        <v>659.8807541494333</v>
      </c>
      <c r="O39" s="366">
        <f>O421*O442*O463*60/$G$39</f>
        <v>659.8807541494333</v>
      </c>
      <c r="P39" s="366">
        <f>P421*P442*P463*60/$G$39</f>
        <v>659.8807541494333</v>
      </c>
      <c r="Q39" s="366">
        <f>Q421*Q442*Q463*60/$G$39</f>
        <v>534.18918193049365</v>
      </c>
      <c r="R39" s="379"/>
      <c r="S39" s="379"/>
      <c r="T39" s="379"/>
      <c r="U39" s="379"/>
      <c r="V39" s="379"/>
      <c r="W39" s="496"/>
      <c r="X39" s="379"/>
      <c r="Y39" s="379"/>
      <c r="Z39" s="379"/>
      <c r="AA39" s="379"/>
      <c r="AB39" s="379"/>
      <c r="AC39" s="379"/>
      <c r="AD39" s="404"/>
      <c r="AE39" s="379"/>
      <c r="AF39" s="379"/>
    </row>
    <row r="40" spans="1:32" s="384" customFormat="1" ht="14.1" customHeight="1" thickBot="1" x14ac:dyDescent="0.25">
      <c r="A40" s="481">
        <v>1102</v>
      </c>
      <c r="B40" s="428"/>
      <c r="C40" s="387"/>
      <c r="D40" s="428"/>
      <c r="E40" s="428"/>
      <c r="F40" s="388"/>
      <c r="G40" s="389"/>
      <c r="H40" s="387"/>
      <c r="I40" s="477">
        <v>0.6</v>
      </c>
      <c r="J40" s="477">
        <v>0.65</v>
      </c>
      <c r="K40" s="477">
        <v>0.65</v>
      </c>
      <c r="L40" s="477">
        <v>0.65</v>
      </c>
      <c r="M40" s="477">
        <v>0.65</v>
      </c>
      <c r="N40" s="477">
        <v>0.65</v>
      </c>
      <c r="O40" s="477">
        <v>0.65</v>
      </c>
      <c r="P40" s="477">
        <v>0.65</v>
      </c>
      <c r="Q40" s="477">
        <v>0.65</v>
      </c>
      <c r="R40" s="477"/>
      <c r="S40" s="477"/>
      <c r="T40" s="477"/>
      <c r="U40" s="477"/>
      <c r="V40" s="477"/>
      <c r="W40" s="498"/>
      <c r="X40" s="477"/>
      <c r="Y40" s="477"/>
      <c r="Z40" s="477"/>
      <c r="AA40" s="477"/>
      <c r="AB40" s="477"/>
      <c r="AC40" s="477"/>
      <c r="AD40" s="482"/>
      <c r="AE40" s="477"/>
      <c r="AF40" s="477"/>
    </row>
    <row r="41" spans="1:32" ht="14.1" customHeight="1" x14ac:dyDescent="0.2">
      <c r="A41" s="457">
        <v>1106</v>
      </c>
      <c r="B41" s="349" t="s">
        <v>48</v>
      </c>
      <c r="C41" s="366" t="s">
        <v>144</v>
      </c>
      <c r="D41" s="373" t="s">
        <v>29</v>
      </c>
      <c r="E41" s="373">
        <v>29101</v>
      </c>
      <c r="F41" s="383">
        <f>SUM(I41:AF41)</f>
        <v>4724.5700245700245</v>
      </c>
      <c r="G41" s="368">
        <v>10.175000000000001</v>
      </c>
      <c r="H41" s="366">
        <v>20</v>
      </c>
      <c r="I41" s="366">
        <v>700</v>
      </c>
      <c r="J41" s="366">
        <v>804.91400491400486</v>
      </c>
      <c r="K41" s="366">
        <v>804.91400491400486</v>
      </c>
      <c r="L41" s="366">
        <v>804.91400491400486</v>
      </c>
      <c r="M41" s="366">
        <v>804.91400491400486</v>
      </c>
      <c r="N41" s="366">
        <v>804.91400491400486</v>
      </c>
      <c r="O41" s="379"/>
      <c r="P41" s="379"/>
      <c r="Q41" s="379"/>
      <c r="R41" s="379"/>
      <c r="S41" s="379"/>
      <c r="T41" s="379"/>
      <c r="U41" s="379"/>
      <c r="V41" s="379"/>
      <c r="W41" s="496"/>
      <c r="X41" s="379"/>
      <c r="Y41" s="379"/>
      <c r="Z41" s="379"/>
      <c r="AA41" s="379"/>
      <c r="AB41" s="379"/>
      <c r="AC41" s="379"/>
      <c r="AD41" s="404"/>
      <c r="AE41" s="379"/>
      <c r="AF41" s="379"/>
    </row>
    <row r="42" spans="1:32" ht="14.1" customHeight="1" x14ac:dyDescent="0.2">
      <c r="A42" s="457">
        <v>1106</v>
      </c>
      <c r="B42" s="349"/>
      <c r="C42" s="349"/>
      <c r="D42" s="349"/>
      <c r="E42" s="349"/>
      <c r="F42" s="366"/>
      <c r="G42" s="368"/>
      <c r="H42" s="366"/>
      <c r="I42" s="379"/>
      <c r="J42" s="379"/>
      <c r="K42" s="379"/>
      <c r="L42" s="379"/>
      <c r="M42" s="379"/>
      <c r="N42" s="379"/>
      <c r="O42" s="379"/>
      <c r="P42" s="379"/>
      <c r="Q42" s="379"/>
      <c r="R42" s="379"/>
      <c r="S42" s="379"/>
      <c r="T42" s="379"/>
      <c r="U42" s="379"/>
      <c r="V42" s="379"/>
      <c r="W42" s="496"/>
      <c r="X42" s="379"/>
      <c r="Y42" s="379"/>
      <c r="Z42" s="379"/>
      <c r="AA42" s="379"/>
      <c r="AB42" s="379"/>
      <c r="AC42" s="379"/>
      <c r="AD42" s="404"/>
      <c r="AE42" s="379"/>
      <c r="AF42" s="379"/>
    </row>
    <row r="43" spans="1:32" ht="14.1" customHeight="1" x14ac:dyDescent="0.2">
      <c r="A43" s="457">
        <v>1106</v>
      </c>
      <c r="B43" s="349" t="s">
        <v>48</v>
      </c>
      <c r="C43" s="349" t="s">
        <v>217</v>
      </c>
      <c r="D43" s="349" t="s">
        <v>29</v>
      </c>
      <c r="E43" s="349">
        <v>150</v>
      </c>
      <c r="F43" s="383">
        <f>SUM(I43:AF43)</f>
        <v>158.44311377245512</v>
      </c>
      <c r="G43" s="368">
        <v>6.68</v>
      </c>
      <c r="H43" s="366">
        <v>24</v>
      </c>
      <c r="I43" s="379"/>
      <c r="J43" s="379"/>
      <c r="K43" s="379"/>
      <c r="L43" s="379"/>
      <c r="M43" s="379"/>
      <c r="N43" s="379"/>
      <c r="O43" s="366">
        <f>O428*O449*O470*60/$G$43</f>
        <v>158.44311377245512</v>
      </c>
      <c r="P43" s="379"/>
      <c r="Q43" s="379"/>
      <c r="R43" s="379"/>
      <c r="S43" s="379"/>
      <c r="T43" s="379"/>
      <c r="U43" s="379"/>
      <c r="V43" s="379"/>
      <c r="W43" s="496"/>
      <c r="X43" s="379"/>
      <c r="Y43" s="379"/>
      <c r="Z43" s="379"/>
      <c r="AA43" s="379"/>
      <c r="AB43" s="379"/>
      <c r="AC43" s="379"/>
      <c r="AD43" s="404"/>
      <c r="AE43" s="379"/>
      <c r="AF43" s="379"/>
    </row>
    <row r="44" spans="1:32" ht="14.1" customHeight="1" x14ac:dyDescent="0.2">
      <c r="A44" s="457">
        <v>1106</v>
      </c>
      <c r="B44" s="349"/>
      <c r="C44" s="349"/>
      <c r="D44" s="349"/>
      <c r="E44" s="349"/>
      <c r="F44" s="366"/>
      <c r="G44" s="368"/>
      <c r="H44" s="366"/>
      <c r="I44" s="379"/>
      <c r="J44" s="379"/>
      <c r="K44" s="379"/>
      <c r="L44" s="379"/>
      <c r="M44" s="379"/>
      <c r="N44" s="379"/>
      <c r="O44" s="379">
        <v>7.0000000000000007E-2</v>
      </c>
      <c r="P44" s="379"/>
      <c r="Q44" s="379"/>
      <c r="R44" s="379"/>
      <c r="S44" s="379"/>
      <c r="T44" s="379"/>
      <c r="U44" s="379"/>
      <c r="V44" s="379"/>
      <c r="W44" s="496"/>
      <c r="X44" s="379"/>
      <c r="Y44" s="379"/>
      <c r="Z44" s="379"/>
      <c r="AA44" s="379"/>
      <c r="AB44" s="379"/>
      <c r="AC44" s="379"/>
      <c r="AD44" s="404"/>
      <c r="AE44" s="379"/>
      <c r="AF44" s="379"/>
    </row>
    <row r="45" spans="1:32" ht="14.1" customHeight="1" x14ac:dyDescent="0.2">
      <c r="A45" s="457">
        <v>1106</v>
      </c>
      <c r="B45" s="349" t="s">
        <v>48</v>
      </c>
      <c r="C45" s="366" t="s">
        <v>157</v>
      </c>
      <c r="D45" s="349" t="s">
        <v>29</v>
      </c>
      <c r="E45" s="349">
        <v>2412</v>
      </c>
      <c r="F45" s="383">
        <f>SUM(I45:AF45)</f>
        <v>2217.2185430463578</v>
      </c>
      <c r="G45" s="368">
        <v>6.04</v>
      </c>
      <c r="H45" s="366">
        <v>24</v>
      </c>
      <c r="I45" s="379"/>
      <c r="J45" s="379"/>
      <c r="K45" s="379"/>
      <c r="L45" s="379"/>
      <c r="M45" s="379"/>
      <c r="N45" s="379"/>
      <c r="O45" s="379"/>
      <c r="P45" s="366">
        <f>P428*P449*P470*60/$G$45</f>
        <v>250.33112582781462</v>
      </c>
      <c r="Q45" s="366">
        <f>Q428*Q449*Q470*60/$G$45</f>
        <v>303.97350993377478</v>
      </c>
      <c r="R45" s="366">
        <f>R428*R449*R470*60/$G$45</f>
        <v>661.58940397350989</v>
      </c>
      <c r="S45" s="366">
        <f>S428*S449*S470*60/$G$45</f>
        <v>1001.3245033112585</v>
      </c>
      <c r="T45" s="379"/>
      <c r="U45" s="379"/>
      <c r="V45" s="379"/>
      <c r="W45" s="496"/>
      <c r="X45" s="379"/>
      <c r="Y45" s="379"/>
      <c r="Z45" s="379"/>
      <c r="AA45" s="379"/>
      <c r="AB45" s="379"/>
      <c r="AC45" s="379"/>
      <c r="AD45" s="404"/>
      <c r="AE45" s="379"/>
      <c r="AF45" s="379"/>
    </row>
    <row r="46" spans="1:32" ht="14.1" customHeight="1" x14ac:dyDescent="0.2">
      <c r="A46" s="457">
        <v>1106</v>
      </c>
      <c r="B46" s="349"/>
      <c r="C46" s="366"/>
      <c r="D46" s="349"/>
      <c r="E46" s="349"/>
      <c r="F46" s="366"/>
      <c r="G46" s="368"/>
      <c r="H46" s="366"/>
      <c r="I46" s="379"/>
      <c r="J46" s="379"/>
      <c r="K46" s="379"/>
      <c r="L46" s="379"/>
      <c r="M46" s="379"/>
      <c r="N46" s="379"/>
      <c r="O46" s="379"/>
      <c r="P46" s="379">
        <v>0.1</v>
      </c>
      <c r="Q46" s="379">
        <v>0.15</v>
      </c>
      <c r="R46" s="379">
        <v>0.3</v>
      </c>
      <c r="S46" s="379">
        <v>0.4</v>
      </c>
      <c r="T46" s="379"/>
      <c r="U46" s="379"/>
      <c r="V46" s="379"/>
      <c r="W46" s="496"/>
      <c r="X46" s="379"/>
      <c r="Y46" s="379"/>
      <c r="Z46" s="379"/>
      <c r="AA46" s="379"/>
      <c r="AB46" s="379"/>
      <c r="AC46" s="379"/>
      <c r="AD46" s="404"/>
      <c r="AE46" s="379"/>
      <c r="AF46" s="379"/>
    </row>
    <row r="47" spans="1:32" ht="14.1" customHeight="1" x14ac:dyDescent="0.2">
      <c r="A47" s="457">
        <v>1106</v>
      </c>
      <c r="B47" s="349" t="s">
        <v>48</v>
      </c>
      <c r="C47" s="366" t="s">
        <v>220</v>
      </c>
      <c r="D47" s="349" t="s">
        <v>29</v>
      </c>
      <c r="E47" s="349">
        <v>11280</v>
      </c>
      <c r="F47" s="383">
        <f>SUM(I47:AF47)</f>
        <v>8786.885245901638</v>
      </c>
      <c r="G47" s="368">
        <v>10.98</v>
      </c>
      <c r="H47" s="366">
        <v>24</v>
      </c>
      <c r="I47" s="379"/>
      <c r="J47" s="379"/>
      <c r="K47" s="379"/>
      <c r="L47" s="379"/>
      <c r="M47" s="379"/>
      <c r="N47" s="379"/>
      <c r="O47" s="379"/>
      <c r="P47" s="379"/>
      <c r="Q47" s="379"/>
      <c r="R47" s="379"/>
      <c r="S47" s="379"/>
      <c r="T47" s="366">
        <f>T428*T449*T470*60/$G$47</f>
        <v>206.55737704918033</v>
      </c>
      <c r="U47" s="366">
        <f t="shared" ref="U47:AB47" si="19">U428*U449*U470*60/$G$47</f>
        <v>344.26229508196718</v>
      </c>
      <c r="V47" s="366">
        <f t="shared" si="19"/>
        <v>390.16393442622939</v>
      </c>
      <c r="W47" s="435">
        <f t="shared" si="19"/>
        <v>619.67213114754099</v>
      </c>
      <c r="X47" s="366">
        <f t="shared" si="19"/>
        <v>688.52459016393436</v>
      </c>
      <c r="Y47" s="366">
        <f t="shared" si="19"/>
        <v>826.22950819672133</v>
      </c>
      <c r="Z47" s="366">
        <f t="shared" si="19"/>
        <v>895.08196721311469</v>
      </c>
      <c r="AA47" s="366">
        <f t="shared" si="19"/>
        <v>724.59016393442641</v>
      </c>
      <c r="AB47" s="366">
        <f t="shared" si="19"/>
        <v>511.47540983606564</v>
      </c>
      <c r="AC47" s="366">
        <f t="shared" ref="AC47:AF47" si="20">AC428*AC449*AC470*60/$G$47</f>
        <v>895.08196721311469</v>
      </c>
      <c r="AD47" s="396">
        <f t="shared" si="20"/>
        <v>895.08196721311469</v>
      </c>
      <c r="AE47" s="366">
        <f t="shared" si="20"/>
        <v>895.08196721311469</v>
      </c>
      <c r="AF47" s="366">
        <f t="shared" si="20"/>
        <v>895.08196721311469</v>
      </c>
    </row>
    <row r="48" spans="1:32" ht="14.1" customHeight="1" x14ac:dyDescent="0.2">
      <c r="A48" s="457">
        <v>1106</v>
      </c>
      <c r="B48" s="349"/>
      <c r="C48" s="366"/>
      <c r="D48" s="349"/>
      <c r="E48" s="349"/>
      <c r="F48" s="383"/>
      <c r="G48" s="368"/>
      <c r="H48" s="366"/>
      <c r="I48" s="379"/>
      <c r="J48" s="379"/>
      <c r="K48" s="379"/>
      <c r="L48" s="379"/>
      <c r="M48" s="379"/>
      <c r="N48" s="379"/>
      <c r="O48" s="379"/>
      <c r="P48" s="379"/>
      <c r="Q48" s="379"/>
      <c r="R48" s="379"/>
      <c r="S48" s="379"/>
      <c r="T48" s="379">
        <v>0.15</v>
      </c>
      <c r="U48" s="379">
        <v>0.25</v>
      </c>
      <c r="V48" s="379">
        <v>0.35</v>
      </c>
      <c r="W48" s="496">
        <v>0.45</v>
      </c>
      <c r="X48" s="379">
        <v>0.5</v>
      </c>
      <c r="Y48" s="379">
        <v>0.6</v>
      </c>
      <c r="Z48" s="379">
        <v>0.65</v>
      </c>
      <c r="AA48" s="379">
        <v>0.65</v>
      </c>
      <c r="AB48" s="379">
        <v>0.65</v>
      </c>
      <c r="AC48" s="379">
        <v>0.65</v>
      </c>
      <c r="AD48" s="404">
        <v>0.65</v>
      </c>
      <c r="AE48" s="379">
        <v>0.65</v>
      </c>
      <c r="AF48" s="379">
        <v>0.65</v>
      </c>
    </row>
    <row r="49" spans="1:32" ht="14.1" customHeight="1" x14ac:dyDescent="0.2">
      <c r="A49" s="457">
        <v>1106</v>
      </c>
      <c r="B49" s="349" t="s">
        <v>173</v>
      </c>
      <c r="C49" s="366">
        <v>175821</v>
      </c>
      <c r="D49" s="349" t="s">
        <v>126</v>
      </c>
      <c r="E49" s="349">
        <v>50000</v>
      </c>
      <c r="F49" s="383">
        <f>SUM(I49:AF49)</f>
        <v>0</v>
      </c>
      <c r="G49" s="368">
        <v>16.03</v>
      </c>
      <c r="H49" s="366">
        <v>24</v>
      </c>
      <c r="I49" s="379"/>
      <c r="J49" s="379"/>
      <c r="K49" s="379"/>
      <c r="L49" s="379"/>
      <c r="M49" s="379"/>
      <c r="N49" s="379"/>
      <c r="O49" s="379"/>
      <c r="P49" s="379"/>
      <c r="Q49" s="379"/>
      <c r="R49" s="379"/>
      <c r="S49" s="379"/>
      <c r="T49" s="379"/>
      <c r="U49" s="379"/>
      <c r="V49" s="379"/>
      <c r="W49" s="496"/>
      <c r="X49" s="379"/>
      <c r="Y49" s="379"/>
      <c r="Z49" s="379"/>
      <c r="AA49" s="379"/>
      <c r="AB49" s="379"/>
      <c r="AC49" s="379"/>
      <c r="AD49" s="404"/>
      <c r="AE49" s="379"/>
      <c r="AF49" s="379"/>
    </row>
    <row r="50" spans="1:32" ht="14.1" customHeight="1" x14ac:dyDescent="0.2">
      <c r="A50" s="457">
        <v>1106</v>
      </c>
      <c r="B50" s="349"/>
      <c r="C50" s="366"/>
      <c r="D50" s="349"/>
      <c r="E50" s="349"/>
      <c r="F50" s="366"/>
      <c r="G50" s="368"/>
      <c r="H50" s="366"/>
      <c r="I50" s="379"/>
      <c r="J50" s="379"/>
      <c r="K50" s="379"/>
      <c r="L50" s="379"/>
      <c r="M50" s="379"/>
      <c r="N50" s="379"/>
      <c r="O50" s="379"/>
      <c r="P50" s="379"/>
      <c r="Q50" s="379"/>
      <c r="R50" s="379"/>
      <c r="S50" s="379"/>
      <c r="T50" s="379"/>
      <c r="U50" s="379"/>
      <c r="V50" s="379"/>
      <c r="W50" s="496"/>
      <c r="X50" s="379"/>
      <c r="Y50" s="379"/>
      <c r="Z50" s="379"/>
      <c r="AA50" s="379"/>
      <c r="AB50" s="379"/>
      <c r="AC50" s="379"/>
      <c r="AD50" s="404"/>
      <c r="AE50" s="379"/>
      <c r="AF50" s="379"/>
    </row>
    <row r="51" spans="1:32" ht="14.1" customHeight="1" x14ac:dyDescent="0.2">
      <c r="A51" s="457">
        <v>1106</v>
      </c>
      <c r="B51" s="349" t="s">
        <v>173</v>
      </c>
      <c r="C51" s="366" t="s">
        <v>38</v>
      </c>
      <c r="D51" s="349" t="s">
        <v>201</v>
      </c>
      <c r="E51" s="349" t="s">
        <v>197</v>
      </c>
      <c r="F51" s="383">
        <f>SUM(I51:AF51)</f>
        <v>0</v>
      </c>
      <c r="G51" s="368">
        <v>18</v>
      </c>
      <c r="H51" s="366">
        <v>24</v>
      </c>
      <c r="I51" s="379"/>
      <c r="J51" s="379"/>
      <c r="K51" s="379"/>
      <c r="L51" s="379"/>
      <c r="M51" s="379"/>
      <c r="N51" s="379"/>
      <c r="O51" s="379"/>
      <c r="P51" s="379"/>
      <c r="Q51" s="379"/>
      <c r="R51" s="379"/>
      <c r="S51" s="379"/>
      <c r="T51" s="379"/>
      <c r="U51" s="379"/>
      <c r="V51" s="379"/>
      <c r="W51" s="496"/>
      <c r="X51" s="379"/>
      <c r="Y51" s="379"/>
      <c r="Z51" s="379"/>
      <c r="AA51" s="379"/>
      <c r="AB51" s="379"/>
      <c r="AC51" s="379"/>
      <c r="AD51" s="404"/>
      <c r="AE51" s="379"/>
      <c r="AF51" s="379"/>
    </row>
    <row r="52" spans="1:32" ht="14.1" customHeight="1" x14ac:dyDescent="0.2">
      <c r="A52" s="457">
        <v>1106</v>
      </c>
      <c r="B52" s="349"/>
      <c r="C52" s="366"/>
      <c r="D52" s="349"/>
      <c r="E52" s="349"/>
      <c r="F52" s="366"/>
      <c r="G52" s="368"/>
      <c r="H52" s="366"/>
      <c r="I52" s="379"/>
      <c r="J52" s="379"/>
      <c r="K52" s="379"/>
      <c r="L52" s="379"/>
      <c r="M52" s="379"/>
      <c r="N52" s="379"/>
      <c r="O52" s="379"/>
      <c r="P52" s="379"/>
      <c r="Q52" s="379"/>
      <c r="R52" s="379"/>
      <c r="S52" s="379"/>
      <c r="T52" s="379"/>
      <c r="U52" s="379"/>
      <c r="V52" s="379"/>
      <c r="W52" s="496"/>
      <c r="X52" s="379"/>
      <c r="Y52" s="379"/>
      <c r="Z52" s="379"/>
      <c r="AA52" s="379"/>
      <c r="AB52" s="379"/>
      <c r="AC52" s="379"/>
      <c r="AD52" s="404"/>
      <c r="AE52" s="379"/>
      <c r="AF52" s="379"/>
    </row>
    <row r="53" spans="1:32" ht="14.1" customHeight="1" x14ac:dyDescent="0.2">
      <c r="A53" s="457">
        <v>1106</v>
      </c>
      <c r="B53" s="349" t="s">
        <v>48</v>
      </c>
      <c r="C53" s="366" t="s">
        <v>209</v>
      </c>
      <c r="D53" s="349" t="s">
        <v>174</v>
      </c>
      <c r="E53" s="349">
        <v>3955</v>
      </c>
      <c r="F53" s="383">
        <f>SUM(I53:AF53)</f>
        <v>0</v>
      </c>
      <c r="G53" s="368">
        <v>16.46</v>
      </c>
      <c r="H53" s="366">
        <v>24</v>
      </c>
      <c r="I53" s="379"/>
      <c r="J53" s="379"/>
      <c r="K53" s="379"/>
      <c r="L53" s="379"/>
      <c r="M53" s="379"/>
      <c r="N53" s="379"/>
      <c r="O53" s="379"/>
      <c r="P53" s="379"/>
      <c r="Q53" s="379"/>
      <c r="R53" s="379"/>
      <c r="S53" s="379"/>
      <c r="T53" s="379"/>
      <c r="U53" s="379"/>
      <c r="V53" s="379"/>
      <c r="W53" s="496"/>
      <c r="X53" s="379"/>
      <c r="Y53" s="379"/>
      <c r="Z53" s="379"/>
      <c r="AA53" s="379"/>
      <c r="AB53" s="379"/>
      <c r="AC53" s="379"/>
      <c r="AD53" s="404"/>
      <c r="AE53" s="379"/>
      <c r="AF53" s="379"/>
    </row>
    <row r="54" spans="1:32" ht="14.1" customHeight="1" thickBot="1" x14ac:dyDescent="0.25">
      <c r="A54" s="457">
        <v>1106</v>
      </c>
      <c r="B54" s="349"/>
      <c r="C54" s="366"/>
      <c r="D54" s="349"/>
      <c r="E54" s="349"/>
      <c r="F54" s="383"/>
      <c r="G54" s="368"/>
      <c r="H54" s="366"/>
      <c r="I54" s="379"/>
      <c r="J54" s="379"/>
      <c r="K54" s="379"/>
      <c r="L54" s="379"/>
      <c r="M54" s="379"/>
      <c r="N54" s="379"/>
      <c r="O54" s="379"/>
      <c r="P54" s="379"/>
      <c r="Q54" s="379"/>
      <c r="R54" s="379"/>
      <c r="S54" s="379"/>
      <c r="T54" s="379"/>
      <c r="U54" s="379"/>
      <c r="V54" s="379"/>
      <c r="W54" s="496"/>
      <c r="X54" s="379"/>
      <c r="Y54" s="379"/>
      <c r="Z54" s="379"/>
      <c r="AA54" s="379"/>
      <c r="AB54" s="379"/>
      <c r="AC54" s="379"/>
      <c r="AD54" s="404"/>
      <c r="AE54" s="379"/>
      <c r="AF54" s="379"/>
    </row>
    <row r="55" spans="1:32" s="372" customFormat="1" ht="14.1" customHeight="1" x14ac:dyDescent="0.2">
      <c r="A55" s="478">
        <v>1107</v>
      </c>
      <c r="B55" s="370" t="s">
        <v>173</v>
      </c>
      <c r="C55" s="375" t="s">
        <v>204</v>
      </c>
      <c r="D55" s="370" t="s">
        <v>66</v>
      </c>
      <c r="E55" s="370">
        <v>83114</v>
      </c>
      <c r="F55" s="437">
        <f>SUM(I55:AF55)</f>
        <v>0</v>
      </c>
      <c r="G55" s="394">
        <v>9</v>
      </c>
      <c r="H55" s="375">
        <v>25</v>
      </c>
      <c r="I55" s="479"/>
      <c r="J55" s="479"/>
      <c r="K55" s="479"/>
      <c r="L55" s="479"/>
      <c r="M55" s="479"/>
      <c r="N55" s="479"/>
      <c r="O55" s="479"/>
      <c r="P55" s="479"/>
      <c r="Q55" s="479"/>
      <c r="R55" s="479"/>
      <c r="S55" s="479"/>
      <c r="T55" s="479"/>
      <c r="U55" s="479"/>
      <c r="V55" s="479"/>
      <c r="W55" s="497"/>
      <c r="X55" s="479"/>
      <c r="Y55" s="479"/>
      <c r="Z55" s="479"/>
      <c r="AA55" s="479"/>
      <c r="AB55" s="479"/>
      <c r="AC55" s="479"/>
      <c r="AD55" s="480"/>
      <c r="AE55" s="479"/>
      <c r="AF55" s="479"/>
    </row>
    <row r="56" spans="1:32" ht="14.1" customHeight="1" x14ac:dyDescent="0.2">
      <c r="A56" s="457">
        <v>1107</v>
      </c>
      <c r="B56" s="349"/>
      <c r="C56" s="366"/>
      <c r="D56" s="349"/>
      <c r="E56" s="349"/>
      <c r="F56" s="383"/>
      <c r="G56" s="368"/>
      <c r="H56" s="366"/>
      <c r="I56" s="379"/>
      <c r="J56" s="379"/>
      <c r="K56" s="379"/>
      <c r="L56" s="379"/>
      <c r="M56" s="379"/>
      <c r="N56" s="379"/>
      <c r="O56" s="379"/>
      <c r="P56" s="379"/>
      <c r="Q56" s="379"/>
      <c r="R56" s="379"/>
      <c r="S56" s="379"/>
      <c r="T56" s="379"/>
      <c r="U56" s="379"/>
      <c r="V56" s="379"/>
      <c r="W56" s="496"/>
      <c r="X56" s="379"/>
      <c r="Y56" s="379"/>
      <c r="Z56" s="379"/>
      <c r="AA56" s="379"/>
      <c r="AB56" s="379"/>
      <c r="AC56" s="379"/>
      <c r="AD56" s="404"/>
      <c r="AE56" s="379"/>
      <c r="AF56" s="379"/>
    </row>
    <row r="57" spans="1:32" ht="14.1" customHeight="1" x14ac:dyDescent="0.2">
      <c r="A57" s="457">
        <v>1107</v>
      </c>
      <c r="B57" s="349" t="s">
        <v>48</v>
      </c>
      <c r="C57" s="366" t="s">
        <v>236</v>
      </c>
      <c r="D57" s="349" t="s">
        <v>72</v>
      </c>
      <c r="E57" s="349">
        <v>5143</v>
      </c>
      <c r="F57" s="383">
        <f>SUM(I57:AF57)</f>
        <v>0</v>
      </c>
      <c r="G57" s="368">
        <v>12</v>
      </c>
      <c r="H57" s="366">
        <v>25</v>
      </c>
      <c r="I57" s="379"/>
      <c r="J57" s="379"/>
      <c r="K57" s="379"/>
      <c r="L57" s="379"/>
      <c r="M57" s="379"/>
      <c r="N57" s="379"/>
      <c r="O57" s="379"/>
      <c r="P57" s="379"/>
      <c r="Q57" s="379"/>
      <c r="R57" s="379"/>
      <c r="S57" s="379"/>
      <c r="T57" s="379"/>
      <c r="U57" s="379"/>
      <c r="V57" s="379"/>
      <c r="W57" s="496"/>
      <c r="X57" s="379"/>
      <c r="Y57" s="379"/>
      <c r="Z57" s="379"/>
      <c r="AA57" s="379"/>
      <c r="AB57" s="379"/>
      <c r="AC57" s="379"/>
      <c r="AD57" s="404"/>
      <c r="AE57" s="379"/>
      <c r="AF57" s="379"/>
    </row>
    <row r="58" spans="1:32" ht="14.1" customHeight="1" x14ac:dyDescent="0.2">
      <c r="A58" s="457">
        <v>1107</v>
      </c>
      <c r="B58" s="349"/>
      <c r="C58" s="366"/>
      <c r="D58" s="349"/>
      <c r="E58" s="349"/>
      <c r="F58" s="383"/>
      <c r="G58" s="368"/>
      <c r="H58" s="366"/>
      <c r="I58" s="379"/>
      <c r="J58" s="379"/>
      <c r="K58" s="379"/>
      <c r="L58" s="379"/>
      <c r="M58" s="379"/>
      <c r="N58" s="379"/>
      <c r="O58" s="379"/>
      <c r="P58" s="379"/>
      <c r="Q58" s="379"/>
      <c r="R58" s="379"/>
      <c r="S58" s="379"/>
      <c r="T58" s="379"/>
      <c r="U58" s="379"/>
      <c r="V58" s="379"/>
      <c r="W58" s="496"/>
      <c r="X58" s="379"/>
      <c r="Y58" s="379"/>
      <c r="Z58" s="379"/>
      <c r="AA58" s="379"/>
      <c r="AB58" s="379"/>
      <c r="AC58" s="379"/>
      <c r="AD58" s="404"/>
      <c r="AE58" s="379"/>
      <c r="AF58" s="379"/>
    </row>
    <row r="59" spans="1:32" ht="14.1" customHeight="1" x14ac:dyDescent="0.2">
      <c r="A59" s="457">
        <v>1107</v>
      </c>
      <c r="B59" s="349" t="s">
        <v>48</v>
      </c>
      <c r="C59" s="366" t="s">
        <v>146</v>
      </c>
      <c r="D59" s="349" t="s">
        <v>140</v>
      </c>
      <c r="E59" s="349">
        <v>17065</v>
      </c>
      <c r="F59" s="383">
        <f>SUM(I59:AF59)</f>
        <v>0</v>
      </c>
      <c r="G59" s="368">
        <v>11.643000000000001</v>
      </c>
      <c r="H59" s="366">
        <v>25</v>
      </c>
      <c r="I59" s="379"/>
      <c r="J59" s="379"/>
      <c r="K59" s="379"/>
      <c r="L59" s="379"/>
      <c r="M59" s="379"/>
      <c r="N59" s="379"/>
      <c r="O59" s="379"/>
      <c r="P59" s="379"/>
      <c r="Q59" s="379"/>
      <c r="R59" s="379"/>
      <c r="S59" s="379"/>
      <c r="T59" s="379"/>
      <c r="U59" s="379"/>
      <c r="V59" s="379"/>
      <c r="W59" s="496"/>
      <c r="X59" s="379"/>
      <c r="Y59" s="379"/>
      <c r="Z59" s="379"/>
      <c r="AA59" s="379"/>
      <c r="AB59" s="379"/>
      <c r="AC59" s="379"/>
      <c r="AD59" s="404"/>
      <c r="AE59" s="379"/>
      <c r="AF59" s="379"/>
    </row>
    <row r="60" spans="1:32" ht="14.1" customHeight="1" x14ac:dyDescent="0.2">
      <c r="A60" s="457">
        <v>1107</v>
      </c>
      <c r="B60" s="349"/>
      <c r="C60" s="366"/>
      <c r="D60" s="349"/>
      <c r="E60" s="349"/>
      <c r="F60" s="383"/>
      <c r="G60" s="368"/>
      <c r="H60" s="366"/>
      <c r="I60" s="379"/>
      <c r="J60" s="379"/>
      <c r="K60" s="379"/>
      <c r="L60" s="379"/>
      <c r="M60" s="379"/>
      <c r="N60" s="379"/>
      <c r="O60" s="379"/>
      <c r="P60" s="379"/>
      <c r="Q60" s="379"/>
      <c r="R60" s="379"/>
      <c r="S60" s="379"/>
      <c r="T60" s="379"/>
      <c r="U60" s="379"/>
      <c r="V60" s="379"/>
      <c r="W60" s="496"/>
      <c r="X60" s="379"/>
      <c r="Y60" s="379"/>
      <c r="Z60" s="379"/>
      <c r="AA60" s="379"/>
      <c r="AB60" s="379"/>
      <c r="AC60" s="379"/>
      <c r="AD60" s="404"/>
      <c r="AE60" s="379"/>
      <c r="AF60" s="379"/>
    </row>
    <row r="61" spans="1:32" ht="14.1" customHeight="1" x14ac:dyDescent="0.2">
      <c r="A61" s="457">
        <v>1107</v>
      </c>
      <c r="B61" s="349" t="s">
        <v>48</v>
      </c>
      <c r="C61" s="366" t="s">
        <v>243</v>
      </c>
      <c r="D61" s="349" t="s">
        <v>29</v>
      </c>
      <c r="E61" s="349">
        <v>6772</v>
      </c>
      <c r="F61" s="383">
        <f>SUM(I61:AF61)</f>
        <v>6670.895851721094</v>
      </c>
      <c r="G61" s="368">
        <v>11.33</v>
      </c>
      <c r="H61" s="366">
        <v>25</v>
      </c>
      <c r="I61" s="366">
        <f t="shared" ref="I61:O61" si="21">I420*I441*I458*60/$G$61</f>
        <v>347.52868490732567</v>
      </c>
      <c r="J61" s="366">
        <f t="shared" si="21"/>
        <v>486.54015887025594</v>
      </c>
      <c r="K61" s="366">
        <f t="shared" si="21"/>
        <v>625.5516328331862</v>
      </c>
      <c r="L61" s="366">
        <f t="shared" si="21"/>
        <v>618.93203883495153</v>
      </c>
      <c r="M61" s="366">
        <f t="shared" si="21"/>
        <v>476.61076787290381</v>
      </c>
      <c r="N61" s="366">
        <f t="shared" si="21"/>
        <v>903.57458075904674</v>
      </c>
      <c r="O61" s="366">
        <f t="shared" si="21"/>
        <v>903.57458075904674</v>
      </c>
      <c r="P61" s="366">
        <f>P420*P441*P458*60/$G$61</f>
        <v>903.57458075904674</v>
      </c>
      <c r="Q61" s="366">
        <f>Q420*Q441*Q458*60/$G$61</f>
        <v>731.46513680494263</v>
      </c>
      <c r="R61" s="366">
        <f>R420*R441*R458*60/$G$61</f>
        <v>673.54368932038847</v>
      </c>
      <c r="S61" s="379"/>
      <c r="T61" s="379"/>
      <c r="U61" s="379"/>
      <c r="V61" s="379"/>
      <c r="W61" s="496"/>
      <c r="X61" s="379"/>
      <c r="Y61" s="379"/>
      <c r="Z61" s="379"/>
      <c r="AA61" s="379"/>
      <c r="AB61" s="379"/>
      <c r="AC61" s="379"/>
      <c r="AD61" s="404"/>
      <c r="AE61" s="379"/>
      <c r="AF61" s="379"/>
    </row>
    <row r="62" spans="1:32" ht="14.1" customHeight="1" x14ac:dyDescent="0.2">
      <c r="A62" s="457">
        <v>1107</v>
      </c>
      <c r="B62" s="349"/>
      <c r="C62" s="366"/>
      <c r="D62" s="349"/>
      <c r="E62" s="349"/>
      <c r="F62" s="383"/>
      <c r="G62" s="368"/>
      <c r="H62" s="366"/>
      <c r="I62" s="379">
        <v>0.25</v>
      </c>
      <c r="J62" s="379">
        <v>0.35</v>
      </c>
      <c r="K62" s="379">
        <v>0.45</v>
      </c>
      <c r="L62" s="379">
        <v>0.55000000000000004</v>
      </c>
      <c r="M62" s="379">
        <v>0.6</v>
      </c>
      <c r="N62" s="379">
        <v>0.65</v>
      </c>
      <c r="O62" s="379">
        <v>0.65</v>
      </c>
      <c r="P62" s="379">
        <v>0.65</v>
      </c>
      <c r="Q62" s="379">
        <v>0.65</v>
      </c>
      <c r="R62" s="379">
        <v>0.55000000000000004</v>
      </c>
      <c r="S62" s="379"/>
      <c r="T62" s="379"/>
      <c r="U62" s="379"/>
      <c r="V62" s="379"/>
      <c r="W62" s="496"/>
      <c r="X62" s="379"/>
      <c r="Y62" s="379"/>
      <c r="Z62" s="379"/>
      <c r="AA62" s="379"/>
      <c r="AB62" s="379"/>
      <c r="AC62" s="379"/>
      <c r="AD62" s="404"/>
      <c r="AE62" s="379"/>
      <c r="AF62" s="379"/>
    </row>
    <row r="63" spans="1:32" ht="14.1" customHeight="1" x14ac:dyDescent="0.2">
      <c r="A63" s="457">
        <v>1107</v>
      </c>
      <c r="B63" s="349" t="s">
        <v>173</v>
      </c>
      <c r="C63" s="366">
        <v>175821</v>
      </c>
      <c r="D63" s="349" t="s">
        <v>126</v>
      </c>
      <c r="E63" s="349">
        <v>50000</v>
      </c>
      <c r="F63" s="383">
        <f>SUM(I63:AF63)</f>
        <v>0</v>
      </c>
      <c r="G63" s="368">
        <v>16.03</v>
      </c>
      <c r="H63" s="366">
        <v>25</v>
      </c>
      <c r="I63" s="379"/>
      <c r="J63" s="379"/>
      <c r="K63" s="379"/>
      <c r="L63" s="379"/>
      <c r="M63" s="379"/>
      <c r="N63" s="379"/>
      <c r="O63" s="379"/>
      <c r="P63" s="379"/>
      <c r="Q63" s="379"/>
      <c r="R63" s="379"/>
      <c r="S63" s="379"/>
      <c r="T63" s="379"/>
      <c r="U63" s="379"/>
      <c r="V63" s="379"/>
      <c r="W63" s="496"/>
      <c r="X63" s="379"/>
      <c r="Y63" s="379"/>
      <c r="Z63" s="379"/>
      <c r="AA63" s="379"/>
      <c r="AB63" s="379"/>
      <c r="AC63" s="379"/>
      <c r="AD63" s="404"/>
      <c r="AE63" s="379"/>
      <c r="AF63" s="379"/>
    </row>
    <row r="64" spans="1:32" ht="14.1" customHeight="1" x14ac:dyDescent="0.2">
      <c r="A64" s="457">
        <v>1107</v>
      </c>
      <c r="B64" s="349"/>
      <c r="C64" s="366"/>
      <c r="D64" s="349"/>
      <c r="E64" s="349"/>
      <c r="F64" s="383"/>
      <c r="G64" s="368"/>
      <c r="H64" s="366"/>
      <c r="I64" s="379"/>
      <c r="J64" s="379"/>
      <c r="K64" s="379"/>
      <c r="L64" s="379"/>
      <c r="M64" s="379"/>
      <c r="N64" s="379"/>
      <c r="O64" s="379"/>
      <c r="P64" s="379"/>
      <c r="Q64" s="379"/>
      <c r="R64" s="379"/>
      <c r="S64" s="379"/>
      <c r="T64" s="379"/>
      <c r="U64" s="379"/>
      <c r="V64" s="379"/>
      <c r="W64" s="496"/>
      <c r="X64" s="379"/>
      <c r="Y64" s="379"/>
      <c r="Z64" s="379"/>
      <c r="AA64" s="379"/>
      <c r="AB64" s="379"/>
      <c r="AC64" s="379"/>
      <c r="AD64" s="404"/>
      <c r="AE64" s="379"/>
      <c r="AF64" s="379"/>
    </row>
    <row r="65" spans="1:32" ht="14.1" customHeight="1" x14ac:dyDescent="0.2">
      <c r="A65" s="457">
        <v>1107</v>
      </c>
      <c r="B65" s="349" t="s">
        <v>48</v>
      </c>
      <c r="C65" s="366" t="s">
        <v>210</v>
      </c>
      <c r="D65" s="349" t="s">
        <v>140</v>
      </c>
      <c r="E65" s="349">
        <v>5983</v>
      </c>
      <c r="F65" s="383">
        <f>SUM(I65:AF65)</f>
        <v>0</v>
      </c>
      <c r="G65" s="368">
        <v>14.44</v>
      </c>
      <c r="H65" s="366">
        <v>25</v>
      </c>
      <c r="I65" s="379"/>
      <c r="J65" s="379"/>
      <c r="K65" s="379"/>
      <c r="L65" s="379"/>
      <c r="M65" s="379"/>
      <c r="N65" s="379"/>
      <c r="O65" s="379"/>
      <c r="P65" s="379"/>
      <c r="Q65" s="379"/>
      <c r="R65" s="379"/>
      <c r="S65" s="379"/>
      <c r="T65" s="379"/>
      <c r="U65" s="379"/>
      <c r="V65" s="379"/>
      <c r="W65" s="496"/>
      <c r="X65" s="379"/>
      <c r="Y65" s="379"/>
      <c r="Z65" s="379"/>
      <c r="AA65" s="379"/>
      <c r="AB65" s="379"/>
      <c r="AC65" s="379"/>
      <c r="AD65" s="404"/>
      <c r="AE65" s="379"/>
      <c r="AF65" s="379"/>
    </row>
    <row r="66" spans="1:32" ht="14.1" customHeight="1" x14ac:dyDescent="0.2">
      <c r="A66" s="457">
        <v>1107</v>
      </c>
      <c r="B66" s="349"/>
      <c r="C66" s="366"/>
      <c r="D66" s="349"/>
      <c r="E66" s="349"/>
      <c r="F66" s="383"/>
      <c r="G66" s="368"/>
      <c r="H66" s="366"/>
      <c r="I66" s="379"/>
      <c r="J66" s="379"/>
      <c r="K66" s="379"/>
      <c r="L66" s="379"/>
      <c r="M66" s="379"/>
      <c r="N66" s="379"/>
      <c r="O66" s="379"/>
      <c r="P66" s="379"/>
      <c r="Q66" s="379"/>
      <c r="R66" s="379"/>
      <c r="S66" s="379"/>
      <c r="T66" s="379"/>
      <c r="U66" s="379"/>
      <c r="V66" s="379"/>
      <c r="W66" s="496"/>
      <c r="X66" s="379"/>
      <c r="Y66" s="379"/>
      <c r="Z66" s="379"/>
      <c r="AA66" s="379"/>
      <c r="AB66" s="379"/>
      <c r="AC66" s="379"/>
      <c r="AD66" s="404"/>
      <c r="AE66" s="379"/>
      <c r="AF66" s="379"/>
    </row>
    <row r="67" spans="1:32" ht="14.1" customHeight="1" x14ac:dyDescent="0.2">
      <c r="A67" s="457">
        <v>1107</v>
      </c>
      <c r="B67" s="349" t="s">
        <v>48</v>
      </c>
      <c r="C67" s="366" t="s">
        <v>156</v>
      </c>
      <c r="D67" s="349" t="s">
        <v>140</v>
      </c>
      <c r="E67" s="349">
        <v>2276</v>
      </c>
      <c r="F67" s="383">
        <f>SUM(I67:AF67)</f>
        <v>2068.1529514004951</v>
      </c>
      <c r="G67" s="368">
        <v>14.959</v>
      </c>
      <c r="H67" s="366">
        <v>25</v>
      </c>
      <c r="I67" s="379"/>
      <c r="J67" s="379"/>
      <c r="K67" s="379"/>
      <c r="L67" s="379"/>
      <c r="M67" s="379"/>
      <c r="N67" s="379"/>
      <c r="O67" s="379"/>
      <c r="P67" s="379"/>
      <c r="Q67" s="379"/>
      <c r="R67" s="379"/>
      <c r="S67" s="366">
        <f t="shared" ref="S67:X67" si="22">S420*S441*S458*60/$G$67</f>
        <v>105.28778661675246</v>
      </c>
      <c r="T67" s="366">
        <f t="shared" si="22"/>
        <v>263.21946654188116</v>
      </c>
      <c r="U67" s="366">
        <f t="shared" si="22"/>
        <v>368.5072531586336</v>
      </c>
      <c r="V67" s="366">
        <f t="shared" si="22"/>
        <v>383.54836553245536</v>
      </c>
      <c r="W67" s="435">
        <f t="shared" si="22"/>
        <v>579.0828263921386</v>
      </c>
      <c r="X67" s="366">
        <f t="shared" si="22"/>
        <v>368.5072531586336</v>
      </c>
      <c r="Y67" s="379"/>
      <c r="Z67" s="379"/>
      <c r="AA67" s="379"/>
      <c r="AB67" s="379"/>
      <c r="AC67" s="379"/>
      <c r="AD67" s="404"/>
      <c r="AE67" s="379"/>
      <c r="AF67" s="379"/>
    </row>
    <row r="68" spans="1:32" ht="14.1" customHeight="1" x14ac:dyDescent="0.2">
      <c r="A68" s="457">
        <v>1107</v>
      </c>
      <c r="B68" s="349"/>
      <c r="C68" s="366"/>
      <c r="D68" s="349"/>
      <c r="E68" s="349"/>
      <c r="F68" s="366"/>
      <c r="G68" s="368"/>
      <c r="H68" s="366"/>
      <c r="I68" s="379"/>
      <c r="J68" s="379"/>
      <c r="K68" s="379"/>
      <c r="L68" s="379"/>
      <c r="M68" s="379"/>
      <c r="N68" s="379"/>
      <c r="O68" s="379"/>
      <c r="P68" s="379"/>
      <c r="Q68" s="379"/>
      <c r="R68" s="379"/>
      <c r="S68" s="379">
        <v>0.1</v>
      </c>
      <c r="T68" s="379">
        <v>0.25</v>
      </c>
      <c r="U68" s="379">
        <v>0.35</v>
      </c>
      <c r="V68" s="379">
        <v>0.45</v>
      </c>
      <c r="W68" s="496">
        <v>0.55000000000000004</v>
      </c>
      <c r="X68" s="379">
        <v>0.35</v>
      </c>
      <c r="Y68" s="379"/>
      <c r="Z68" s="379"/>
      <c r="AA68" s="379"/>
      <c r="AB68" s="379"/>
      <c r="AC68" s="379"/>
      <c r="AD68" s="404"/>
      <c r="AE68" s="379"/>
      <c r="AF68" s="379"/>
    </row>
    <row r="69" spans="1:32" ht="14.1" customHeight="1" x14ac:dyDescent="0.2">
      <c r="A69" s="457">
        <v>1107</v>
      </c>
      <c r="B69" s="349" t="s">
        <v>48</v>
      </c>
      <c r="C69" s="366" t="s">
        <v>244</v>
      </c>
      <c r="D69" s="373" t="s">
        <v>218</v>
      </c>
      <c r="E69" s="373">
        <v>9964</v>
      </c>
      <c r="F69" s="383">
        <f>SUM(I69:AF69)</f>
        <v>3107.6491435321918</v>
      </c>
      <c r="G69" s="368">
        <v>16.93</v>
      </c>
      <c r="H69" s="366">
        <v>25</v>
      </c>
      <c r="I69" s="379"/>
      <c r="J69" s="379"/>
      <c r="K69" s="379"/>
      <c r="L69" s="379"/>
      <c r="M69" s="379"/>
      <c r="N69" s="379"/>
      <c r="O69" s="379"/>
      <c r="P69" s="379"/>
      <c r="Q69" s="379"/>
      <c r="R69" s="379"/>
      <c r="S69" s="379"/>
      <c r="T69" s="379"/>
      <c r="U69" s="379"/>
      <c r="V69" s="379"/>
      <c r="W69" s="496"/>
      <c r="X69" s="379"/>
      <c r="Y69" s="366">
        <f>Y420*Y441*Y458*60/$G$69</f>
        <v>93.03012404016539</v>
      </c>
      <c r="Z69" s="366">
        <f t="shared" ref="Z69:AF69" si="23">Z420*Z441*Z458*60/$G$69</f>
        <v>232.57531010041347</v>
      </c>
      <c r="AA69" s="366">
        <f t="shared" si="23"/>
        <v>263.58535144713528</v>
      </c>
      <c r="AB69" s="366">
        <f t="shared" si="23"/>
        <v>239.22031896042529</v>
      </c>
      <c r="AC69" s="366">
        <f t="shared" si="23"/>
        <v>511.66568222090973</v>
      </c>
      <c r="AD69" s="396">
        <f t="shared" si="23"/>
        <v>558.18074424099234</v>
      </c>
      <c r="AE69" s="366">
        <f t="shared" si="23"/>
        <v>604.69580626107506</v>
      </c>
      <c r="AF69" s="366">
        <f t="shared" si="23"/>
        <v>604.69580626107506</v>
      </c>
    </row>
    <row r="70" spans="1:32" ht="14.1" customHeight="1" x14ac:dyDescent="0.2">
      <c r="A70" s="457">
        <v>1107</v>
      </c>
      <c r="B70" s="349"/>
      <c r="C70" s="366"/>
      <c r="D70" s="349"/>
      <c r="E70" s="349"/>
      <c r="F70" s="366"/>
      <c r="G70" s="368"/>
      <c r="H70" s="366"/>
      <c r="I70" s="379"/>
      <c r="J70" s="379"/>
      <c r="K70" s="379"/>
      <c r="L70" s="379"/>
      <c r="M70" s="379"/>
      <c r="N70" s="379"/>
      <c r="O70" s="379"/>
      <c r="P70" s="379"/>
      <c r="Q70" s="379"/>
      <c r="R70" s="379"/>
      <c r="S70" s="379"/>
      <c r="T70" s="379"/>
      <c r="U70" s="379"/>
      <c r="V70" s="379"/>
      <c r="W70" s="496"/>
      <c r="X70" s="379"/>
      <c r="Y70" s="379">
        <v>0.1</v>
      </c>
      <c r="Z70" s="379">
        <v>0.25</v>
      </c>
      <c r="AA70" s="379">
        <v>0.35</v>
      </c>
      <c r="AB70" s="379">
        <v>0.45</v>
      </c>
      <c r="AC70" s="379">
        <v>0.55000000000000004</v>
      </c>
      <c r="AD70" s="404">
        <v>0.6</v>
      </c>
      <c r="AE70" s="379">
        <v>0.65</v>
      </c>
      <c r="AF70" s="379">
        <v>0.65</v>
      </c>
    </row>
    <row r="71" spans="1:32" ht="14.1" customHeight="1" x14ac:dyDescent="0.2">
      <c r="A71" s="457">
        <v>1107</v>
      </c>
      <c r="B71" s="349" t="s">
        <v>123</v>
      </c>
      <c r="C71" s="366">
        <v>664357</v>
      </c>
      <c r="D71" s="349" t="s">
        <v>135</v>
      </c>
      <c r="E71" s="349">
        <v>10116</v>
      </c>
      <c r="F71" s="383">
        <f>SUM(I71:AF71)</f>
        <v>0</v>
      </c>
      <c r="G71" s="368">
        <v>12.6</v>
      </c>
      <c r="H71" s="366">
        <v>25</v>
      </c>
      <c r="I71" s="379"/>
      <c r="J71" s="379"/>
      <c r="K71" s="379"/>
      <c r="L71" s="379"/>
      <c r="M71" s="379"/>
      <c r="N71" s="379"/>
      <c r="O71" s="379"/>
      <c r="P71" s="379"/>
      <c r="Q71" s="379"/>
      <c r="R71" s="379"/>
      <c r="S71" s="379"/>
      <c r="T71" s="379"/>
      <c r="U71" s="379"/>
      <c r="V71" s="379"/>
      <c r="W71" s="496"/>
      <c r="X71" s="379"/>
      <c r="Y71" s="379"/>
      <c r="Z71" s="379"/>
      <c r="AA71" s="379"/>
      <c r="AB71" s="379"/>
      <c r="AC71" s="379"/>
      <c r="AD71" s="404"/>
      <c r="AE71" s="379"/>
      <c r="AF71" s="379"/>
    </row>
    <row r="72" spans="1:32" ht="14.1" customHeight="1" thickBot="1" x14ac:dyDescent="0.25">
      <c r="A72" s="457">
        <v>1107</v>
      </c>
      <c r="B72" s="349"/>
      <c r="C72" s="366"/>
      <c r="D72" s="349"/>
      <c r="E72" s="349"/>
      <c r="F72" s="383"/>
      <c r="G72" s="368"/>
      <c r="H72" s="366"/>
      <c r="I72" s="379"/>
      <c r="J72" s="379"/>
      <c r="K72" s="379"/>
      <c r="L72" s="379"/>
      <c r="M72" s="379"/>
      <c r="N72" s="379"/>
      <c r="O72" s="379"/>
      <c r="P72" s="379"/>
      <c r="Q72" s="379"/>
      <c r="R72" s="379"/>
      <c r="S72" s="379"/>
      <c r="T72" s="379"/>
      <c r="U72" s="379"/>
      <c r="V72" s="379"/>
      <c r="W72" s="496"/>
      <c r="X72" s="379"/>
      <c r="Y72" s="379"/>
      <c r="Z72" s="379"/>
      <c r="AA72" s="379"/>
      <c r="AB72" s="379"/>
      <c r="AC72" s="379"/>
      <c r="AD72" s="404"/>
      <c r="AE72" s="379"/>
      <c r="AF72" s="379"/>
    </row>
    <row r="73" spans="1:32" s="372" customFormat="1" ht="14.1" customHeight="1" x14ac:dyDescent="0.2">
      <c r="A73" s="370">
        <v>1114</v>
      </c>
      <c r="B73" s="370" t="s">
        <v>48</v>
      </c>
      <c r="C73" s="375" t="s">
        <v>222</v>
      </c>
      <c r="D73" s="370" t="s">
        <v>200</v>
      </c>
      <c r="E73" s="370">
        <v>19636</v>
      </c>
      <c r="F73" s="437">
        <f>SUM(I73:AF73)</f>
        <v>0</v>
      </c>
      <c r="G73" s="394">
        <v>11</v>
      </c>
      <c r="H73" s="375">
        <v>28</v>
      </c>
      <c r="I73" s="479"/>
      <c r="J73" s="479"/>
      <c r="K73" s="479"/>
      <c r="L73" s="479"/>
      <c r="M73" s="479"/>
      <c r="N73" s="479"/>
      <c r="O73" s="479"/>
      <c r="P73" s="479"/>
      <c r="Q73" s="479"/>
      <c r="R73" s="479"/>
      <c r="S73" s="479"/>
      <c r="T73" s="479"/>
      <c r="U73" s="479"/>
      <c r="V73" s="479"/>
      <c r="W73" s="497"/>
      <c r="X73" s="479"/>
      <c r="Y73" s="479"/>
      <c r="Z73" s="479"/>
      <c r="AA73" s="479"/>
      <c r="AB73" s="479"/>
      <c r="AC73" s="479"/>
      <c r="AD73" s="480"/>
      <c r="AE73" s="479"/>
      <c r="AF73" s="479"/>
    </row>
    <row r="74" spans="1:32" ht="14.1" customHeight="1" x14ac:dyDescent="0.2">
      <c r="A74" s="457">
        <v>1114</v>
      </c>
      <c r="B74" s="349"/>
      <c r="C74" s="366"/>
      <c r="D74" s="349"/>
      <c r="E74" s="349"/>
      <c r="F74" s="366"/>
      <c r="G74" s="368"/>
      <c r="H74" s="366"/>
      <c r="I74" s="379"/>
      <c r="J74" s="379"/>
      <c r="K74" s="379"/>
      <c r="L74" s="379"/>
      <c r="M74" s="379"/>
      <c r="N74" s="379"/>
      <c r="O74" s="379"/>
      <c r="P74" s="379"/>
      <c r="Q74" s="379"/>
      <c r="R74" s="379"/>
      <c r="S74" s="379"/>
      <c r="T74" s="379"/>
      <c r="U74" s="379"/>
      <c r="V74" s="379"/>
      <c r="W74" s="496"/>
      <c r="X74" s="379"/>
      <c r="Y74" s="379"/>
      <c r="Z74" s="379"/>
      <c r="AA74" s="379"/>
      <c r="AB74" s="379"/>
      <c r="AC74" s="379"/>
      <c r="AD74" s="404"/>
      <c r="AE74" s="379"/>
      <c r="AF74" s="379"/>
    </row>
    <row r="75" spans="1:32" ht="14.1" customHeight="1" x14ac:dyDescent="0.2">
      <c r="A75" s="457">
        <v>1114</v>
      </c>
      <c r="B75" s="349" t="s">
        <v>173</v>
      </c>
      <c r="C75" s="366">
        <v>175821</v>
      </c>
      <c r="D75" s="349" t="s">
        <v>126</v>
      </c>
      <c r="E75" s="349">
        <v>50000</v>
      </c>
      <c r="F75" s="383">
        <f>SUM(I75:AF75)</f>
        <v>0</v>
      </c>
      <c r="G75" s="368">
        <v>16.03</v>
      </c>
      <c r="H75" s="366">
        <v>28</v>
      </c>
      <c r="I75" s="379"/>
      <c r="J75" s="379"/>
      <c r="K75" s="379"/>
      <c r="L75" s="379"/>
      <c r="M75" s="379"/>
      <c r="N75" s="379"/>
      <c r="O75" s="379"/>
      <c r="P75" s="379"/>
      <c r="Q75" s="379"/>
      <c r="R75" s="379"/>
      <c r="S75" s="379"/>
      <c r="T75" s="379"/>
      <c r="U75" s="379"/>
      <c r="V75" s="379"/>
      <c r="W75" s="496"/>
      <c r="X75" s="379"/>
      <c r="Y75" s="379"/>
      <c r="Z75" s="379"/>
      <c r="AA75" s="379"/>
      <c r="AB75" s="379"/>
      <c r="AC75" s="379"/>
      <c r="AD75" s="404"/>
      <c r="AE75" s="379"/>
      <c r="AF75" s="379"/>
    </row>
    <row r="76" spans="1:32" ht="14.1" customHeight="1" x14ac:dyDescent="0.2">
      <c r="A76" s="457">
        <v>1114</v>
      </c>
      <c r="B76" s="349"/>
      <c r="C76" s="349"/>
      <c r="D76" s="349"/>
      <c r="E76" s="349"/>
      <c r="F76" s="366"/>
      <c r="G76" s="368"/>
      <c r="H76" s="366"/>
      <c r="I76" s="379"/>
      <c r="J76" s="379"/>
      <c r="K76" s="379"/>
      <c r="L76" s="379"/>
      <c r="M76" s="379"/>
      <c r="N76" s="379"/>
      <c r="O76" s="379"/>
      <c r="P76" s="379"/>
      <c r="Q76" s="379"/>
      <c r="R76" s="379"/>
      <c r="S76" s="379"/>
      <c r="T76" s="379"/>
      <c r="U76" s="379"/>
      <c r="V76" s="379"/>
      <c r="W76" s="496"/>
      <c r="X76" s="379"/>
      <c r="Y76" s="379"/>
      <c r="Z76" s="379"/>
      <c r="AA76" s="379"/>
      <c r="AB76" s="379"/>
      <c r="AC76" s="379"/>
      <c r="AD76" s="404"/>
      <c r="AE76" s="379"/>
      <c r="AF76" s="379"/>
    </row>
    <row r="77" spans="1:32" ht="14.1" customHeight="1" x14ac:dyDescent="0.2">
      <c r="A77" s="457">
        <v>1114</v>
      </c>
      <c r="B77" s="349" t="s">
        <v>48</v>
      </c>
      <c r="C77" s="366" t="s">
        <v>224</v>
      </c>
      <c r="D77" s="349" t="s">
        <v>38</v>
      </c>
      <c r="E77" s="349">
        <v>4925</v>
      </c>
      <c r="F77" s="383">
        <f>SUM(I77:AF77)</f>
        <v>0</v>
      </c>
      <c r="G77" s="368">
        <v>18</v>
      </c>
      <c r="H77" s="366">
        <v>28</v>
      </c>
      <c r="I77" s="379"/>
      <c r="J77" s="379"/>
      <c r="K77" s="379"/>
      <c r="L77" s="379"/>
      <c r="M77" s="379"/>
      <c r="N77" s="379"/>
      <c r="O77" s="379"/>
      <c r="P77" s="379"/>
      <c r="Q77" s="379"/>
      <c r="R77" s="379"/>
      <c r="S77" s="379"/>
      <c r="T77" s="379"/>
      <c r="U77" s="379"/>
      <c r="V77" s="379"/>
      <c r="W77" s="496"/>
      <c r="X77" s="379"/>
      <c r="Y77" s="379"/>
      <c r="Z77" s="379"/>
      <c r="AA77" s="379"/>
      <c r="AB77" s="379"/>
      <c r="AC77" s="379"/>
      <c r="AD77" s="404"/>
      <c r="AE77" s="379"/>
      <c r="AF77" s="379"/>
    </row>
    <row r="78" spans="1:32" ht="14.1" customHeight="1" x14ac:dyDescent="0.2">
      <c r="A78" s="457">
        <v>1114</v>
      </c>
      <c r="B78" s="349"/>
      <c r="C78" s="349"/>
      <c r="D78" s="349"/>
      <c r="E78" s="349"/>
      <c r="F78" s="366"/>
      <c r="G78" s="368"/>
      <c r="H78" s="366"/>
      <c r="I78" s="379"/>
      <c r="J78" s="379"/>
      <c r="K78" s="379"/>
      <c r="L78" s="379"/>
      <c r="M78" s="379"/>
      <c r="N78" s="379"/>
      <c r="O78" s="379"/>
      <c r="P78" s="379"/>
      <c r="Q78" s="379"/>
      <c r="R78" s="379"/>
      <c r="S78" s="379"/>
      <c r="T78" s="379"/>
      <c r="U78" s="379"/>
      <c r="V78" s="379"/>
      <c r="W78" s="496"/>
      <c r="X78" s="379"/>
      <c r="Y78" s="379"/>
      <c r="Z78" s="379"/>
      <c r="AA78" s="379"/>
      <c r="AB78" s="379"/>
      <c r="AC78" s="379"/>
      <c r="AD78" s="404"/>
      <c r="AE78" s="379"/>
      <c r="AF78" s="379"/>
    </row>
    <row r="79" spans="1:32" ht="14.1" customHeight="1" x14ac:dyDescent="0.2">
      <c r="A79" s="457">
        <v>1114</v>
      </c>
      <c r="B79" s="349" t="s">
        <v>48</v>
      </c>
      <c r="C79" s="366" t="s">
        <v>225</v>
      </c>
      <c r="D79" s="349" t="s">
        <v>126</v>
      </c>
      <c r="E79" s="349">
        <v>4059</v>
      </c>
      <c r="F79" s="383">
        <f>SUM(I79:AF79)</f>
        <v>0</v>
      </c>
      <c r="G79" s="368">
        <v>18</v>
      </c>
      <c r="H79" s="366">
        <v>28</v>
      </c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79"/>
      <c r="U79" s="379"/>
      <c r="V79" s="379"/>
      <c r="W79" s="496"/>
      <c r="X79" s="379"/>
      <c r="Y79" s="379"/>
      <c r="Z79" s="379"/>
      <c r="AA79" s="379"/>
      <c r="AB79" s="379"/>
      <c r="AC79" s="379"/>
      <c r="AD79" s="404"/>
      <c r="AE79" s="379"/>
      <c r="AF79" s="379"/>
    </row>
    <row r="80" spans="1:32" ht="14.1" customHeight="1" x14ac:dyDescent="0.2">
      <c r="A80" s="457">
        <v>1114</v>
      </c>
      <c r="B80" s="349"/>
      <c r="C80" s="349"/>
      <c r="D80" s="349"/>
      <c r="E80" s="349"/>
      <c r="F80" s="366"/>
      <c r="G80" s="368"/>
      <c r="H80" s="366"/>
      <c r="I80" s="379"/>
      <c r="J80" s="379"/>
      <c r="K80" s="379"/>
      <c r="L80" s="379"/>
      <c r="M80" s="379"/>
      <c r="N80" s="379"/>
      <c r="O80" s="379"/>
      <c r="P80" s="379"/>
      <c r="Q80" s="379"/>
      <c r="R80" s="379"/>
      <c r="S80" s="379"/>
      <c r="T80" s="379"/>
      <c r="U80" s="379"/>
      <c r="V80" s="379"/>
      <c r="W80" s="496"/>
      <c r="X80" s="379"/>
      <c r="Y80" s="379"/>
      <c r="Z80" s="379"/>
      <c r="AA80" s="379"/>
      <c r="AB80" s="379"/>
      <c r="AC80" s="379"/>
      <c r="AD80" s="404"/>
      <c r="AE80" s="379"/>
      <c r="AF80" s="379"/>
    </row>
    <row r="81" spans="1:32" ht="14.1" customHeight="1" x14ac:dyDescent="0.2">
      <c r="A81" s="457">
        <v>1114</v>
      </c>
      <c r="B81" s="349" t="s">
        <v>48</v>
      </c>
      <c r="C81" s="366" t="s">
        <v>226</v>
      </c>
      <c r="D81" s="349" t="s">
        <v>126</v>
      </c>
      <c r="E81" s="349">
        <v>2828</v>
      </c>
      <c r="F81" s="383">
        <f>SUM(I81:AF81)</f>
        <v>0</v>
      </c>
      <c r="G81" s="368">
        <v>18</v>
      </c>
      <c r="H81" s="366">
        <v>28</v>
      </c>
      <c r="I81" s="379"/>
      <c r="J81" s="379"/>
      <c r="K81" s="379"/>
      <c r="L81" s="379"/>
      <c r="M81" s="379"/>
      <c r="N81" s="379"/>
      <c r="O81" s="379"/>
      <c r="P81" s="379"/>
      <c r="Q81" s="379"/>
      <c r="R81" s="379"/>
      <c r="S81" s="379"/>
      <c r="T81" s="379"/>
      <c r="U81" s="379"/>
      <c r="V81" s="379"/>
      <c r="W81" s="496"/>
      <c r="X81" s="379"/>
      <c r="Y81" s="379"/>
      <c r="Z81" s="379"/>
      <c r="AA81" s="379"/>
      <c r="AB81" s="379"/>
      <c r="AC81" s="379"/>
      <c r="AD81" s="404"/>
      <c r="AE81" s="379"/>
      <c r="AF81" s="379"/>
    </row>
    <row r="82" spans="1:32" ht="14.1" customHeight="1" x14ac:dyDescent="0.2">
      <c r="A82" s="457">
        <v>1114</v>
      </c>
      <c r="B82" s="349"/>
      <c r="C82" s="349"/>
      <c r="D82" s="349"/>
      <c r="E82" s="349"/>
      <c r="F82" s="366"/>
      <c r="G82" s="368"/>
      <c r="H82" s="366"/>
      <c r="I82" s="379"/>
      <c r="J82" s="379"/>
      <c r="K82" s="379"/>
      <c r="L82" s="379"/>
      <c r="M82" s="379"/>
      <c r="N82" s="379"/>
      <c r="O82" s="379"/>
      <c r="P82" s="379"/>
      <c r="Q82" s="379"/>
      <c r="R82" s="379"/>
      <c r="S82" s="379"/>
      <c r="T82" s="379"/>
      <c r="U82" s="379"/>
      <c r="V82" s="379"/>
      <c r="W82" s="496"/>
      <c r="X82" s="379"/>
      <c r="Y82" s="379"/>
      <c r="Z82" s="379"/>
      <c r="AA82" s="379"/>
      <c r="AB82" s="379"/>
      <c r="AC82" s="379"/>
      <c r="AD82" s="404"/>
      <c r="AE82" s="379"/>
      <c r="AF82" s="379"/>
    </row>
    <row r="83" spans="1:32" ht="14.1" customHeight="1" x14ac:dyDescent="0.2">
      <c r="A83" s="457">
        <v>1114</v>
      </c>
      <c r="B83" s="349" t="s">
        <v>48</v>
      </c>
      <c r="C83" s="366" t="s">
        <v>153</v>
      </c>
      <c r="D83" s="349" t="s">
        <v>111</v>
      </c>
      <c r="E83" s="349">
        <v>17384</v>
      </c>
      <c r="F83" s="383">
        <f>SUM(I83:AF83)</f>
        <v>17066.25</v>
      </c>
      <c r="G83" s="368">
        <v>5.6</v>
      </c>
      <c r="H83" s="366">
        <v>28</v>
      </c>
      <c r="I83" s="366">
        <f t="shared" ref="I83:M83" si="24">I425*I446*I467*60/$G$83</f>
        <v>787.5</v>
      </c>
      <c r="J83" s="366">
        <f t="shared" si="24"/>
        <v>1102.5</v>
      </c>
      <c r="K83" s="366">
        <f t="shared" si="24"/>
        <v>1417.5</v>
      </c>
      <c r="L83" s="366">
        <f t="shared" si="24"/>
        <v>1275</v>
      </c>
      <c r="M83" s="366">
        <f t="shared" si="24"/>
        <v>990.00000000000011</v>
      </c>
      <c r="N83" s="366">
        <f t="shared" ref="N83:S83" si="25">N425*N446*N467*60/$G$83</f>
        <v>1890.0000000000002</v>
      </c>
      <c r="O83" s="366">
        <f t="shared" si="25"/>
        <v>2047.5000000000002</v>
      </c>
      <c r="P83" s="366">
        <f t="shared" si="25"/>
        <v>2047.5000000000002</v>
      </c>
      <c r="Q83" s="366">
        <f t="shared" si="25"/>
        <v>1657.5</v>
      </c>
      <c r="R83" s="366">
        <f t="shared" si="25"/>
        <v>1803.7500000000002</v>
      </c>
      <c r="S83" s="366">
        <f t="shared" si="25"/>
        <v>2047.5000000000002</v>
      </c>
      <c r="T83" s="379"/>
      <c r="U83" s="379"/>
      <c r="V83" s="379"/>
      <c r="W83" s="496"/>
      <c r="X83" s="379"/>
      <c r="Y83" s="379"/>
      <c r="Z83" s="379"/>
      <c r="AA83" s="379"/>
      <c r="AB83" s="379"/>
      <c r="AC83" s="379"/>
      <c r="AD83" s="404"/>
      <c r="AE83" s="379"/>
      <c r="AF83" s="379"/>
    </row>
    <row r="84" spans="1:32" ht="14.1" customHeight="1" x14ac:dyDescent="0.2">
      <c r="A84" s="457">
        <v>1114</v>
      </c>
      <c r="B84" s="349"/>
      <c r="C84" s="366"/>
      <c r="D84" s="349"/>
      <c r="E84" s="349"/>
      <c r="F84" s="383"/>
      <c r="G84" s="368"/>
      <c r="H84" s="366"/>
      <c r="I84" s="379">
        <v>0.25</v>
      </c>
      <c r="J84" s="379">
        <v>0.35</v>
      </c>
      <c r="K84" s="379">
        <v>0.45</v>
      </c>
      <c r="L84" s="379">
        <v>0.5</v>
      </c>
      <c r="M84" s="379">
        <v>0.55000000000000004</v>
      </c>
      <c r="N84" s="379">
        <v>0.6</v>
      </c>
      <c r="O84" s="379">
        <v>0.65</v>
      </c>
      <c r="P84" s="379">
        <v>0.65</v>
      </c>
      <c r="Q84" s="379">
        <v>0.65</v>
      </c>
      <c r="R84" s="379">
        <v>0.65</v>
      </c>
      <c r="S84" s="379">
        <v>0.65</v>
      </c>
      <c r="T84" s="379"/>
      <c r="U84" s="379"/>
      <c r="V84" s="379"/>
      <c r="W84" s="496"/>
      <c r="X84" s="379"/>
      <c r="Y84" s="379"/>
      <c r="Z84" s="379"/>
      <c r="AA84" s="379"/>
      <c r="AB84" s="379"/>
      <c r="AC84" s="379"/>
      <c r="AD84" s="404"/>
      <c r="AE84" s="379"/>
      <c r="AF84" s="379"/>
    </row>
    <row r="85" spans="1:32" ht="14.1" customHeight="1" x14ac:dyDescent="0.2">
      <c r="A85" s="457">
        <v>1114</v>
      </c>
      <c r="B85" s="349" t="s">
        <v>48</v>
      </c>
      <c r="C85" s="366" t="s">
        <v>244</v>
      </c>
      <c r="D85" s="373" t="s">
        <v>218</v>
      </c>
      <c r="E85" s="373">
        <v>9964</v>
      </c>
      <c r="F85" s="383">
        <f>SUM(I85:AF85)</f>
        <v>5271.7070289427056</v>
      </c>
      <c r="G85" s="368">
        <v>16.93</v>
      </c>
      <c r="H85" s="366">
        <v>28</v>
      </c>
      <c r="I85" s="379"/>
      <c r="J85" s="379"/>
      <c r="K85" s="379"/>
      <c r="L85" s="379"/>
      <c r="M85" s="379"/>
      <c r="N85" s="379"/>
      <c r="O85" s="379"/>
      <c r="P85" s="379"/>
      <c r="Q85" s="379"/>
      <c r="R85" s="379"/>
      <c r="S85" s="379"/>
      <c r="T85" s="366">
        <f t="shared" ref="T85:AB85" si="26">T425*T446*T467*60/$G$85</f>
        <v>52.096869462492627</v>
      </c>
      <c r="U85" s="366">
        <f t="shared" si="26"/>
        <v>156.29060838747785</v>
      </c>
      <c r="V85" s="366">
        <f t="shared" si="26"/>
        <v>210.86828115770822</v>
      </c>
      <c r="W85" s="435">
        <f t="shared" si="26"/>
        <v>364.67808623744827</v>
      </c>
      <c r="X85" s="366">
        <f t="shared" si="26"/>
        <v>468.87182516243348</v>
      </c>
      <c r="Y85" s="366">
        <f t="shared" si="26"/>
        <v>520.96869462492623</v>
      </c>
      <c r="Z85" s="366">
        <f t="shared" si="26"/>
        <v>573.06556408741892</v>
      </c>
      <c r="AA85" s="366">
        <f t="shared" si="26"/>
        <v>506.08387477849971</v>
      </c>
      <c r="AB85" s="366">
        <f t="shared" si="26"/>
        <v>387.00531600708797</v>
      </c>
      <c r="AC85" s="366">
        <f>AC425*AC446*AC467*60/$G$85</f>
        <v>677.25930301240408</v>
      </c>
      <c r="AD85" s="396">
        <f>AD425*AD446*AD467*60/$G$85</f>
        <v>677.25930301240408</v>
      </c>
      <c r="AE85" s="366">
        <f>AE425*AE446*AE467*60/$G$85</f>
        <v>677.25930301240408</v>
      </c>
      <c r="AF85" s="379"/>
    </row>
    <row r="86" spans="1:32" ht="14.1" customHeight="1" x14ac:dyDescent="0.2">
      <c r="A86" s="457">
        <v>1114</v>
      </c>
      <c r="B86" s="349"/>
      <c r="C86" s="366"/>
      <c r="D86" s="349"/>
      <c r="E86" s="349"/>
      <c r="F86" s="366"/>
      <c r="G86" s="368"/>
      <c r="H86" s="366"/>
      <c r="I86" s="379"/>
      <c r="J86" s="379"/>
      <c r="K86" s="379"/>
      <c r="L86" s="379"/>
      <c r="M86" s="379"/>
      <c r="N86" s="379"/>
      <c r="O86" s="379"/>
      <c r="P86" s="379"/>
      <c r="Q86" s="379"/>
      <c r="R86" s="379"/>
      <c r="S86" s="379"/>
      <c r="T86" s="379">
        <v>0.05</v>
      </c>
      <c r="U86" s="379">
        <v>0.15</v>
      </c>
      <c r="V86" s="379">
        <v>0.25</v>
      </c>
      <c r="W86" s="496">
        <v>0.35</v>
      </c>
      <c r="X86" s="379">
        <v>0.45</v>
      </c>
      <c r="Y86" s="379">
        <v>0.5</v>
      </c>
      <c r="Z86" s="379">
        <v>0.55000000000000004</v>
      </c>
      <c r="AA86" s="379">
        <v>0.6</v>
      </c>
      <c r="AB86" s="379">
        <v>0.65</v>
      </c>
      <c r="AC86" s="379">
        <v>0.65</v>
      </c>
      <c r="AD86" s="404">
        <v>0.65</v>
      </c>
      <c r="AE86" s="379">
        <v>0.65</v>
      </c>
      <c r="AF86" s="379"/>
    </row>
    <row r="87" spans="1:32" ht="14.1" customHeight="1" x14ac:dyDescent="0.2">
      <c r="A87" s="457">
        <v>1114</v>
      </c>
      <c r="B87" s="349" t="s">
        <v>48</v>
      </c>
      <c r="C87" s="366" t="s">
        <v>210</v>
      </c>
      <c r="D87" s="349" t="s">
        <v>140</v>
      </c>
      <c r="E87" s="349">
        <v>5983</v>
      </c>
      <c r="F87" s="383">
        <f>SUM(I87:AF87)</f>
        <v>183.2409972299169</v>
      </c>
      <c r="G87" s="368">
        <v>14.44</v>
      </c>
      <c r="H87" s="366">
        <v>28</v>
      </c>
      <c r="I87" s="379"/>
      <c r="J87" s="379"/>
      <c r="K87" s="379"/>
      <c r="L87" s="379"/>
      <c r="M87" s="379"/>
      <c r="N87" s="379"/>
      <c r="O87" s="379"/>
      <c r="P87" s="379"/>
      <c r="Q87" s="379"/>
      <c r="R87" s="379"/>
      <c r="S87" s="379"/>
      <c r="T87" s="379"/>
      <c r="U87" s="379"/>
      <c r="V87" s="379"/>
      <c r="W87" s="496"/>
      <c r="X87" s="379"/>
      <c r="Y87" s="379"/>
      <c r="Z87" s="379"/>
      <c r="AA87" s="379"/>
      <c r="AB87" s="379"/>
      <c r="AC87" s="379"/>
      <c r="AD87" s="404"/>
      <c r="AE87" s="379"/>
      <c r="AF87" s="366">
        <f>AF425*AF446*AF467*60/$G$87</f>
        <v>183.2409972299169</v>
      </c>
    </row>
    <row r="88" spans="1:32" ht="14.1" customHeight="1" x14ac:dyDescent="0.2">
      <c r="A88" s="457">
        <v>1114</v>
      </c>
      <c r="B88" s="349"/>
      <c r="C88" s="366"/>
      <c r="D88" s="349"/>
      <c r="E88" s="349"/>
      <c r="F88" s="383"/>
      <c r="G88" s="368"/>
      <c r="H88" s="366"/>
      <c r="I88" s="379"/>
      <c r="J88" s="379"/>
      <c r="K88" s="379"/>
      <c r="L88" s="379"/>
      <c r="M88" s="379"/>
      <c r="N88" s="379"/>
      <c r="O88" s="379"/>
      <c r="P88" s="379"/>
      <c r="Q88" s="379"/>
      <c r="R88" s="379"/>
      <c r="S88" s="379"/>
      <c r="T88" s="379"/>
      <c r="U88" s="379"/>
      <c r="V88" s="379"/>
      <c r="W88" s="496"/>
      <c r="X88" s="379"/>
      <c r="Y88" s="379"/>
      <c r="Z88" s="379"/>
      <c r="AA88" s="379"/>
      <c r="AB88" s="379"/>
      <c r="AC88" s="379"/>
      <c r="AD88" s="404"/>
      <c r="AE88" s="379"/>
      <c r="AF88" s="379">
        <v>0.15</v>
      </c>
    </row>
    <row r="89" spans="1:32" ht="14.1" customHeight="1" x14ac:dyDescent="0.2">
      <c r="A89" s="457">
        <v>1114</v>
      </c>
      <c r="B89" s="349" t="s">
        <v>48</v>
      </c>
      <c r="C89" s="366" t="s">
        <v>177</v>
      </c>
      <c r="D89" s="349" t="s">
        <v>140</v>
      </c>
      <c r="E89" s="349">
        <v>13556</v>
      </c>
      <c r="F89" s="383">
        <f>SUM(I89:AF89)</f>
        <v>0</v>
      </c>
      <c r="G89" s="368">
        <v>13.24</v>
      </c>
      <c r="H89" s="366">
        <v>28</v>
      </c>
      <c r="I89" s="379"/>
      <c r="J89" s="379"/>
      <c r="K89" s="379"/>
      <c r="L89" s="379"/>
      <c r="M89" s="379"/>
      <c r="N89" s="379"/>
      <c r="O89" s="379"/>
      <c r="P89" s="379"/>
      <c r="Q89" s="379"/>
      <c r="R89" s="379"/>
      <c r="S89" s="379"/>
      <c r="T89" s="379"/>
      <c r="U89" s="379"/>
      <c r="V89" s="379"/>
      <c r="W89" s="496"/>
      <c r="X89" s="379"/>
      <c r="Y89" s="379"/>
      <c r="Z89" s="379"/>
      <c r="AA89" s="379"/>
      <c r="AB89" s="379"/>
      <c r="AC89" s="379"/>
      <c r="AD89" s="404"/>
      <c r="AE89" s="379"/>
      <c r="AF89" s="379"/>
    </row>
    <row r="90" spans="1:32" ht="14.1" customHeight="1" x14ac:dyDescent="0.2">
      <c r="A90" s="457">
        <v>1114</v>
      </c>
      <c r="B90" s="349"/>
      <c r="C90" s="366"/>
      <c r="D90" s="349"/>
      <c r="E90" s="349"/>
      <c r="F90" s="383"/>
      <c r="G90" s="368"/>
      <c r="H90" s="366"/>
      <c r="I90" s="379"/>
      <c r="J90" s="379"/>
      <c r="K90" s="379"/>
      <c r="L90" s="379"/>
      <c r="M90" s="379"/>
      <c r="N90" s="379"/>
      <c r="O90" s="379"/>
      <c r="P90" s="379"/>
      <c r="Q90" s="379"/>
      <c r="R90" s="379"/>
      <c r="S90" s="379"/>
      <c r="T90" s="379"/>
      <c r="U90" s="379"/>
      <c r="V90" s="379"/>
      <c r="W90" s="496"/>
      <c r="X90" s="379"/>
      <c r="Y90" s="379"/>
      <c r="Z90" s="379"/>
      <c r="AA90" s="379"/>
      <c r="AB90" s="379"/>
      <c r="AC90" s="379"/>
      <c r="AD90" s="404"/>
      <c r="AE90" s="379"/>
      <c r="AF90" s="379"/>
    </row>
    <row r="91" spans="1:32" ht="14.1" customHeight="1" x14ac:dyDescent="0.2">
      <c r="A91" s="457">
        <v>1114</v>
      </c>
      <c r="B91" s="349" t="s">
        <v>48</v>
      </c>
      <c r="C91" s="366" t="s">
        <v>139</v>
      </c>
      <c r="D91" s="349" t="s">
        <v>29</v>
      </c>
      <c r="E91" s="349">
        <v>31276</v>
      </c>
      <c r="F91" s="383">
        <f>SUM(I91:AF91)</f>
        <v>0</v>
      </c>
      <c r="G91" s="368">
        <v>8.7210000000000001</v>
      </c>
      <c r="H91" s="366">
        <v>28</v>
      </c>
      <c r="I91" s="379"/>
      <c r="J91" s="379"/>
      <c r="K91" s="379"/>
      <c r="L91" s="379"/>
      <c r="M91" s="379"/>
      <c r="N91" s="379"/>
      <c r="O91" s="379"/>
      <c r="P91" s="379"/>
      <c r="Q91" s="379"/>
      <c r="R91" s="379"/>
      <c r="S91" s="379"/>
      <c r="T91" s="379"/>
      <c r="U91" s="379"/>
      <c r="V91" s="379"/>
      <c r="W91" s="496"/>
      <c r="X91" s="379"/>
      <c r="Y91" s="379"/>
      <c r="Z91" s="379"/>
      <c r="AA91" s="379"/>
      <c r="AB91" s="379"/>
      <c r="AC91" s="379"/>
      <c r="AD91" s="404"/>
      <c r="AE91" s="379"/>
      <c r="AF91" s="379"/>
    </row>
    <row r="92" spans="1:32" ht="14.1" customHeight="1" x14ac:dyDescent="0.2">
      <c r="A92" s="457">
        <v>1114</v>
      </c>
      <c r="B92" s="349"/>
      <c r="C92" s="366"/>
      <c r="D92" s="349"/>
      <c r="E92" s="349"/>
      <c r="F92" s="383"/>
      <c r="G92" s="368"/>
      <c r="H92" s="366"/>
      <c r="I92" s="379"/>
      <c r="J92" s="379"/>
      <c r="K92" s="379"/>
      <c r="L92" s="379"/>
      <c r="M92" s="379"/>
      <c r="N92" s="379"/>
      <c r="O92" s="379"/>
      <c r="P92" s="379"/>
      <c r="Q92" s="379"/>
      <c r="R92" s="379"/>
      <c r="S92" s="379"/>
      <c r="T92" s="379"/>
      <c r="U92" s="379"/>
      <c r="V92" s="379"/>
      <c r="W92" s="496"/>
      <c r="X92" s="379"/>
      <c r="Y92" s="379"/>
      <c r="Z92" s="379"/>
      <c r="AA92" s="379"/>
      <c r="AB92" s="379"/>
      <c r="AC92" s="379"/>
      <c r="AD92" s="404"/>
      <c r="AE92" s="379"/>
      <c r="AF92" s="379"/>
    </row>
    <row r="93" spans="1:32" ht="14.1" customHeight="1" x14ac:dyDescent="0.2">
      <c r="A93" s="457">
        <v>1114</v>
      </c>
      <c r="B93" s="349" t="s">
        <v>123</v>
      </c>
      <c r="C93" s="366">
        <v>664369</v>
      </c>
      <c r="D93" s="349" t="s">
        <v>134</v>
      </c>
      <c r="E93" s="349">
        <v>13462</v>
      </c>
      <c r="F93" s="383">
        <f>SUM(I93:AF93)</f>
        <v>0</v>
      </c>
      <c r="G93" s="368">
        <v>15.84</v>
      </c>
      <c r="H93" s="366">
        <v>28</v>
      </c>
      <c r="I93" s="379"/>
      <c r="J93" s="379"/>
      <c r="K93" s="379"/>
      <c r="L93" s="379"/>
      <c r="M93" s="379"/>
      <c r="N93" s="379"/>
      <c r="O93" s="379"/>
      <c r="P93" s="379"/>
      <c r="Q93" s="379"/>
      <c r="R93" s="379"/>
      <c r="S93" s="379"/>
      <c r="T93" s="379"/>
      <c r="U93" s="379"/>
      <c r="V93" s="379"/>
      <c r="W93" s="496"/>
      <c r="X93" s="379"/>
      <c r="Y93" s="379"/>
      <c r="Z93" s="379"/>
      <c r="AA93" s="379"/>
      <c r="AB93" s="379"/>
      <c r="AC93" s="379"/>
      <c r="AD93" s="404"/>
      <c r="AE93" s="379"/>
      <c r="AF93" s="379"/>
    </row>
    <row r="94" spans="1:32" ht="14.1" customHeight="1" thickBot="1" x14ac:dyDescent="0.25">
      <c r="A94" s="457">
        <v>1114</v>
      </c>
      <c r="B94" s="349"/>
      <c r="C94" s="366"/>
      <c r="D94" s="349"/>
      <c r="E94" s="349"/>
      <c r="F94" s="366"/>
      <c r="G94" s="368"/>
      <c r="H94" s="366"/>
      <c r="I94" s="379"/>
      <c r="J94" s="379"/>
      <c r="K94" s="379"/>
      <c r="L94" s="379"/>
      <c r="M94" s="379"/>
      <c r="N94" s="379"/>
      <c r="O94" s="379"/>
      <c r="P94" s="379"/>
      <c r="Q94" s="379"/>
      <c r="R94" s="379"/>
      <c r="S94" s="379"/>
      <c r="T94" s="379"/>
      <c r="U94" s="379"/>
      <c r="V94" s="379"/>
      <c r="W94" s="496"/>
      <c r="X94" s="379"/>
      <c r="Y94" s="379"/>
      <c r="Z94" s="379"/>
      <c r="AA94" s="379"/>
      <c r="AB94" s="379"/>
      <c r="AC94" s="379"/>
      <c r="AD94" s="404"/>
      <c r="AE94" s="379"/>
      <c r="AF94" s="379"/>
    </row>
    <row r="95" spans="1:32" s="372" customFormat="1" ht="14.1" customHeight="1" x14ac:dyDescent="0.2">
      <c r="A95" s="478">
        <v>1120</v>
      </c>
      <c r="B95" s="370" t="s">
        <v>173</v>
      </c>
      <c r="C95" s="375">
        <v>175821</v>
      </c>
      <c r="D95" s="370" t="s">
        <v>126</v>
      </c>
      <c r="E95" s="370">
        <v>50000</v>
      </c>
      <c r="F95" s="437">
        <f>SUM(I95:AF95)</f>
        <v>0</v>
      </c>
      <c r="G95" s="394">
        <v>16.03</v>
      </c>
      <c r="H95" s="375">
        <v>29</v>
      </c>
      <c r="I95" s="479"/>
      <c r="J95" s="479"/>
      <c r="K95" s="479"/>
      <c r="L95" s="479"/>
      <c r="M95" s="479"/>
      <c r="N95" s="479"/>
      <c r="O95" s="479"/>
      <c r="P95" s="479"/>
      <c r="Q95" s="479"/>
      <c r="R95" s="479"/>
      <c r="S95" s="479"/>
      <c r="T95" s="479"/>
      <c r="U95" s="479"/>
      <c r="V95" s="479"/>
      <c r="W95" s="497"/>
      <c r="X95" s="479"/>
      <c r="Y95" s="479"/>
      <c r="Z95" s="479"/>
      <c r="AA95" s="479"/>
      <c r="AB95" s="479"/>
      <c r="AC95" s="479"/>
      <c r="AD95" s="480"/>
      <c r="AE95" s="479"/>
      <c r="AF95" s="479"/>
    </row>
    <row r="96" spans="1:32" ht="14.1" customHeight="1" x14ac:dyDescent="0.2">
      <c r="A96" s="457">
        <v>1120</v>
      </c>
      <c r="B96" s="349"/>
      <c r="C96" s="349"/>
      <c r="D96" s="349"/>
      <c r="E96" s="349"/>
      <c r="F96" s="366"/>
      <c r="G96" s="368"/>
      <c r="H96" s="366"/>
      <c r="I96" s="379"/>
      <c r="J96" s="379"/>
      <c r="K96" s="379"/>
      <c r="L96" s="379"/>
      <c r="M96" s="379"/>
      <c r="N96" s="379"/>
      <c r="O96" s="379"/>
      <c r="P96" s="379"/>
      <c r="Q96" s="379"/>
      <c r="R96" s="379"/>
      <c r="S96" s="379"/>
      <c r="T96" s="379"/>
      <c r="U96" s="379"/>
      <c r="V96" s="379"/>
      <c r="W96" s="496"/>
      <c r="X96" s="379"/>
      <c r="Y96" s="379"/>
      <c r="Z96" s="379"/>
      <c r="AA96" s="379"/>
      <c r="AB96" s="379"/>
      <c r="AC96" s="379"/>
      <c r="AD96" s="404"/>
      <c r="AE96" s="379"/>
      <c r="AF96" s="379"/>
    </row>
    <row r="97" spans="1:32" ht="14.1" customHeight="1" x14ac:dyDescent="0.2">
      <c r="A97" s="457">
        <v>1120</v>
      </c>
      <c r="B97" s="349" t="s">
        <v>173</v>
      </c>
      <c r="C97" s="349" t="s">
        <v>38</v>
      </c>
      <c r="D97" s="349" t="s">
        <v>201</v>
      </c>
      <c r="E97" s="349" t="s">
        <v>197</v>
      </c>
      <c r="F97" s="383">
        <f>SUM(I97:AF97)</f>
        <v>0</v>
      </c>
      <c r="G97" s="368">
        <v>18</v>
      </c>
      <c r="H97" s="366">
        <v>29</v>
      </c>
      <c r="I97" s="379"/>
      <c r="J97" s="379"/>
      <c r="K97" s="379"/>
      <c r="L97" s="379"/>
      <c r="M97" s="379"/>
      <c r="N97" s="379"/>
      <c r="O97" s="379"/>
      <c r="P97" s="379"/>
      <c r="Q97" s="379"/>
      <c r="R97" s="379"/>
      <c r="S97" s="379"/>
      <c r="T97" s="379"/>
      <c r="U97" s="379"/>
      <c r="V97" s="379"/>
      <c r="W97" s="496"/>
      <c r="X97" s="379"/>
      <c r="Y97" s="379"/>
      <c r="Z97" s="379"/>
      <c r="AA97" s="379"/>
      <c r="AB97" s="379"/>
      <c r="AC97" s="379"/>
      <c r="AD97" s="404"/>
      <c r="AE97" s="379"/>
      <c r="AF97" s="379"/>
    </row>
    <row r="98" spans="1:32" ht="14.1" customHeight="1" x14ac:dyDescent="0.2">
      <c r="A98" s="457">
        <v>1120</v>
      </c>
      <c r="B98" s="349"/>
      <c r="C98" s="349"/>
      <c r="D98" s="349"/>
      <c r="E98" s="349"/>
      <c r="F98" s="366"/>
      <c r="G98" s="368"/>
      <c r="H98" s="366"/>
      <c r="I98" s="379"/>
      <c r="J98" s="379"/>
      <c r="K98" s="379"/>
      <c r="L98" s="379"/>
      <c r="M98" s="379"/>
      <c r="N98" s="379"/>
      <c r="O98" s="379"/>
      <c r="P98" s="379"/>
      <c r="Q98" s="379"/>
      <c r="R98" s="379"/>
      <c r="S98" s="379"/>
      <c r="T98" s="379"/>
      <c r="U98" s="379"/>
      <c r="V98" s="379"/>
      <c r="W98" s="496"/>
      <c r="X98" s="379"/>
      <c r="Y98" s="379"/>
      <c r="Z98" s="379"/>
      <c r="AA98" s="379"/>
      <c r="AB98" s="379"/>
      <c r="AC98" s="379"/>
      <c r="AD98" s="404"/>
      <c r="AE98" s="379"/>
      <c r="AF98" s="379"/>
    </row>
    <row r="99" spans="1:32" ht="14.1" customHeight="1" x14ac:dyDescent="0.2">
      <c r="A99" s="457">
        <v>1120</v>
      </c>
      <c r="B99" s="349" t="s">
        <v>173</v>
      </c>
      <c r="C99" s="366">
        <v>175822</v>
      </c>
      <c r="D99" s="349" t="s">
        <v>126</v>
      </c>
      <c r="E99" s="349">
        <v>28871</v>
      </c>
      <c r="F99" s="383">
        <f>SUM(I99:AF99)</f>
        <v>0</v>
      </c>
      <c r="G99" s="368">
        <v>17.600000000000001</v>
      </c>
      <c r="H99" s="366">
        <v>29</v>
      </c>
      <c r="I99" s="379"/>
      <c r="J99" s="379"/>
      <c r="K99" s="379"/>
      <c r="L99" s="379"/>
      <c r="M99" s="379"/>
      <c r="N99" s="379"/>
      <c r="O99" s="379"/>
      <c r="P99" s="379"/>
      <c r="Q99" s="379"/>
      <c r="R99" s="379"/>
      <c r="S99" s="379"/>
      <c r="T99" s="379"/>
      <c r="U99" s="379"/>
      <c r="V99" s="379"/>
      <c r="W99" s="496"/>
      <c r="X99" s="379"/>
      <c r="Y99" s="379"/>
      <c r="Z99" s="379"/>
      <c r="AA99" s="379"/>
      <c r="AB99" s="379"/>
      <c r="AC99" s="379"/>
      <c r="AD99" s="404"/>
      <c r="AE99" s="379"/>
      <c r="AF99" s="379"/>
    </row>
    <row r="100" spans="1:32" ht="14.1" customHeight="1" x14ac:dyDescent="0.2">
      <c r="A100" s="457">
        <v>1120</v>
      </c>
      <c r="B100" s="349"/>
      <c r="C100" s="366"/>
      <c r="D100" s="349"/>
      <c r="E100" s="349"/>
      <c r="F100" s="366"/>
      <c r="G100" s="368"/>
      <c r="H100" s="366"/>
      <c r="I100" s="379"/>
      <c r="J100" s="379"/>
      <c r="K100" s="379"/>
      <c r="L100" s="379"/>
      <c r="M100" s="379"/>
      <c r="N100" s="379"/>
      <c r="O100" s="379"/>
      <c r="P100" s="379"/>
      <c r="Q100" s="379"/>
      <c r="R100" s="379"/>
      <c r="S100" s="379"/>
      <c r="T100" s="379"/>
      <c r="U100" s="379"/>
      <c r="V100" s="379"/>
      <c r="W100" s="496"/>
      <c r="X100" s="379"/>
      <c r="Y100" s="379"/>
      <c r="Z100" s="379"/>
      <c r="AA100" s="379"/>
      <c r="AB100" s="379"/>
      <c r="AC100" s="379"/>
      <c r="AD100" s="404"/>
      <c r="AE100" s="379"/>
      <c r="AF100" s="379"/>
    </row>
    <row r="101" spans="1:32" ht="14.1" customHeight="1" x14ac:dyDescent="0.2">
      <c r="A101" s="457">
        <v>1120</v>
      </c>
      <c r="B101" s="349" t="s">
        <v>198</v>
      </c>
      <c r="C101" s="366">
        <v>176739</v>
      </c>
      <c r="D101" s="366" t="s">
        <v>126</v>
      </c>
      <c r="E101" s="349">
        <v>10423</v>
      </c>
      <c r="F101" s="383">
        <f>SUM(I101:AF101)</f>
        <v>2557.0682285895205</v>
      </c>
      <c r="G101" s="368">
        <v>18.951000000000001</v>
      </c>
      <c r="H101" s="366">
        <v>29</v>
      </c>
      <c r="I101" s="379"/>
      <c r="J101" s="379"/>
      <c r="K101" s="379"/>
      <c r="L101" s="379"/>
      <c r="M101" s="379"/>
      <c r="N101" s="379"/>
      <c r="O101" s="379"/>
      <c r="P101" s="379"/>
      <c r="Q101" s="379"/>
      <c r="R101" s="379"/>
      <c r="S101" s="379"/>
      <c r="T101" s="379"/>
      <c r="U101" s="379"/>
      <c r="V101" s="379"/>
      <c r="W101" s="496"/>
      <c r="X101" s="379"/>
      <c r="Y101" s="379"/>
      <c r="Z101" s="366">
        <f t="shared" ref="Z101:AF101" si="27">Z416*Z437*Z459*60/$G$101</f>
        <v>144.60978312490104</v>
      </c>
      <c r="AA101" s="366">
        <f t="shared" si="27"/>
        <v>195.10843754946967</v>
      </c>
      <c r="AB101" s="366">
        <f t="shared" si="27"/>
        <v>192.81304416653472</v>
      </c>
      <c r="AC101" s="366">
        <f t="shared" si="27"/>
        <v>433.82934937470316</v>
      </c>
      <c r="AD101" s="396">
        <f t="shared" si="27"/>
        <v>482.03261041633687</v>
      </c>
      <c r="AE101" s="366">
        <f t="shared" si="27"/>
        <v>530.23587145797069</v>
      </c>
      <c r="AF101" s="366">
        <f t="shared" si="27"/>
        <v>578.43913249960417</v>
      </c>
    </row>
    <row r="102" spans="1:32" ht="14.1" customHeight="1" x14ac:dyDescent="0.2">
      <c r="A102" s="457">
        <v>1120</v>
      </c>
      <c r="B102" s="349"/>
      <c r="C102" s="366"/>
      <c r="D102" s="349"/>
      <c r="E102" s="349"/>
      <c r="F102" s="366"/>
      <c r="G102" s="368"/>
      <c r="H102" s="366"/>
      <c r="I102" s="379"/>
      <c r="J102" s="379"/>
      <c r="K102" s="379"/>
      <c r="L102" s="379"/>
      <c r="M102" s="379"/>
      <c r="N102" s="379"/>
      <c r="O102" s="379"/>
      <c r="P102" s="379"/>
      <c r="Q102" s="379"/>
      <c r="R102" s="379"/>
      <c r="S102" s="379"/>
      <c r="T102" s="379"/>
      <c r="U102" s="379"/>
      <c r="V102" s="379"/>
      <c r="W102" s="496"/>
      <c r="X102" s="379"/>
      <c r="Y102" s="379"/>
      <c r="Z102" s="379">
        <v>0.15</v>
      </c>
      <c r="AA102" s="379">
        <v>0.25</v>
      </c>
      <c r="AB102" s="379">
        <v>0.35</v>
      </c>
      <c r="AC102" s="379">
        <v>0.45</v>
      </c>
      <c r="AD102" s="404">
        <v>0.5</v>
      </c>
      <c r="AE102" s="379">
        <v>0.55000000000000004</v>
      </c>
      <c r="AF102" s="379">
        <v>0.6</v>
      </c>
    </row>
    <row r="103" spans="1:32" ht="14.1" customHeight="1" x14ac:dyDescent="0.2">
      <c r="A103" s="457">
        <v>1120</v>
      </c>
      <c r="B103" s="349" t="s">
        <v>173</v>
      </c>
      <c r="C103" s="366" t="s">
        <v>38</v>
      </c>
      <c r="D103" s="349" t="s">
        <v>201</v>
      </c>
      <c r="E103" s="349" t="s">
        <v>197</v>
      </c>
      <c r="F103" s="383">
        <f>SUM(I103:AF103)</f>
        <v>0</v>
      </c>
      <c r="G103" s="368">
        <v>18</v>
      </c>
      <c r="H103" s="366">
        <v>29</v>
      </c>
      <c r="I103" s="379"/>
      <c r="J103" s="379"/>
      <c r="K103" s="379"/>
      <c r="L103" s="379"/>
      <c r="M103" s="379"/>
      <c r="N103" s="379"/>
      <c r="O103" s="379"/>
      <c r="P103" s="379"/>
      <c r="Q103" s="379"/>
      <c r="R103" s="379"/>
      <c r="S103" s="379"/>
      <c r="T103" s="379"/>
      <c r="U103" s="379"/>
      <c r="V103" s="379"/>
      <c r="W103" s="496"/>
      <c r="X103" s="379"/>
      <c r="Y103" s="379"/>
      <c r="Z103" s="379"/>
      <c r="AA103" s="379"/>
      <c r="AB103" s="379"/>
      <c r="AC103" s="379"/>
      <c r="AD103" s="404"/>
      <c r="AE103" s="379"/>
      <c r="AF103" s="379"/>
    </row>
    <row r="104" spans="1:32" ht="14.1" customHeight="1" x14ac:dyDescent="0.2">
      <c r="A104" s="457">
        <v>1120</v>
      </c>
      <c r="B104" s="349"/>
      <c r="C104" s="366"/>
      <c r="D104" s="349"/>
      <c r="E104" s="349"/>
      <c r="F104" s="366"/>
      <c r="G104" s="368"/>
      <c r="H104" s="366"/>
      <c r="I104" s="379"/>
      <c r="J104" s="379"/>
      <c r="K104" s="379"/>
      <c r="L104" s="379"/>
      <c r="M104" s="379"/>
      <c r="N104" s="379"/>
      <c r="O104" s="379"/>
      <c r="P104" s="379"/>
      <c r="Q104" s="379"/>
      <c r="R104" s="379"/>
      <c r="S104" s="379"/>
      <c r="T104" s="379"/>
      <c r="U104" s="379"/>
      <c r="V104" s="379"/>
      <c r="W104" s="496"/>
      <c r="X104" s="379"/>
      <c r="Y104" s="379"/>
      <c r="Z104" s="379"/>
      <c r="AA104" s="379"/>
      <c r="AB104" s="379"/>
      <c r="AC104" s="379"/>
      <c r="AD104" s="404"/>
      <c r="AE104" s="379"/>
      <c r="AF104" s="379"/>
    </row>
    <row r="105" spans="1:32" ht="14.1" customHeight="1" x14ac:dyDescent="0.2">
      <c r="A105" s="457">
        <v>1120</v>
      </c>
      <c r="B105" s="349" t="s">
        <v>173</v>
      </c>
      <c r="C105" s="366">
        <v>175821</v>
      </c>
      <c r="D105" s="349" t="s">
        <v>126</v>
      </c>
      <c r="E105" s="349">
        <v>50000</v>
      </c>
      <c r="F105" s="383">
        <f>SUM(I105:AF105)</f>
        <v>0</v>
      </c>
      <c r="G105" s="368">
        <v>16.03</v>
      </c>
      <c r="H105" s="366">
        <v>29</v>
      </c>
      <c r="I105" s="379"/>
      <c r="J105" s="379"/>
      <c r="K105" s="379"/>
      <c r="L105" s="379"/>
      <c r="M105" s="379"/>
      <c r="N105" s="379"/>
      <c r="O105" s="379"/>
      <c r="P105" s="379"/>
      <c r="Q105" s="379"/>
      <c r="R105" s="379"/>
      <c r="S105" s="379"/>
      <c r="T105" s="379"/>
      <c r="U105" s="379"/>
      <c r="V105" s="379"/>
      <c r="W105" s="496"/>
      <c r="X105" s="379"/>
      <c r="Y105" s="379"/>
      <c r="Z105" s="379"/>
      <c r="AA105" s="379"/>
      <c r="AB105" s="379"/>
      <c r="AC105" s="379"/>
      <c r="AD105" s="404"/>
      <c r="AE105" s="379"/>
      <c r="AF105" s="379"/>
    </row>
    <row r="106" spans="1:32" ht="14.1" customHeight="1" x14ac:dyDescent="0.2">
      <c r="A106" s="457">
        <v>1120</v>
      </c>
      <c r="B106" s="349"/>
      <c r="C106" s="366"/>
      <c r="D106" s="349"/>
      <c r="E106" s="349"/>
      <c r="F106" s="366"/>
      <c r="G106" s="368"/>
      <c r="H106" s="366"/>
      <c r="I106" s="379"/>
      <c r="J106" s="379"/>
      <c r="K106" s="379"/>
      <c r="L106" s="379"/>
      <c r="M106" s="379"/>
      <c r="N106" s="379"/>
      <c r="O106" s="379"/>
      <c r="P106" s="379"/>
      <c r="Q106" s="379"/>
      <c r="R106" s="379"/>
      <c r="S106" s="379"/>
      <c r="T106" s="379"/>
      <c r="U106" s="379"/>
      <c r="V106" s="379"/>
      <c r="W106" s="496"/>
      <c r="X106" s="379"/>
      <c r="Y106" s="379"/>
      <c r="Z106" s="379"/>
      <c r="AA106" s="379"/>
      <c r="AB106" s="379"/>
      <c r="AC106" s="379"/>
      <c r="AD106" s="404"/>
      <c r="AE106" s="379"/>
      <c r="AF106" s="379"/>
    </row>
    <row r="107" spans="1:32" ht="14.1" customHeight="1" x14ac:dyDescent="0.2">
      <c r="A107" s="457">
        <v>1120</v>
      </c>
      <c r="B107" s="349" t="s">
        <v>48</v>
      </c>
      <c r="C107" s="366" t="s">
        <v>155</v>
      </c>
      <c r="D107" s="349" t="s">
        <v>126</v>
      </c>
      <c r="E107" s="349">
        <v>3782</v>
      </c>
      <c r="F107" s="383">
        <f>SUM(I107:AF107)</f>
        <v>3548.9197530864199</v>
      </c>
      <c r="G107" s="368">
        <v>34.020000000000003</v>
      </c>
      <c r="H107" s="366">
        <v>29</v>
      </c>
      <c r="I107" s="379"/>
      <c r="J107" s="366">
        <f>J416*J437*J459*60/$G$107</f>
        <v>26.851851851851851</v>
      </c>
      <c r="K107" s="366">
        <f t="shared" ref="K107:U107" si="28">K416*K437*K459*60/$G$107</f>
        <v>53.703703703703702</v>
      </c>
      <c r="L107" s="366">
        <f t="shared" si="28"/>
        <v>86.948853615520292</v>
      </c>
      <c r="M107" s="366">
        <f t="shared" si="28"/>
        <v>92.063492063492035</v>
      </c>
      <c r="N107" s="366">
        <f t="shared" si="28"/>
        <v>214.81481481481481</v>
      </c>
      <c r="O107" s="366">
        <f t="shared" si="28"/>
        <v>268.51851851851848</v>
      </c>
      <c r="P107" s="366">
        <f t="shared" si="28"/>
        <v>295.37037037037038</v>
      </c>
      <c r="Q107" s="366">
        <f t="shared" si="28"/>
        <v>239.10934744268079</v>
      </c>
      <c r="R107" s="366">
        <f t="shared" si="28"/>
        <v>260.20723104056441</v>
      </c>
      <c r="S107" s="366">
        <f t="shared" si="28"/>
        <v>295.37037037037038</v>
      </c>
      <c r="T107" s="366">
        <f t="shared" si="28"/>
        <v>295.37037037037038</v>
      </c>
      <c r="U107" s="366">
        <f t="shared" si="28"/>
        <v>295.37037037037038</v>
      </c>
      <c r="V107" s="366">
        <f>V416*V437*V459*60/$G$107</f>
        <v>239.10934744268079</v>
      </c>
      <c r="W107" s="435">
        <f>W416*W437*W459*60/$G$107</f>
        <v>295.37037037037038</v>
      </c>
      <c r="X107" s="366">
        <f>X416*X437*X459*60/$G$107</f>
        <v>295.37037037037038</v>
      </c>
      <c r="Y107" s="366">
        <f>Y416*Y437*Y459*60/$G$107</f>
        <v>295.37037037037038</v>
      </c>
      <c r="Z107" s="379"/>
      <c r="AA107" s="379"/>
      <c r="AB107" s="379"/>
      <c r="AC107" s="379"/>
      <c r="AD107" s="404"/>
      <c r="AE107" s="379"/>
      <c r="AF107" s="379"/>
    </row>
    <row r="108" spans="1:32" ht="14.1" customHeight="1" x14ac:dyDescent="0.2">
      <c r="A108" s="457">
        <v>1120</v>
      </c>
      <c r="B108" s="349"/>
      <c r="C108" s="366"/>
      <c r="D108" s="349"/>
      <c r="E108" s="349"/>
      <c r="F108" s="383"/>
      <c r="G108" s="368"/>
      <c r="H108" s="366"/>
      <c r="I108" s="379"/>
      <c r="J108" s="379">
        <v>0.05</v>
      </c>
      <c r="K108" s="379">
        <v>0.1</v>
      </c>
      <c r="L108" s="379">
        <v>0.2</v>
      </c>
      <c r="M108" s="379">
        <v>0.3</v>
      </c>
      <c r="N108" s="379">
        <v>0.4</v>
      </c>
      <c r="O108" s="379">
        <v>0.5</v>
      </c>
      <c r="P108" s="379">
        <v>0.55000000000000004</v>
      </c>
      <c r="Q108" s="379">
        <v>0.55000000000000004</v>
      </c>
      <c r="R108" s="379">
        <v>0.55000000000000004</v>
      </c>
      <c r="S108" s="379">
        <v>0.55000000000000004</v>
      </c>
      <c r="T108" s="379">
        <v>0.55000000000000004</v>
      </c>
      <c r="U108" s="379">
        <v>0.55000000000000004</v>
      </c>
      <c r="V108" s="379">
        <v>0.55000000000000004</v>
      </c>
      <c r="W108" s="496">
        <v>0.55000000000000004</v>
      </c>
      <c r="X108" s="379">
        <v>0.55000000000000004</v>
      </c>
      <c r="Y108" s="379">
        <v>0.55000000000000004</v>
      </c>
      <c r="Z108" s="379"/>
      <c r="AA108" s="379"/>
      <c r="AB108" s="379"/>
      <c r="AC108" s="379"/>
      <c r="AD108" s="404"/>
      <c r="AE108" s="379"/>
      <c r="AF108" s="379"/>
    </row>
    <row r="109" spans="1:32" ht="14.1" customHeight="1" x14ac:dyDescent="0.2">
      <c r="A109" s="457">
        <v>1120</v>
      </c>
      <c r="B109" s="349" t="s">
        <v>48</v>
      </c>
      <c r="C109" s="366" t="s">
        <v>138</v>
      </c>
      <c r="D109" s="349" t="s">
        <v>126</v>
      </c>
      <c r="E109" s="373">
        <v>19863</v>
      </c>
      <c r="F109" s="383">
        <f>SUM(I109:AF109)</f>
        <v>640.60308555399718</v>
      </c>
      <c r="G109" s="368">
        <v>19.963999999999999</v>
      </c>
      <c r="H109" s="366">
        <v>29</v>
      </c>
      <c r="I109" s="366">
        <f t="shared" ref="I109" si="29">I416*I437*I459*60/$G$109</f>
        <v>640.60308555399718</v>
      </c>
      <c r="J109" s="379"/>
      <c r="K109" s="379"/>
      <c r="L109" s="379"/>
      <c r="M109" s="379"/>
      <c r="N109" s="379"/>
      <c r="O109" s="379"/>
      <c r="P109" s="379"/>
      <c r="Q109" s="379"/>
      <c r="R109" s="379"/>
      <c r="S109" s="379"/>
      <c r="T109" s="379"/>
      <c r="U109" s="379"/>
      <c r="V109" s="379"/>
      <c r="W109" s="496"/>
      <c r="X109" s="379"/>
      <c r="Y109" s="379"/>
      <c r="Z109" s="379"/>
      <c r="AA109" s="379"/>
      <c r="AB109" s="379"/>
      <c r="AC109" s="379"/>
      <c r="AD109" s="404"/>
      <c r="AE109" s="379"/>
      <c r="AF109" s="379"/>
    </row>
    <row r="110" spans="1:32" ht="14.1" customHeight="1" thickBot="1" x14ac:dyDescent="0.25">
      <c r="A110" s="457">
        <v>1120</v>
      </c>
      <c r="B110" s="349"/>
      <c r="C110" s="366"/>
      <c r="D110" s="349"/>
      <c r="E110" s="373"/>
      <c r="F110" s="366"/>
      <c r="G110" s="368"/>
      <c r="H110" s="366"/>
      <c r="I110" s="379">
        <v>0.7</v>
      </c>
      <c r="J110" s="379"/>
      <c r="K110" s="379"/>
      <c r="L110" s="379"/>
      <c r="M110" s="379"/>
      <c r="N110" s="379"/>
      <c r="O110" s="379"/>
      <c r="P110" s="379"/>
      <c r="Q110" s="379"/>
      <c r="R110" s="379"/>
      <c r="S110" s="379"/>
      <c r="T110" s="379"/>
      <c r="U110" s="379"/>
      <c r="V110" s="379"/>
      <c r="W110" s="496"/>
      <c r="X110" s="379"/>
      <c r="Y110" s="379"/>
      <c r="Z110" s="379"/>
      <c r="AA110" s="379"/>
      <c r="AB110" s="379"/>
      <c r="AC110" s="379"/>
      <c r="AD110" s="404"/>
      <c r="AE110" s="379"/>
      <c r="AF110" s="379"/>
    </row>
    <row r="111" spans="1:32" s="372" customFormat="1" ht="14.1" customHeight="1" x14ac:dyDescent="0.2">
      <c r="A111" s="478">
        <v>1121</v>
      </c>
      <c r="B111" s="370" t="s">
        <v>123</v>
      </c>
      <c r="C111" s="375">
        <v>665012</v>
      </c>
      <c r="D111" s="407" t="s">
        <v>111</v>
      </c>
      <c r="E111" s="375">
        <v>8914</v>
      </c>
      <c r="F111" s="437">
        <f>SUM(I111:AF111)</f>
        <v>0</v>
      </c>
      <c r="G111" s="394">
        <v>14.13</v>
      </c>
      <c r="H111" s="375">
        <v>27</v>
      </c>
      <c r="I111" s="479"/>
      <c r="J111" s="479"/>
      <c r="K111" s="479"/>
      <c r="L111" s="479"/>
      <c r="M111" s="479"/>
      <c r="N111" s="479"/>
      <c r="O111" s="479"/>
      <c r="P111" s="479"/>
      <c r="Q111" s="479"/>
      <c r="R111" s="479"/>
      <c r="S111" s="479"/>
      <c r="T111" s="479"/>
      <c r="U111" s="479"/>
      <c r="V111" s="479"/>
      <c r="W111" s="497"/>
      <c r="X111" s="479"/>
      <c r="Y111" s="479"/>
      <c r="Z111" s="479"/>
      <c r="AA111" s="479"/>
      <c r="AB111" s="479"/>
      <c r="AC111" s="479"/>
      <c r="AD111" s="480"/>
      <c r="AE111" s="479"/>
      <c r="AF111" s="479"/>
    </row>
    <row r="112" spans="1:32" ht="0.75" customHeight="1" x14ac:dyDescent="0.2">
      <c r="A112" s="457">
        <v>1121</v>
      </c>
      <c r="B112" s="349"/>
      <c r="C112" s="366"/>
      <c r="D112" s="349"/>
      <c r="E112" s="349"/>
      <c r="F112" s="383"/>
      <c r="G112" s="368"/>
      <c r="H112" s="366"/>
      <c r="I112" s="379"/>
      <c r="J112" s="379"/>
      <c r="K112" s="379"/>
      <c r="L112" s="379"/>
      <c r="M112" s="379"/>
      <c r="N112" s="379"/>
      <c r="O112" s="379"/>
      <c r="P112" s="379"/>
      <c r="Q112" s="379"/>
      <c r="R112" s="379"/>
      <c r="S112" s="379"/>
      <c r="T112" s="379"/>
      <c r="U112" s="379"/>
      <c r="V112" s="379"/>
      <c r="W112" s="496"/>
      <c r="X112" s="379"/>
      <c r="Y112" s="379"/>
      <c r="Z112" s="379"/>
      <c r="AA112" s="379"/>
      <c r="AB112" s="379"/>
      <c r="AC112" s="379"/>
      <c r="AD112" s="404"/>
      <c r="AE112" s="379"/>
      <c r="AF112" s="379"/>
    </row>
    <row r="113" spans="1:32" ht="14.1" customHeight="1" x14ac:dyDescent="0.2">
      <c r="A113" s="457">
        <v>1121</v>
      </c>
      <c r="B113" s="349" t="s">
        <v>48</v>
      </c>
      <c r="C113" s="366" t="s">
        <v>145</v>
      </c>
      <c r="D113" s="349" t="s">
        <v>29</v>
      </c>
      <c r="E113" s="349">
        <v>34771</v>
      </c>
      <c r="F113" s="383">
        <f>SUM(I113:AF113)</f>
        <v>5801.8746307138645</v>
      </c>
      <c r="G113" s="368">
        <v>18.617000000000001</v>
      </c>
      <c r="H113" s="366">
        <v>27</v>
      </c>
      <c r="I113" s="366">
        <f t="shared" ref="I113:K113" si="30">I417*I438*I460*60/$G$113</f>
        <v>639.57673094483539</v>
      </c>
      <c r="J113" s="366">
        <f t="shared" si="30"/>
        <v>639.57673094483539</v>
      </c>
      <c r="K113" s="366">
        <f t="shared" si="30"/>
        <v>639.57673094483539</v>
      </c>
      <c r="L113" s="366">
        <f t="shared" ref="L113:Q113" si="31">L417*L438*L460*60/$G$113</f>
        <v>517.75259171724758</v>
      </c>
      <c r="M113" s="366">
        <f t="shared" si="31"/>
        <v>365.47241768276302</v>
      </c>
      <c r="N113" s="366">
        <f t="shared" si="31"/>
        <v>639.57673094483539</v>
      </c>
      <c r="O113" s="366">
        <f t="shared" si="31"/>
        <v>639.57673094483539</v>
      </c>
      <c r="P113" s="366">
        <f t="shared" si="31"/>
        <v>639.57673094483539</v>
      </c>
      <c r="Q113" s="366">
        <f t="shared" si="31"/>
        <v>517.75259171724758</v>
      </c>
      <c r="R113" s="366">
        <f>R417*R438*R460*60/$G$113</f>
        <v>563.43664392759308</v>
      </c>
      <c r="S113" s="379"/>
      <c r="T113" s="379"/>
      <c r="U113" s="379"/>
      <c r="V113" s="379"/>
      <c r="W113" s="496"/>
      <c r="X113" s="379"/>
      <c r="Y113" s="379"/>
      <c r="Z113" s="379"/>
      <c r="AA113" s="379"/>
      <c r="AB113" s="379"/>
      <c r="AC113" s="379"/>
      <c r="AD113" s="404"/>
      <c r="AE113" s="379"/>
      <c r="AF113" s="379"/>
    </row>
    <row r="114" spans="1:32" ht="14.1" customHeight="1" x14ac:dyDescent="0.2">
      <c r="A114" s="457">
        <v>1121</v>
      </c>
      <c r="B114" s="349"/>
      <c r="C114" s="366"/>
      <c r="D114" s="349"/>
      <c r="E114" s="349"/>
      <c r="F114" s="366"/>
      <c r="G114" s="368"/>
      <c r="H114" s="366"/>
      <c r="I114" s="379">
        <v>0.7</v>
      </c>
      <c r="J114" s="379">
        <v>0.7</v>
      </c>
      <c r="K114" s="379">
        <v>0.7</v>
      </c>
      <c r="L114" s="379">
        <v>0.7</v>
      </c>
      <c r="M114" s="379">
        <v>0.7</v>
      </c>
      <c r="N114" s="379">
        <v>0.7</v>
      </c>
      <c r="O114" s="379">
        <v>0.7</v>
      </c>
      <c r="P114" s="379">
        <v>0.7</v>
      </c>
      <c r="Q114" s="379">
        <v>0.7</v>
      </c>
      <c r="R114" s="379">
        <v>0.7</v>
      </c>
      <c r="S114" s="379"/>
      <c r="T114" s="379"/>
      <c r="U114" s="379"/>
      <c r="V114" s="379"/>
      <c r="W114" s="496"/>
      <c r="X114" s="379"/>
      <c r="Y114" s="379"/>
      <c r="Z114" s="379"/>
      <c r="AA114" s="379"/>
      <c r="AB114" s="379"/>
      <c r="AC114" s="379"/>
      <c r="AD114" s="404"/>
      <c r="AE114" s="379"/>
      <c r="AF114" s="379"/>
    </row>
    <row r="115" spans="1:32" ht="14.1" customHeight="1" x14ac:dyDescent="0.2">
      <c r="A115" s="457">
        <v>1121</v>
      </c>
      <c r="B115" s="349" t="s">
        <v>48</v>
      </c>
      <c r="C115" s="366" t="s">
        <v>132</v>
      </c>
      <c r="D115" s="373" t="s">
        <v>29</v>
      </c>
      <c r="E115" s="373">
        <v>614</v>
      </c>
      <c r="F115" s="383">
        <f>SUM(I115:AF115)</f>
        <v>606.90885501135256</v>
      </c>
      <c r="G115" s="368">
        <v>12.332000000000001</v>
      </c>
      <c r="H115" s="366">
        <v>27</v>
      </c>
      <c r="I115" s="379"/>
      <c r="J115" s="379"/>
      <c r="K115" s="379"/>
      <c r="L115" s="379"/>
      <c r="M115" s="379"/>
      <c r="N115" s="379"/>
      <c r="O115" s="379"/>
      <c r="P115" s="379"/>
      <c r="Q115" s="379"/>
      <c r="R115" s="379"/>
      <c r="S115" s="366">
        <f>S417*S438*S460*60/$G$115</f>
        <v>606.90885501135256</v>
      </c>
      <c r="T115" s="379"/>
      <c r="U115" s="379"/>
      <c r="V115" s="379"/>
      <c r="W115" s="496"/>
      <c r="X115" s="379"/>
      <c r="Y115" s="379"/>
      <c r="Z115" s="379"/>
      <c r="AA115" s="379"/>
      <c r="AB115" s="379"/>
      <c r="AC115" s="379"/>
      <c r="AD115" s="404"/>
      <c r="AE115" s="379"/>
      <c r="AF115" s="379"/>
    </row>
    <row r="116" spans="1:32" ht="14.1" customHeight="1" x14ac:dyDescent="0.2">
      <c r="A116" s="457">
        <v>1121</v>
      </c>
      <c r="B116" s="349"/>
      <c r="C116" s="366"/>
      <c r="D116" s="349"/>
      <c r="E116" s="349"/>
      <c r="F116" s="366"/>
      <c r="G116" s="368"/>
      <c r="H116" s="366"/>
      <c r="I116" s="379"/>
      <c r="J116" s="379"/>
      <c r="K116" s="379"/>
      <c r="L116" s="379"/>
      <c r="M116" s="379"/>
      <c r="N116" s="379"/>
      <c r="O116" s="379"/>
      <c r="P116" s="379"/>
      <c r="Q116" s="379"/>
      <c r="R116" s="379"/>
      <c r="S116" s="379">
        <v>0.44</v>
      </c>
      <c r="T116" s="379"/>
      <c r="U116" s="379"/>
      <c r="V116" s="379"/>
      <c r="W116" s="496"/>
      <c r="X116" s="379"/>
      <c r="Y116" s="379"/>
      <c r="Z116" s="379"/>
      <c r="AA116" s="379"/>
      <c r="AB116" s="379"/>
      <c r="AC116" s="379"/>
      <c r="AD116" s="404"/>
      <c r="AE116" s="379"/>
      <c r="AF116" s="379"/>
    </row>
    <row r="117" spans="1:32" ht="14.1" customHeight="1" x14ac:dyDescent="0.2">
      <c r="A117" s="457">
        <v>1121</v>
      </c>
      <c r="B117" s="349" t="s">
        <v>173</v>
      </c>
      <c r="C117" s="366">
        <v>175821</v>
      </c>
      <c r="D117" s="349" t="s">
        <v>126</v>
      </c>
      <c r="E117" s="349">
        <v>50000</v>
      </c>
      <c r="F117" s="383">
        <f>SUM(I117:AF117)</f>
        <v>0</v>
      </c>
      <c r="G117" s="368">
        <v>16.03</v>
      </c>
      <c r="H117" s="366">
        <v>27</v>
      </c>
      <c r="I117" s="379"/>
      <c r="J117" s="379"/>
      <c r="K117" s="379"/>
      <c r="L117" s="379"/>
      <c r="M117" s="379"/>
      <c r="N117" s="379"/>
      <c r="O117" s="379"/>
      <c r="P117" s="379"/>
      <c r="Q117" s="379"/>
      <c r="R117" s="379"/>
      <c r="S117" s="379"/>
      <c r="T117" s="379"/>
      <c r="U117" s="379"/>
      <c r="V117" s="379"/>
      <c r="W117" s="496"/>
      <c r="X117" s="379"/>
      <c r="Y117" s="379"/>
      <c r="Z117" s="379"/>
      <c r="AA117" s="379"/>
      <c r="AB117" s="379"/>
      <c r="AC117" s="379"/>
      <c r="AD117" s="404"/>
      <c r="AE117" s="379"/>
      <c r="AF117" s="379"/>
    </row>
    <row r="118" spans="1:32" ht="14.1" customHeight="1" x14ac:dyDescent="0.2">
      <c r="A118" s="457">
        <v>1121</v>
      </c>
      <c r="B118" s="349"/>
      <c r="C118" s="366"/>
      <c r="D118" s="349"/>
      <c r="E118" s="349"/>
      <c r="F118" s="366"/>
      <c r="G118" s="368"/>
      <c r="H118" s="366"/>
      <c r="I118" s="379"/>
      <c r="J118" s="379"/>
      <c r="K118" s="379"/>
      <c r="L118" s="379"/>
      <c r="M118" s="379"/>
      <c r="N118" s="379"/>
      <c r="O118" s="379"/>
      <c r="P118" s="379"/>
      <c r="Q118" s="379"/>
      <c r="R118" s="379"/>
      <c r="S118" s="379"/>
      <c r="T118" s="379"/>
      <c r="U118" s="379"/>
      <c r="V118" s="379"/>
      <c r="W118" s="496"/>
      <c r="X118" s="379"/>
      <c r="Y118" s="379"/>
      <c r="Z118" s="379"/>
      <c r="AA118" s="379"/>
      <c r="AB118" s="379"/>
      <c r="AC118" s="379"/>
      <c r="AD118" s="404"/>
      <c r="AE118" s="379"/>
      <c r="AF118" s="379"/>
    </row>
    <row r="119" spans="1:32" ht="14.1" customHeight="1" x14ac:dyDescent="0.2">
      <c r="A119" s="457">
        <v>1121</v>
      </c>
      <c r="B119" s="349" t="s">
        <v>173</v>
      </c>
      <c r="C119" s="366" t="s">
        <v>38</v>
      </c>
      <c r="D119" s="349" t="s">
        <v>201</v>
      </c>
      <c r="E119" s="349" t="s">
        <v>197</v>
      </c>
      <c r="F119" s="383">
        <f>SUM(I119:AF119)</f>
        <v>0</v>
      </c>
      <c r="G119" s="368">
        <v>18</v>
      </c>
      <c r="H119" s="366">
        <v>27</v>
      </c>
      <c r="I119" s="379"/>
      <c r="J119" s="379"/>
      <c r="K119" s="379"/>
      <c r="L119" s="379"/>
      <c r="M119" s="379"/>
      <c r="N119" s="379"/>
      <c r="O119" s="379"/>
      <c r="P119" s="379"/>
      <c r="Q119" s="379"/>
      <c r="R119" s="379"/>
      <c r="S119" s="379"/>
      <c r="T119" s="379"/>
      <c r="U119" s="379"/>
      <c r="V119" s="379"/>
      <c r="W119" s="496"/>
      <c r="X119" s="379"/>
      <c r="Y119" s="379"/>
      <c r="Z119" s="379"/>
      <c r="AA119" s="379"/>
      <c r="AB119" s="379"/>
      <c r="AC119" s="379"/>
      <c r="AD119" s="404"/>
      <c r="AE119" s="379"/>
      <c r="AF119" s="379"/>
    </row>
    <row r="120" spans="1:32" ht="14.1" customHeight="1" x14ac:dyDescent="0.2">
      <c r="A120" s="457">
        <v>1121</v>
      </c>
      <c r="B120" s="349"/>
      <c r="C120" s="366"/>
      <c r="D120" s="349"/>
      <c r="E120" s="349"/>
      <c r="F120" s="366"/>
      <c r="G120" s="368"/>
      <c r="H120" s="366"/>
      <c r="I120" s="379"/>
      <c r="J120" s="379"/>
      <c r="K120" s="379"/>
      <c r="L120" s="379"/>
      <c r="M120" s="379"/>
      <c r="N120" s="379"/>
      <c r="O120" s="379"/>
      <c r="P120" s="379"/>
      <c r="Q120" s="379"/>
      <c r="R120" s="379"/>
      <c r="S120" s="379"/>
      <c r="T120" s="379"/>
      <c r="U120" s="379"/>
      <c r="V120" s="379"/>
      <c r="W120" s="496"/>
      <c r="X120" s="379"/>
      <c r="Y120" s="379"/>
      <c r="Z120" s="379"/>
      <c r="AA120" s="379"/>
      <c r="AB120" s="379"/>
      <c r="AC120" s="379"/>
      <c r="AD120" s="404"/>
      <c r="AE120" s="379"/>
      <c r="AF120" s="379"/>
    </row>
    <row r="121" spans="1:32" ht="14.1" customHeight="1" x14ac:dyDescent="0.2">
      <c r="A121" s="457">
        <v>1121</v>
      </c>
      <c r="B121" s="349" t="s">
        <v>173</v>
      </c>
      <c r="C121" s="366">
        <v>175826</v>
      </c>
      <c r="D121" s="349" t="s">
        <v>126</v>
      </c>
      <c r="E121" s="349">
        <v>18784</v>
      </c>
      <c r="F121" s="383">
        <f>SUM(I121:AF121)</f>
        <v>0</v>
      </c>
      <c r="G121" s="368">
        <v>18.399999999999999</v>
      </c>
      <c r="H121" s="366">
        <v>27</v>
      </c>
      <c r="I121" s="379"/>
      <c r="J121" s="379"/>
      <c r="K121" s="379"/>
      <c r="L121" s="379"/>
      <c r="M121" s="379"/>
      <c r="N121" s="379"/>
      <c r="O121" s="379"/>
      <c r="P121" s="379"/>
      <c r="Q121" s="379"/>
      <c r="R121" s="379"/>
      <c r="S121" s="379"/>
      <c r="T121" s="379"/>
      <c r="U121" s="379"/>
      <c r="V121" s="379"/>
      <c r="W121" s="496"/>
      <c r="X121" s="379"/>
      <c r="Y121" s="379"/>
      <c r="Z121" s="379"/>
      <c r="AA121" s="379"/>
      <c r="AB121" s="379"/>
      <c r="AC121" s="379"/>
      <c r="AD121" s="404"/>
      <c r="AE121" s="379"/>
      <c r="AF121" s="379"/>
    </row>
    <row r="122" spans="1:32" ht="14.1" customHeight="1" x14ac:dyDescent="0.2">
      <c r="A122" s="457">
        <v>1121</v>
      </c>
      <c r="B122" s="349"/>
      <c r="C122" s="366"/>
      <c r="D122" s="349"/>
      <c r="E122" s="349"/>
      <c r="F122" s="366"/>
      <c r="G122" s="368"/>
      <c r="H122" s="366"/>
      <c r="I122" s="379"/>
      <c r="J122" s="379"/>
      <c r="K122" s="379"/>
      <c r="L122" s="379"/>
      <c r="M122" s="379"/>
      <c r="N122" s="379"/>
      <c r="O122" s="379"/>
      <c r="P122" s="379"/>
      <c r="Q122" s="379"/>
      <c r="R122" s="379"/>
      <c r="S122" s="379"/>
      <c r="T122" s="379"/>
      <c r="U122" s="379"/>
      <c r="V122" s="379"/>
      <c r="W122" s="496"/>
      <c r="X122" s="379"/>
      <c r="Y122" s="379"/>
      <c r="Z122" s="379"/>
      <c r="AA122" s="379"/>
      <c r="AB122" s="379"/>
      <c r="AC122" s="379"/>
      <c r="AD122" s="404"/>
      <c r="AE122" s="379"/>
      <c r="AF122" s="379"/>
    </row>
    <row r="123" spans="1:32" ht="14.1" customHeight="1" x14ac:dyDescent="0.2">
      <c r="A123" s="457">
        <v>1121</v>
      </c>
      <c r="B123" s="349" t="s">
        <v>198</v>
      </c>
      <c r="C123" s="366">
        <v>176739</v>
      </c>
      <c r="D123" s="366" t="s">
        <v>126</v>
      </c>
      <c r="E123" s="349">
        <v>10423</v>
      </c>
      <c r="F123" s="383">
        <f>SUM(I123:AF123)</f>
        <v>718.06237137881908</v>
      </c>
      <c r="G123" s="368">
        <v>18.951000000000001</v>
      </c>
      <c r="H123" s="366">
        <v>27</v>
      </c>
      <c r="I123" s="379"/>
      <c r="J123" s="379"/>
      <c r="K123" s="379"/>
      <c r="L123" s="379"/>
      <c r="M123" s="379"/>
      <c r="N123" s="379"/>
      <c r="O123" s="379"/>
      <c r="P123" s="379"/>
      <c r="Q123" s="379"/>
      <c r="R123" s="379"/>
      <c r="S123" s="379"/>
      <c r="T123" s="379"/>
      <c r="U123" s="379"/>
      <c r="V123" s="379"/>
      <c r="W123" s="496"/>
      <c r="X123" s="379"/>
      <c r="Y123" s="379"/>
      <c r="Z123" s="379"/>
      <c r="AA123" s="379"/>
      <c r="AB123" s="379"/>
      <c r="AC123" s="366">
        <f>AC417*AC438*AC460*60/$G$123</f>
        <v>44.878898211176192</v>
      </c>
      <c r="AD123" s="396">
        <f t="shared" ref="AD123:AF123" si="32">AD417*AD438*AD460*60/$G$123</f>
        <v>134.63669463352858</v>
      </c>
      <c r="AE123" s="366">
        <f t="shared" si="32"/>
        <v>224.39449105588096</v>
      </c>
      <c r="AF123" s="366">
        <f t="shared" si="32"/>
        <v>314.15228747823335</v>
      </c>
    </row>
    <row r="124" spans="1:32" ht="14.1" customHeight="1" x14ac:dyDescent="0.2">
      <c r="A124" s="457">
        <v>1121</v>
      </c>
      <c r="B124" s="349"/>
      <c r="C124" s="366"/>
      <c r="D124" s="349"/>
      <c r="E124" s="349"/>
      <c r="F124" s="366"/>
      <c r="G124" s="368"/>
      <c r="H124" s="366"/>
      <c r="I124" s="379"/>
      <c r="J124" s="379"/>
      <c r="K124" s="379"/>
      <c r="L124" s="379"/>
      <c r="M124" s="379"/>
      <c r="N124" s="379"/>
      <c r="O124" s="379"/>
      <c r="P124" s="379"/>
      <c r="Q124" s="379"/>
      <c r="R124" s="379"/>
      <c r="S124" s="379"/>
      <c r="T124" s="379"/>
      <c r="U124" s="379"/>
      <c r="V124" s="379"/>
      <c r="W124" s="496"/>
      <c r="X124" s="379"/>
      <c r="Y124" s="379"/>
      <c r="Z124" s="379"/>
      <c r="AA124" s="379"/>
      <c r="AB124" s="379"/>
      <c r="AC124" s="379">
        <v>0.05</v>
      </c>
      <c r="AD124" s="404">
        <v>0.15</v>
      </c>
      <c r="AE124" s="379">
        <v>0.25</v>
      </c>
      <c r="AF124" s="379">
        <v>0.35</v>
      </c>
    </row>
    <row r="125" spans="1:32" ht="14.1" customHeight="1" x14ac:dyDescent="0.2">
      <c r="A125" s="457">
        <v>1121</v>
      </c>
      <c r="B125" s="349" t="s">
        <v>198</v>
      </c>
      <c r="C125" s="366">
        <v>174304</v>
      </c>
      <c r="D125" s="349" t="s">
        <v>200</v>
      </c>
      <c r="E125" s="349">
        <v>18000</v>
      </c>
      <c r="F125" s="383">
        <f>SUM(I125:AF125)</f>
        <v>4075.2754449495342</v>
      </c>
      <c r="G125" s="368">
        <v>12.978999999999999</v>
      </c>
      <c r="H125" s="366">
        <v>27</v>
      </c>
      <c r="I125" s="379"/>
      <c r="J125" s="379"/>
      <c r="K125" s="379"/>
      <c r="L125" s="379"/>
      <c r="M125" s="379"/>
      <c r="N125" s="379"/>
      <c r="O125" s="379"/>
      <c r="P125" s="379"/>
      <c r="Q125" s="379"/>
      <c r="R125" s="379"/>
      <c r="S125" s="379"/>
      <c r="T125" s="366">
        <f t="shared" ref="T125:AA125" si="33">T417*T438*T460*60/$G$125</f>
        <v>65.528931350643347</v>
      </c>
      <c r="U125" s="366">
        <f t="shared" si="33"/>
        <v>196.58679405193004</v>
      </c>
      <c r="V125" s="366">
        <f t="shared" si="33"/>
        <v>265.23615070498499</v>
      </c>
      <c r="W125" s="435">
        <f t="shared" si="33"/>
        <v>458.70251945450343</v>
      </c>
      <c r="X125" s="366">
        <f t="shared" si="33"/>
        <v>589.76038215579013</v>
      </c>
      <c r="Y125" s="366">
        <f t="shared" si="33"/>
        <v>655.28931350643347</v>
      </c>
      <c r="Z125" s="366">
        <f t="shared" si="33"/>
        <v>720.81824485707682</v>
      </c>
      <c r="AA125" s="366">
        <f t="shared" si="33"/>
        <v>636.56676169196396</v>
      </c>
      <c r="AB125" s="366">
        <f>AB417*AB438*AB460*60/$G$125</f>
        <v>486.78634717620781</v>
      </c>
      <c r="AC125" s="379"/>
      <c r="AD125" s="404"/>
      <c r="AE125" s="379"/>
      <c r="AF125" s="379"/>
    </row>
    <row r="126" spans="1:32" ht="14.1" customHeight="1" thickBot="1" x14ac:dyDescent="0.25">
      <c r="A126" s="457">
        <v>1121</v>
      </c>
      <c r="B126" s="349"/>
      <c r="C126" s="366"/>
      <c r="D126" s="349"/>
      <c r="E126" s="349"/>
      <c r="F126" s="383"/>
      <c r="G126" s="368"/>
      <c r="H126" s="366"/>
      <c r="I126" s="379"/>
      <c r="J126" s="379"/>
      <c r="K126" s="379"/>
      <c r="L126" s="379"/>
      <c r="M126" s="379"/>
      <c r="N126" s="379"/>
      <c r="O126" s="379"/>
      <c r="P126" s="379"/>
      <c r="Q126" s="379"/>
      <c r="R126" s="379"/>
      <c r="S126" s="379"/>
      <c r="T126" s="379">
        <v>0.05</v>
      </c>
      <c r="U126" s="379">
        <v>0.15</v>
      </c>
      <c r="V126" s="379">
        <v>0.25</v>
      </c>
      <c r="W126" s="496">
        <v>0.35</v>
      </c>
      <c r="X126" s="379">
        <v>0.45</v>
      </c>
      <c r="Y126" s="379">
        <v>0.5</v>
      </c>
      <c r="Z126" s="379">
        <v>0.55000000000000004</v>
      </c>
      <c r="AA126" s="379">
        <v>0.6</v>
      </c>
      <c r="AB126" s="379">
        <v>0.65</v>
      </c>
      <c r="AC126" s="379"/>
      <c r="AD126" s="404"/>
      <c r="AE126" s="379"/>
      <c r="AF126" s="379"/>
    </row>
    <row r="127" spans="1:32" s="372" customFormat="1" ht="14.1" customHeight="1" x14ac:dyDescent="0.2">
      <c r="A127" s="370">
        <v>1140</v>
      </c>
      <c r="B127" s="370" t="s">
        <v>173</v>
      </c>
      <c r="C127" s="375" t="s">
        <v>204</v>
      </c>
      <c r="D127" s="370" t="s">
        <v>66</v>
      </c>
      <c r="E127" s="370">
        <v>83114</v>
      </c>
      <c r="F127" s="437">
        <f>SUM(I127:AF127)</f>
        <v>0</v>
      </c>
      <c r="G127" s="394">
        <v>9</v>
      </c>
      <c r="H127" s="375">
        <v>28</v>
      </c>
      <c r="I127" s="479"/>
      <c r="J127" s="479"/>
      <c r="K127" s="479"/>
      <c r="L127" s="479"/>
      <c r="M127" s="479"/>
      <c r="N127" s="479"/>
      <c r="O127" s="479"/>
      <c r="P127" s="479"/>
      <c r="Q127" s="479"/>
      <c r="R127" s="479"/>
      <c r="S127" s="479"/>
      <c r="T127" s="479"/>
      <c r="U127" s="479"/>
      <c r="V127" s="479"/>
      <c r="W127" s="497"/>
      <c r="X127" s="479"/>
      <c r="Y127" s="479"/>
      <c r="Z127" s="479"/>
      <c r="AA127" s="479"/>
      <c r="AB127" s="479"/>
      <c r="AC127" s="479"/>
      <c r="AD127" s="480"/>
      <c r="AE127" s="479"/>
      <c r="AF127" s="479"/>
    </row>
    <row r="128" spans="1:32" ht="14.1" customHeight="1" x14ac:dyDescent="0.2">
      <c r="A128" s="349">
        <v>1140</v>
      </c>
      <c r="B128" s="349"/>
      <c r="C128" s="366"/>
      <c r="D128" s="349"/>
      <c r="E128" s="349"/>
      <c r="F128" s="383"/>
      <c r="G128" s="368"/>
      <c r="H128" s="366"/>
      <c r="I128" s="379"/>
      <c r="J128" s="379"/>
      <c r="K128" s="379"/>
      <c r="L128" s="379"/>
      <c r="M128" s="379"/>
      <c r="N128" s="379"/>
      <c r="O128" s="379"/>
      <c r="P128" s="379"/>
      <c r="Q128" s="379"/>
      <c r="R128" s="379"/>
      <c r="S128" s="379"/>
      <c r="T128" s="379"/>
      <c r="U128" s="379"/>
      <c r="V128" s="379"/>
      <c r="W128" s="496"/>
      <c r="X128" s="379"/>
      <c r="Y128" s="379"/>
      <c r="Z128" s="379"/>
      <c r="AA128" s="379"/>
      <c r="AB128" s="379"/>
      <c r="AC128" s="379"/>
      <c r="AD128" s="404"/>
      <c r="AE128" s="379"/>
      <c r="AF128" s="379"/>
    </row>
    <row r="129" spans="1:32" ht="14.1" customHeight="1" x14ac:dyDescent="0.2">
      <c r="A129" s="349">
        <v>1140</v>
      </c>
      <c r="B129" s="349" t="s">
        <v>48</v>
      </c>
      <c r="C129" s="366" t="s">
        <v>235</v>
      </c>
      <c r="D129" s="349" t="s">
        <v>66</v>
      </c>
      <c r="E129" s="349">
        <v>6316</v>
      </c>
      <c r="F129" s="383">
        <f>SUM(I129:AF129)</f>
        <v>0</v>
      </c>
      <c r="G129" s="368">
        <v>10</v>
      </c>
      <c r="H129" s="366">
        <v>28</v>
      </c>
      <c r="I129" s="379"/>
      <c r="J129" s="379"/>
      <c r="K129" s="379"/>
      <c r="L129" s="379"/>
      <c r="M129" s="379"/>
      <c r="N129" s="379"/>
      <c r="O129" s="379"/>
      <c r="P129" s="379"/>
      <c r="Q129" s="379"/>
      <c r="R129" s="379"/>
      <c r="S129" s="379"/>
      <c r="T129" s="379"/>
      <c r="U129" s="379"/>
      <c r="V129" s="379"/>
      <c r="W129" s="496"/>
      <c r="X129" s="379"/>
      <c r="Y129" s="379"/>
      <c r="Z129" s="379"/>
      <c r="AA129" s="379"/>
      <c r="AB129" s="379"/>
      <c r="AC129" s="379"/>
      <c r="AD129" s="404"/>
      <c r="AE129" s="379"/>
      <c r="AF129" s="379"/>
    </row>
    <row r="130" spans="1:32" ht="14.1" customHeight="1" x14ac:dyDescent="0.2">
      <c r="A130" s="349">
        <v>1140</v>
      </c>
      <c r="B130" s="349"/>
      <c r="C130" s="366"/>
      <c r="D130" s="349"/>
      <c r="E130" s="349"/>
      <c r="F130" s="383"/>
      <c r="G130" s="368"/>
      <c r="H130" s="366"/>
      <c r="I130" s="379"/>
      <c r="J130" s="379"/>
      <c r="K130" s="379"/>
      <c r="L130" s="379"/>
      <c r="M130" s="379"/>
      <c r="N130" s="379"/>
      <c r="O130" s="379"/>
      <c r="P130" s="379"/>
      <c r="Q130" s="379"/>
      <c r="R130" s="379"/>
      <c r="S130" s="379"/>
      <c r="T130" s="379"/>
      <c r="U130" s="379"/>
      <c r="V130" s="379"/>
      <c r="W130" s="496"/>
      <c r="X130" s="379"/>
      <c r="Y130" s="379"/>
      <c r="Z130" s="379"/>
      <c r="AA130" s="379"/>
      <c r="AB130" s="379"/>
      <c r="AC130" s="379"/>
      <c r="AD130" s="404"/>
      <c r="AE130" s="379"/>
      <c r="AF130" s="379"/>
    </row>
    <row r="131" spans="1:32" ht="14.1" customHeight="1" x14ac:dyDescent="0.2">
      <c r="A131" s="349">
        <v>1140</v>
      </c>
      <c r="B131" s="349" t="s">
        <v>48</v>
      </c>
      <c r="C131" s="366" t="s">
        <v>195</v>
      </c>
      <c r="D131" s="373" t="s">
        <v>174</v>
      </c>
      <c r="E131" s="373">
        <v>12893</v>
      </c>
      <c r="F131" s="383">
        <f>SUM(I131:AF131)</f>
        <v>0</v>
      </c>
      <c r="G131" s="368">
        <v>23.59</v>
      </c>
      <c r="H131" s="366">
        <v>28</v>
      </c>
      <c r="I131" s="379"/>
      <c r="J131" s="379"/>
      <c r="K131" s="379"/>
      <c r="L131" s="379"/>
      <c r="M131" s="379"/>
      <c r="N131" s="379"/>
      <c r="O131" s="379"/>
      <c r="P131" s="379"/>
      <c r="Q131" s="379"/>
      <c r="R131" s="379"/>
      <c r="S131" s="379"/>
      <c r="T131" s="379"/>
      <c r="U131" s="379"/>
      <c r="V131" s="379"/>
      <c r="W131" s="496"/>
      <c r="X131" s="379"/>
      <c r="Y131" s="379"/>
      <c r="Z131" s="379"/>
      <c r="AA131" s="379"/>
      <c r="AB131" s="379"/>
      <c r="AC131" s="379"/>
      <c r="AD131" s="404"/>
      <c r="AE131" s="379"/>
      <c r="AF131" s="379"/>
    </row>
    <row r="132" spans="1:32" ht="14.1" customHeight="1" x14ac:dyDescent="0.2">
      <c r="A132" s="349">
        <v>1140</v>
      </c>
      <c r="B132" s="349"/>
      <c r="C132" s="366"/>
      <c r="D132" s="349"/>
      <c r="E132" s="349"/>
      <c r="F132" s="383"/>
      <c r="G132" s="368"/>
      <c r="H132" s="366"/>
      <c r="I132" s="379"/>
      <c r="J132" s="379"/>
      <c r="K132" s="379"/>
      <c r="L132" s="379"/>
      <c r="M132" s="379"/>
      <c r="N132" s="379"/>
      <c r="O132" s="379"/>
      <c r="P132" s="379"/>
      <c r="Q132" s="379"/>
      <c r="R132" s="379"/>
      <c r="S132" s="379"/>
      <c r="T132" s="379"/>
      <c r="U132" s="379"/>
      <c r="V132" s="379"/>
      <c r="W132" s="496"/>
      <c r="X132" s="379"/>
      <c r="Y132" s="379"/>
      <c r="Z132" s="379"/>
      <c r="AA132" s="379"/>
      <c r="AB132" s="379"/>
      <c r="AC132" s="379"/>
      <c r="AD132" s="404"/>
      <c r="AE132" s="379"/>
      <c r="AF132" s="379"/>
    </row>
    <row r="133" spans="1:32" ht="14.1" customHeight="1" x14ac:dyDescent="0.2">
      <c r="A133" s="349">
        <v>1140</v>
      </c>
      <c r="B133" s="349" t="s">
        <v>198</v>
      </c>
      <c r="C133" s="366">
        <v>173538</v>
      </c>
      <c r="D133" s="349" t="s">
        <v>174</v>
      </c>
      <c r="E133" s="349">
        <v>35197</v>
      </c>
      <c r="F133" s="383">
        <f>SUM(I133:AF133)</f>
        <v>1850</v>
      </c>
      <c r="G133" s="368">
        <v>14.28</v>
      </c>
      <c r="H133" s="366">
        <v>28</v>
      </c>
      <c r="I133" s="379"/>
      <c r="J133" s="379"/>
      <c r="K133" s="379"/>
      <c r="L133" s="379"/>
      <c r="M133" s="379"/>
      <c r="N133" s="379"/>
      <c r="O133" s="379"/>
      <c r="P133" s="379"/>
      <c r="Q133" s="379"/>
      <c r="R133" s="379"/>
      <c r="S133" s="379"/>
      <c r="T133" s="379"/>
      <c r="U133" s="379"/>
      <c r="V133" s="379"/>
      <c r="W133" s="496"/>
      <c r="X133" s="379"/>
      <c r="Y133" s="379"/>
      <c r="Z133" s="379"/>
      <c r="AA133" s="366">
        <f>AA424*AA445*AA466*60/$G$133</f>
        <v>50</v>
      </c>
      <c r="AB133" s="366">
        <f t="shared" ref="AB133:AF133" si="34">AB424*AB445*AB466*60/$G$133</f>
        <v>70.588235294117652</v>
      </c>
      <c r="AC133" s="366">
        <f t="shared" si="34"/>
        <v>247.0588235294118</v>
      </c>
      <c r="AD133" s="396">
        <f t="shared" si="34"/>
        <v>370.58823529411768</v>
      </c>
      <c r="AE133" s="366">
        <f t="shared" si="34"/>
        <v>494.11764705882359</v>
      </c>
      <c r="AF133" s="366">
        <f t="shared" si="34"/>
        <v>617.64705882352939</v>
      </c>
    </row>
    <row r="134" spans="1:32" ht="14.1" customHeight="1" x14ac:dyDescent="0.2">
      <c r="A134" s="349">
        <v>1140</v>
      </c>
      <c r="B134" s="349"/>
      <c r="C134" s="366"/>
      <c r="D134" s="349"/>
      <c r="E134" s="349"/>
      <c r="F134" s="366"/>
      <c r="G134" s="368"/>
      <c r="H134" s="366"/>
      <c r="I134" s="379"/>
      <c r="J134" s="379"/>
      <c r="K134" s="379"/>
      <c r="L134" s="379"/>
      <c r="M134" s="379"/>
      <c r="N134" s="379"/>
      <c r="O134" s="379"/>
      <c r="P134" s="379"/>
      <c r="Q134" s="379"/>
      <c r="R134" s="379"/>
      <c r="S134" s="379"/>
      <c r="T134" s="379"/>
      <c r="U134" s="379"/>
      <c r="V134" s="379"/>
      <c r="W134" s="496"/>
      <c r="X134" s="379"/>
      <c r="Y134" s="379"/>
      <c r="Z134" s="379"/>
      <c r="AA134" s="379">
        <v>0.05</v>
      </c>
      <c r="AB134" s="379">
        <v>0.1</v>
      </c>
      <c r="AC134" s="379">
        <v>0.2</v>
      </c>
      <c r="AD134" s="404">
        <v>0.3</v>
      </c>
      <c r="AE134" s="379">
        <v>0.4</v>
      </c>
      <c r="AF134" s="379">
        <v>0.5</v>
      </c>
    </row>
    <row r="135" spans="1:32" ht="14.1" customHeight="1" x14ac:dyDescent="0.2">
      <c r="A135" s="349">
        <v>1140</v>
      </c>
      <c r="B135" s="349" t="s">
        <v>173</v>
      </c>
      <c r="C135" s="366">
        <v>174731</v>
      </c>
      <c r="D135" s="349" t="s">
        <v>66</v>
      </c>
      <c r="E135" s="349">
        <v>70000</v>
      </c>
      <c r="F135" s="383">
        <f>SUM(I135:AF135)</f>
        <v>20257.016071000238</v>
      </c>
      <c r="G135" s="368">
        <v>8.3379999999999992</v>
      </c>
      <c r="H135" s="366">
        <v>28</v>
      </c>
      <c r="I135" s="366">
        <f t="shared" ref="I135:N135" si="35">I424*I445*I466*60/$G$135</f>
        <v>423.1230510913889</v>
      </c>
      <c r="J135" s="366">
        <f t="shared" si="35"/>
        <v>634.6845766370833</v>
      </c>
      <c r="K135" s="366">
        <f t="shared" si="35"/>
        <v>846.2461021827778</v>
      </c>
      <c r="L135" s="366">
        <f t="shared" si="35"/>
        <v>770.6884144878868</v>
      </c>
      <c r="M135" s="366">
        <f t="shared" si="35"/>
        <v>604.46150155912699</v>
      </c>
      <c r="N135" s="366">
        <f t="shared" si="35"/>
        <v>1163.5883905013195</v>
      </c>
      <c r="O135" s="366">
        <f t="shared" ref="O135:Z135" si="36">O424*O445*O466*60/$G$135</f>
        <v>1375.1499160470139</v>
      </c>
      <c r="P135" s="366">
        <f t="shared" si="36"/>
        <v>1375.1499160470139</v>
      </c>
      <c r="Q135" s="366">
        <f t="shared" si="36"/>
        <v>1113.2165987047254</v>
      </c>
      <c r="R135" s="366">
        <f t="shared" si="36"/>
        <v>1211.4415927080836</v>
      </c>
      <c r="S135" s="366">
        <f t="shared" si="36"/>
        <v>1375.1499160470139</v>
      </c>
      <c r="T135" s="366">
        <f t="shared" si="36"/>
        <v>1375.1499160470139</v>
      </c>
      <c r="U135" s="366">
        <f t="shared" si="36"/>
        <v>1375.1499160470139</v>
      </c>
      <c r="V135" s="366">
        <f t="shared" si="36"/>
        <v>1113.2165987047254</v>
      </c>
      <c r="W135" s="435">
        <f t="shared" si="36"/>
        <v>1375.1499160470139</v>
      </c>
      <c r="X135" s="366">
        <f t="shared" si="36"/>
        <v>1375.1499160470139</v>
      </c>
      <c r="Y135" s="366">
        <f t="shared" si="36"/>
        <v>1375.1499160470139</v>
      </c>
      <c r="Z135" s="366">
        <f t="shared" si="36"/>
        <v>1375.1499160470139</v>
      </c>
      <c r="AA135" s="379"/>
      <c r="AB135" s="379"/>
      <c r="AC135" s="379"/>
      <c r="AD135" s="404"/>
      <c r="AE135" s="379"/>
      <c r="AF135" s="379"/>
    </row>
    <row r="136" spans="1:32" ht="14.1" customHeight="1" x14ac:dyDescent="0.2">
      <c r="A136" s="349">
        <v>1140</v>
      </c>
      <c r="B136" s="349"/>
      <c r="C136" s="366"/>
      <c r="D136" s="349"/>
      <c r="E136" s="349"/>
      <c r="F136" s="383"/>
      <c r="G136" s="368"/>
      <c r="H136" s="366"/>
      <c r="I136" s="379">
        <v>0.2</v>
      </c>
      <c r="J136" s="379">
        <v>0.3</v>
      </c>
      <c r="K136" s="379">
        <v>0.4</v>
      </c>
      <c r="L136" s="379">
        <v>0.45</v>
      </c>
      <c r="M136" s="379">
        <v>0.5</v>
      </c>
      <c r="N136" s="379">
        <v>0.55000000000000004</v>
      </c>
      <c r="O136" s="379">
        <v>0.65</v>
      </c>
      <c r="P136" s="379">
        <v>0.65</v>
      </c>
      <c r="Q136" s="379">
        <v>0.65</v>
      </c>
      <c r="R136" s="379">
        <v>0.65</v>
      </c>
      <c r="S136" s="379">
        <v>0.65</v>
      </c>
      <c r="T136" s="379">
        <v>0.65</v>
      </c>
      <c r="U136" s="379">
        <v>0.65</v>
      </c>
      <c r="V136" s="379">
        <v>0.65</v>
      </c>
      <c r="W136" s="496">
        <v>0.65</v>
      </c>
      <c r="X136" s="379">
        <v>0.65</v>
      </c>
      <c r="Y136" s="379">
        <v>0.65</v>
      </c>
      <c r="Z136" s="379">
        <v>0.65</v>
      </c>
      <c r="AA136" s="379"/>
      <c r="AB136" s="379"/>
      <c r="AC136" s="379"/>
      <c r="AD136" s="404"/>
      <c r="AE136" s="379"/>
      <c r="AF136" s="379"/>
    </row>
    <row r="137" spans="1:32" ht="14.1" customHeight="1" x14ac:dyDescent="0.2">
      <c r="A137" s="349">
        <v>1140</v>
      </c>
      <c r="B137" s="349" t="s">
        <v>48</v>
      </c>
      <c r="C137" s="366" t="s">
        <v>141</v>
      </c>
      <c r="D137" s="349" t="s">
        <v>126</v>
      </c>
      <c r="E137" s="349">
        <v>16194</v>
      </c>
      <c r="F137" s="383">
        <f>SUM(I137:AF137)</f>
        <v>0</v>
      </c>
      <c r="G137" s="368">
        <v>40.268999999999998</v>
      </c>
      <c r="H137" s="366">
        <v>50</v>
      </c>
      <c r="I137" s="379"/>
      <c r="J137" s="379"/>
      <c r="K137" s="379"/>
      <c r="L137" s="379"/>
      <c r="M137" s="379"/>
      <c r="N137" s="379"/>
      <c r="O137" s="379"/>
      <c r="P137" s="379"/>
      <c r="Q137" s="379"/>
      <c r="R137" s="379"/>
      <c r="S137" s="379"/>
      <c r="T137" s="379"/>
      <c r="U137" s="379"/>
      <c r="V137" s="379"/>
      <c r="W137" s="496"/>
      <c r="X137" s="379"/>
      <c r="Y137" s="379"/>
      <c r="Z137" s="379"/>
      <c r="AA137" s="379"/>
      <c r="AB137" s="379"/>
      <c r="AC137" s="379"/>
      <c r="AD137" s="404"/>
      <c r="AE137" s="379"/>
      <c r="AF137" s="379"/>
    </row>
    <row r="138" spans="1:32" ht="14.1" customHeight="1" x14ac:dyDescent="0.2">
      <c r="A138" s="349">
        <v>1140</v>
      </c>
      <c r="B138" s="349"/>
      <c r="C138" s="366"/>
      <c r="D138" s="349"/>
      <c r="E138" s="349"/>
      <c r="F138" s="366"/>
      <c r="G138" s="368"/>
      <c r="H138" s="366"/>
      <c r="I138" s="379"/>
      <c r="J138" s="379"/>
      <c r="K138" s="379"/>
      <c r="L138" s="379"/>
      <c r="M138" s="379"/>
      <c r="N138" s="379"/>
      <c r="O138" s="379"/>
      <c r="P138" s="379"/>
      <c r="Q138" s="379"/>
      <c r="R138" s="379"/>
      <c r="S138" s="379"/>
      <c r="T138" s="379"/>
      <c r="U138" s="379"/>
      <c r="V138" s="379"/>
      <c r="W138" s="496"/>
      <c r="X138" s="379"/>
      <c r="Y138" s="379"/>
      <c r="Z138" s="379"/>
      <c r="AA138" s="379"/>
      <c r="AB138" s="379"/>
      <c r="AC138" s="379"/>
      <c r="AD138" s="404"/>
      <c r="AE138" s="379"/>
      <c r="AF138" s="379"/>
    </row>
    <row r="139" spans="1:32" ht="14.1" customHeight="1" x14ac:dyDescent="0.2">
      <c r="A139" s="349">
        <v>1140</v>
      </c>
      <c r="B139" s="349" t="s">
        <v>48</v>
      </c>
      <c r="C139" s="366" t="s">
        <v>142</v>
      </c>
      <c r="D139" s="349" t="s">
        <v>66</v>
      </c>
      <c r="E139" s="349">
        <v>37327</v>
      </c>
      <c r="F139" s="383">
        <f>SUM(I139:AF139)</f>
        <v>0</v>
      </c>
      <c r="G139" s="368">
        <v>17.36</v>
      </c>
      <c r="H139" s="373">
        <v>28</v>
      </c>
      <c r="I139" s="379"/>
      <c r="J139" s="379"/>
      <c r="K139" s="379"/>
      <c r="L139" s="379"/>
      <c r="M139" s="379"/>
      <c r="N139" s="379"/>
      <c r="O139" s="379"/>
      <c r="P139" s="379"/>
      <c r="Q139" s="379"/>
      <c r="R139" s="379"/>
      <c r="S139" s="379"/>
      <c r="T139" s="379"/>
      <c r="U139" s="379"/>
      <c r="V139" s="379"/>
      <c r="W139" s="496"/>
      <c r="X139" s="379"/>
      <c r="Y139" s="379"/>
      <c r="Z139" s="379"/>
      <c r="AA139" s="379"/>
      <c r="AB139" s="379"/>
      <c r="AC139" s="379"/>
      <c r="AD139" s="404"/>
      <c r="AE139" s="379"/>
      <c r="AF139" s="379"/>
    </row>
    <row r="140" spans="1:32" ht="14.1" customHeight="1" x14ac:dyDescent="0.2">
      <c r="A140" s="349">
        <v>1140</v>
      </c>
      <c r="B140" s="349"/>
      <c r="C140" s="366"/>
      <c r="D140" s="349"/>
      <c r="E140" s="349"/>
      <c r="F140" s="383"/>
      <c r="G140" s="368"/>
      <c r="H140" s="366"/>
      <c r="I140" s="379"/>
      <c r="J140" s="379"/>
      <c r="K140" s="379"/>
      <c r="L140" s="379"/>
      <c r="M140" s="379"/>
      <c r="N140" s="379"/>
      <c r="O140" s="379"/>
      <c r="P140" s="379"/>
      <c r="Q140" s="379"/>
      <c r="R140" s="379"/>
      <c r="S140" s="379"/>
      <c r="T140" s="379"/>
      <c r="U140" s="379"/>
      <c r="V140" s="379"/>
      <c r="W140" s="496"/>
      <c r="X140" s="379"/>
      <c r="Y140" s="379"/>
      <c r="Z140" s="379"/>
      <c r="AA140" s="379"/>
      <c r="AB140" s="379"/>
      <c r="AC140" s="379"/>
      <c r="AD140" s="404"/>
      <c r="AE140" s="379"/>
      <c r="AF140" s="379"/>
    </row>
    <row r="141" spans="1:32" ht="14.1" customHeight="1" x14ac:dyDescent="0.2">
      <c r="A141" s="349">
        <v>1140</v>
      </c>
      <c r="B141" s="349" t="s">
        <v>123</v>
      </c>
      <c r="C141" s="366">
        <v>664324</v>
      </c>
      <c r="D141" s="349" t="s">
        <v>111</v>
      </c>
      <c r="E141" s="349">
        <v>529</v>
      </c>
      <c r="F141" s="383">
        <f>SUM(I141:AF141)</f>
        <v>0</v>
      </c>
      <c r="G141" s="368">
        <v>16.95</v>
      </c>
      <c r="H141" s="366">
        <v>28</v>
      </c>
      <c r="I141" s="379"/>
      <c r="J141" s="379"/>
      <c r="K141" s="379"/>
      <c r="L141" s="379"/>
      <c r="M141" s="379"/>
      <c r="N141" s="379"/>
      <c r="O141" s="379"/>
      <c r="P141" s="379"/>
      <c r="Q141" s="379"/>
      <c r="R141" s="379"/>
      <c r="S141" s="379"/>
      <c r="T141" s="379"/>
      <c r="U141" s="379"/>
      <c r="V141" s="379"/>
      <c r="W141" s="496"/>
      <c r="X141" s="379"/>
      <c r="Y141" s="379"/>
      <c r="Z141" s="379"/>
      <c r="AA141" s="379"/>
      <c r="AB141" s="379"/>
      <c r="AC141" s="379"/>
      <c r="AD141" s="404"/>
      <c r="AE141" s="379"/>
      <c r="AF141" s="379"/>
    </row>
    <row r="142" spans="1:32" ht="14.1" customHeight="1" x14ac:dyDescent="0.2">
      <c r="A142" s="349">
        <v>1140</v>
      </c>
      <c r="B142" s="349"/>
      <c r="C142" s="366"/>
      <c r="D142" s="349"/>
      <c r="E142" s="349"/>
      <c r="F142" s="383"/>
      <c r="G142" s="368"/>
      <c r="H142" s="366"/>
      <c r="I142" s="379"/>
      <c r="J142" s="379"/>
      <c r="K142" s="379"/>
      <c r="L142" s="379"/>
      <c r="M142" s="379"/>
      <c r="N142" s="379"/>
      <c r="O142" s="379"/>
      <c r="P142" s="379"/>
      <c r="Q142" s="379"/>
      <c r="R142" s="379"/>
      <c r="S142" s="379"/>
      <c r="T142" s="379"/>
      <c r="U142" s="379"/>
      <c r="V142" s="379"/>
      <c r="W142" s="496"/>
      <c r="X142" s="379"/>
      <c r="Y142" s="379"/>
      <c r="Z142" s="379"/>
      <c r="AA142" s="379"/>
      <c r="AB142" s="379"/>
      <c r="AC142" s="379"/>
      <c r="AD142" s="404"/>
      <c r="AE142" s="379"/>
      <c r="AF142" s="379"/>
    </row>
    <row r="143" spans="1:32" ht="14.1" customHeight="1" x14ac:dyDescent="0.2">
      <c r="A143" s="349">
        <v>1140</v>
      </c>
      <c r="B143" s="349" t="s">
        <v>123</v>
      </c>
      <c r="C143" s="366">
        <v>665010</v>
      </c>
      <c r="D143" s="349" t="s">
        <v>111</v>
      </c>
      <c r="E143" s="349">
        <v>2409</v>
      </c>
      <c r="F143" s="383">
        <f>SUM(I143:AF143)</f>
        <v>0</v>
      </c>
      <c r="G143" s="368">
        <v>14.89</v>
      </c>
      <c r="H143" s="366">
        <v>28</v>
      </c>
      <c r="I143" s="379"/>
      <c r="J143" s="379"/>
      <c r="K143" s="379"/>
      <c r="L143" s="379"/>
      <c r="M143" s="379"/>
      <c r="N143" s="379"/>
      <c r="O143" s="379"/>
      <c r="P143" s="379"/>
      <c r="Q143" s="379"/>
      <c r="R143" s="379"/>
      <c r="S143" s="379"/>
      <c r="T143" s="379"/>
      <c r="U143" s="379"/>
      <c r="V143" s="379"/>
      <c r="W143" s="496"/>
      <c r="X143" s="379"/>
      <c r="Y143" s="379"/>
      <c r="Z143" s="379"/>
      <c r="AA143" s="379"/>
      <c r="AB143" s="379"/>
      <c r="AC143" s="379"/>
      <c r="AD143" s="404"/>
      <c r="AE143" s="379"/>
      <c r="AF143" s="379"/>
    </row>
    <row r="144" spans="1:32" ht="14.1" customHeight="1" thickBot="1" x14ac:dyDescent="0.25">
      <c r="A144" s="349">
        <v>1140</v>
      </c>
      <c r="B144" s="349"/>
      <c r="C144" s="366"/>
      <c r="D144" s="349"/>
      <c r="E144" s="349"/>
      <c r="F144" s="383"/>
      <c r="G144" s="368"/>
      <c r="H144" s="366"/>
      <c r="I144" s="379"/>
      <c r="J144" s="379"/>
      <c r="K144" s="379"/>
      <c r="L144" s="379"/>
      <c r="M144" s="379"/>
      <c r="N144" s="379"/>
      <c r="O144" s="379"/>
      <c r="P144" s="379"/>
      <c r="Q144" s="379"/>
      <c r="R144" s="379"/>
      <c r="S144" s="379"/>
      <c r="T144" s="379"/>
      <c r="U144" s="379"/>
      <c r="V144" s="379"/>
      <c r="W144" s="496"/>
      <c r="X144" s="379"/>
      <c r="Y144" s="379"/>
      <c r="Z144" s="379"/>
      <c r="AA144" s="379"/>
      <c r="AB144" s="379"/>
      <c r="AC144" s="379"/>
      <c r="AD144" s="404"/>
      <c r="AE144" s="379"/>
      <c r="AF144" s="379"/>
    </row>
    <row r="145" spans="1:32" s="372" customFormat="1" ht="14.1" customHeight="1" x14ac:dyDescent="0.2">
      <c r="A145" s="478">
        <v>1142</v>
      </c>
      <c r="B145" s="370" t="s">
        <v>123</v>
      </c>
      <c r="C145" s="375">
        <v>665012</v>
      </c>
      <c r="D145" s="407" t="s">
        <v>111</v>
      </c>
      <c r="E145" s="375">
        <v>8914</v>
      </c>
      <c r="F145" s="437">
        <f>SUM(I145:AF145)</f>
        <v>0</v>
      </c>
      <c r="G145" s="394">
        <v>14.13</v>
      </c>
      <c r="H145" s="375">
        <v>30</v>
      </c>
      <c r="I145" s="479"/>
      <c r="J145" s="479"/>
      <c r="K145" s="479"/>
      <c r="L145" s="479"/>
      <c r="M145" s="479"/>
      <c r="N145" s="479"/>
      <c r="O145" s="479"/>
      <c r="P145" s="479"/>
      <c r="Q145" s="479"/>
      <c r="R145" s="479"/>
      <c r="S145" s="479"/>
      <c r="T145" s="479"/>
      <c r="U145" s="479"/>
      <c r="V145" s="479"/>
      <c r="W145" s="497"/>
      <c r="X145" s="479"/>
      <c r="Y145" s="479"/>
      <c r="Z145" s="479"/>
      <c r="AA145" s="479"/>
      <c r="AB145" s="479"/>
      <c r="AC145" s="479"/>
      <c r="AD145" s="480"/>
      <c r="AE145" s="479"/>
      <c r="AF145" s="479"/>
    </row>
    <row r="146" spans="1:32" ht="14.1" customHeight="1" x14ac:dyDescent="0.2">
      <c r="A146" s="457">
        <v>1142</v>
      </c>
      <c r="B146" s="349"/>
      <c r="C146" s="366"/>
      <c r="D146" s="349"/>
      <c r="E146" s="349"/>
      <c r="F146" s="383"/>
      <c r="G146" s="368"/>
      <c r="H146" s="366"/>
      <c r="I146" s="379"/>
      <c r="J146" s="379"/>
      <c r="K146" s="379"/>
      <c r="L146" s="379"/>
      <c r="M146" s="379"/>
      <c r="N146" s="379"/>
      <c r="O146" s="379"/>
      <c r="P146" s="379"/>
      <c r="Q146" s="379"/>
      <c r="R146" s="379"/>
      <c r="S146" s="379"/>
      <c r="T146" s="379"/>
      <c r="U146" s="379"/>
      <c r="V146" s="379"/>
      <c r="W146" s="496"/>
      <c r="X146" s="379"/>
      <c r="Y146" s="379"/>
      <c r="Z146" s="379"/>
      <c r="AA146" s="379"/>
      <c r="AB146" s="379"/>
      <c r="AC146" s="379"/>
      <c r="AD146" s="404"/>
      <c r="AE146" s="379"/>
      <c r="AF146" s="379"/>
    </row>
    <row r="147" spans="1:32" ht="14.1" customHeight="1" x14ac:dyDescent="0.2">
      <c r="A147" s="457">
        <v>1142</v>
      </c>
      <c r="B147" s="349" t="s">
        <v>123</v>
      </c>
      <c r="C147" s="366">
        <v>665433</v>
      </c>
      <c r="D147" s="349" t="s">
        <v>134</v>
      </c>
      <c r="E147" s="349">
        <v>673</v>
      </c>
      <c r="F147" s="383">
        <f>SUM(I147:AF147)</f>
        <v>0</v>
      </c>
      <c r="G147" s="368">
        <v>17.940000000000001</v>
      </c>
      <c r="H147" s="366">
        <v>30</v>
      </c>
      <c r="I147" s="379"/>
      <c r="J147" s="379"/>
      <c r="K147" s="379"/>
      <c r="L147" s="379"/>
      <c r="M147" s="379"/>
      <c r="N147" s="379"/>
      <c r="O147" s="379"/>
      <c r="P147" s="379"/>
      <c r="Q147" s="379"/>
      <c r="R147" s="379"/>
      <c r="S147" s="379"/>
      <c r="T147" s="379"/>
      <c r="U147" s="379"/>
      <c r="V147" s="379"/>
      <c r="W147" s="496"/>
      <c r="X147" s="379"/>
      <c r="Y147" s="379"/>
      <c r="Z147" s="379"/>
      <c r="AA147" s="379"/>
      <c r="AB147" s="379"/>
      <c r="AC147" s="379"/>
      <c r="AD147" s="404"/>
      <c r="AE147" s="379"/>
      <c r="AF147" s="379"/>
    </row>
    <row r="148" spans="1:32" ht="14.1" customHeight="1" x14ac:dyDescent="0.2">
      <c r="A148" s="457">
        <v>1142</v>
      </c>
      <c r="B148" s="349"/>
      <c r="C148" s="366"/>
      <c r="D148" s="349"/>
      <c r="E148" s="349"/>
      <c r="F148" s="383"/>
      <c r="G148" s="368"/>
      <c r="H148" s="366"/>
      <c r="I148" s="379"/>
      <c r="J148" s="379"/>
      <c r="K148" s="379"/>
      <c r="L148" s="379"/>
      <c r="M148" s="379"/>
      <c r="N148" s="379"/>
      <c r="O148" s="379"/>
      <c r="P148" s="379"/>
      <c r="Q148" s="379"/>
      <c r="R148" s="379"/>
      <c r="S148" s="379"/>
      <c r="T148" s="379"/>
      <c r="U148" s="379"/>
      <c r="V148" s="379"/>
      <c r="W148" s="496"/>
      <c r="X148" s="379"/>
      <c r="Y148" s="379"/>
      <c r="Z148" s="379"/>
      <c r="AA148" s="379"/>
      <c r="AB148" s="379"/>
      <c r="AC148" s="379"/>
      <c r="AD148" s="404"/>
      <c r="AE148" s="379"/>
      <c r="AF148" s="379"/>
    </row>
    <row r="149" spans="1:32" ht="14.1" customHeight="1" x14ac:dyDescent="0.2">
      <c r="A149" s="457">
        <v>1142</v>
      </c>
      <c r="B149" s="349" t="s">
        <v>123</v>
      </c>
      <c r="C149" s="366">
        <v>665463</v>
      </c>
      <c r="D149" s="349" t="s">
        <v>134</v>
      </c>
      <c r="E149" s="349">
        <v>534</v>
      </c>
      <c r="F149" s="383">
        <f>SUM(I149:AF149)</f>
        <v>0</v>
      </c>
      <c r="G149" s="368">
        <v>17.940000000000001</v>
      </c>
      <c r="H149" s="366">
        <v>30</v>
      </c>
      <c r="I149" s="379"/>
      <c r="J149" s="379"/>
      <c r="K149" s="379"/>
      <c r="L149" s="379"/>
      <c r="M149" s="379"/>
      <c r="N149" s="379"/>
      <c r="O149" s="379"/>
      <c r="P149" s="379"/>
      <c r="Q149" s="379"/>
      <c r="R149" s="379"/>
      <c r="S149" s="379"/>
      <c r="T149" s="379"/>
      <c r="U149" s="379"/>
      <c r="V149" s="379"/>
      <c r="W149" s="496"/>
      <c r="X149" s="379"/>
      <c r="Y149" s="379"/>
      <c r="Z149" s="379"/>
      <c r="AA149" s="379"/>
      <c r="AB149" s="379"/>
      <c r="AC149" s="379"/>
      <c r="AD149" s="404"/>
      <c r="AE149" s="379"/>
      <c r="AF149" s="379"/>
    </row>
    <row r="150" spans="1:32" ht="14.1" customHeight="1" x14ac:dyDescent="0.2">
      <c r="A150" s="457">
        <v>1142</v>
      </c>
      <c r="B150" s="349"/>
      <c r="C150" s="366"/>
      <c r="D150" s="349"/>
      <c r="E150" s="349"/>
      <c r="F150" s="366"/>
      <c r="G150" s="368"/>
      <c r="H150" s="366"/>
      <c r="I150" s="379"/>
      <c r="J150" s="379"/>
      <c r="K150" s="379"/>
      <c r="L150" s="379"/>
      <c r="M150" s="379"/>
      <c r="N150" s="379"/>
      <c r="O150" s="379"/>
      <c r="P150" s="379"/>
      <c r="Q150" s="379"/>
      <c r="R150" s="379"/>
      <c r="S150" s="379"/>
      <c r="T150" s="379"/>
      <c r="U150" s="379"/>
      <c r="V150" s="379"/>
      <c r="W150" s="496"/>
      <c r="X150" s="379"/>
      <c r="Y150" s="379"/>
      <c r="Z150" s="379"/>
      <c r="AA150" s="379"/>
      <c r="AB150" s="379"/>
      <c r="AC150" s="379"/>
      <c r="AD150" s="404"/>
      <c r="AE150" s="379"/>
      <c r="AF150" s="379"/>
    </row>
    <row r="151" spans="1:32" ht="14.1" customHeight="1" x14ac:dyDescent="0.2">
      <c r="A151" s="457">
        <v>1142</v>
      </c>
      <c r="B151" s="349" t="s">
        <v>173</v>
      </c>
      <c r="C151" s="366" t="s">
        <v>38</v>
      </c>
      <c r="D151" s="349" t="s">
        <v>201</v>
      </c>
      <c r="E151" s="349" t="s">
        <v>197</v>
      </c>
      <c r="F151" s="383">
        <f>SUM(I151:AF151)</f>
        <v>0</v>
      </c>
      <c r="G151" s="368">
        <v>18</v>
      </c>
      <c r="H151" s="366">
        <v>30</v>
      </c>
      <c r="I151" s="379"/>
      <c r="J151" s="379"/>
      <c r="K151" s="379"/>
      <c r="L151" s="379"/>
      <c r="M151" s="379"/>
      <c r="N151" s="379"/>
      <c r="O151" s="379"/>
      <c r="P151" s="379"/>
      <c r="Q151" s="379"/>
      <c r="R151" s="379"/>
      <c r="S151" s="379"/>
      <c r="T151" s="379"/>
      <c r="U151" s="379"/>
      <c r="V151" s="379"/>
      <c r="W151" s="496"/>
      <c r="X151" s="379"/>
      <c r="Y151" s="379"/>
      <c r="Z151" s="379"/>
      <c r="AA151" s="379"/>
      <c r="AB151" s="379"/>
      <c r="AC151" s="379"/>
      <c r="AD151" s="404"/>
      <c r="AE151" s="379"/>
      <c r="AF151" s="379"/>
    </row>
    <row r="152" spans="1:32" ht="14.1" customHeight="1" x14ac:dyDescent="0.2">
      <c r="A152" s="457">
        <v>1142</v>
      </c>
      <c r="B152" s="349"/>
      <c r="C152" s="366"/>
      <c r="D152" s="349"/>
      <c r="E152" s="349"/>
      <c r="F152" s="366"/>
      <c r="G152" s="368"/>
      <c r="H152" s="366"/>
      <c r="I152" s="379"/>
      <c r="J152" s="379"/>
      <c r="K152" s="379"/>
      <c r="L152" s="379"/>
      <c r="M152" s="379"/>
      <c r="N152" s="379"/>
      <c r="O152" s="379"/>
      <c r="P152" s="379"/>
      <c r="Q152" s="379"/>
      <c r="R152" s="379"/>
      <c r="S152" s="379"/>
      <c r="T152" s="379"/>
      <c r="U152" s="379"/>
      <c r="V152" s="379"/>
      <c r="W152" s="496"/>
      <c r="X152" s="379"/>
      <c r="Y152" s="379"/>
      <c r="Z152" s="379"/>
      <c r="AA152" s="379"/>
      <c r="AB152" s="379"/>
      <c r="AC152" s="379"/>
      <c r="AD152" s="404"/>
      <c r="AE152" s="379"/>
      <c r="AF152" s="379"/>
    </row>
    <row r="153" spans="1:32" ht="14.1" customHeight="1" x14ac:dyDescent="0.2">
      <c r="A153" s="457">
        <v>1142</v>
      </c>
      <c r="B153" s="349" t="s">
        <v>173</v>
      </c>
      <c r="C153" s="366">
        <v>175821</v>
      </c>
      <c r="D153" s="349" t="s">
        <v>126</v>
      </c>
      <c r="E153" s="349">
        <v>50000</v>
      </c>
      <c r="F153" s="383">
        <f>SUM(I153:AF153)</f>
        <v>0</v>
      </c>
      <c r="G153" s="368">
        <v>16.03</v>
      </c>
      <c r="H153" s="366">
        <v>30</v>
      </c>
      <c r="I153" s="379"/>
      <c r="J153" s="379"/>
      <c r="K153" s="379"/>
      <c r="L153" s="379"/>
      <c r="M153" s="379"/>
      <c r="N153" s="379"/>
      <c r="O153" s="379"/>
      <c r="P153" s="379"/>
      <c r="Q153" s="379"/>
      <c r="R153" s="379"/>
      <c r="S153" s="379"/>
      <c r="T153" s="379"/>
      <c r="U153" s="379"/>
      <c r="V153" s="379"/>
      <c r="W153" s="496"/>
      <c r="X153" s="379"/>
      <c r="Y153" s="379"/>
      <c r="Z153" s="379"/>
      <c r="AA153" s="379"/>
      <c r="AB153" s="379"/>
      <c r="AC153" s="379"/>
      <c r="AD153" s="404"/>
      <c r="AE153" s="379"/>
      <c r="AF153" s="379"/>
    </row>
    <row r="154" spans="1:32" ht="14.1" customHeight="1" x14ac:dyDescent="0.2">
      <c r="A154" s="457">
        <v>1142</v>
      </c>
      <c r="B154" s="349"/>
      <c r="C154" s="366"/>
      <c r="D154" s="349"/>
      <c r="E154" s="349"/>
      <c r="F154" s="366"/>
      <c r="G154" s="368"/>
      <c r="H154" s="366"/>
      <c r="I154" s="379"/>
      <c r="J154" s="379"/>
      <c r="K154" s="379"/>
      <c r="L154" s="379"/>
      <c r="M154" s="379"/>
      <c r="N154" s="379"/>
      <c r="O154" s="379"/>
      <c r="P154" s="379"/>
      <c r="Q154" s="379"/>
      <c r="R154" s="379"/>
      <c r="S154" s="379"/>
      <c r="T154" s="379"/>
      <c r="U154" s="379"/>
      <c r="V154" s="379"/>
      <c r="W154" s="496"/>
      <c r="X154" s="379"/>
      <c r="Y154" s="379"/>
      <c r="Z154" s="379"/>
      <c r="AA154" s="379"/>
      <c r="AB154" s="379"/>
      <c r="AC154" s="379"/>
      <c r="AD154" s="404"/>
      <c r="AE154" s="379"/>
      <c r="AF154" s="379"/>
    </row>
    <row r="155" spans="1:32" ht="14.1" customHeight="1" x14ac:dyDescent="0.2">
      <c r="A155" s="457">
        <v>1142</v>
      </c>
      <c r="B155" s="349" t="s">
        <v>48</v>
      </c>
      <c r="C155" s="366" t="s">
        <v>175</v>
      </c>
      <c r="D155" s="373" t="s">
        <v>126</v>
      </c>
      <c r="E155" s="373">
        <v>22364</v>
      </c>
      <c r="F155" s="383">
        <f>SUM(I155:AF155)</f>
        <v>4091.3487372380441</v>
      </c>
      <c r="G155" s="368">
        <v>18.61</v>
      </c>
      <c r="H155" s="366">
        <v>30</v>
      </c>
      <c r="I155" s="379"/>
      <c r="J155" s="379"/>
      <c r="K155" s="379"/>
      <c r="L155" s="379"/>
      <c r="M155" s="379"/>
      <c r="N155" s="379"/>
      <c r="O155" s="379"/>
      <c r="P155" s="379"/>
      <c r="Q155" s="379"/>
      <c r="R155" s="379"/>
      <c r="S155" s="379"/>
      <c r="T155" s="379"/>
      <c r="U155" s="379"/>
      <c r="V155" s="379"/>
      <c r="W155" s="435">
        <f t="shared" ref="W155:AD155" si="37">W431*W452*W473*60/$G$155</f>
        <v>50.7791509940892</v>
      </c>
      <c r="X155" s="366">
        <f t="shared" si="37"/>
        <v>152.33745298226759</v>
      </c>
      <c r="Y155" s="366">
        <f t="shared" si="37"/>
        <v>253.89575497044601</v>
      </c>
      <c r="Z155" s="366">
        <f t="shared" si="37"/>
        <v>355.45405695862439</v>
      </c>
      <c r="AA155" s="366">
        <f t="shared" si="37"/>
        <v>369.96238581407846</v>
      </c>
      <c r="AB155" s="366">
        <f t="shared" si="37"/>
        <v>319.18323481998925</v>
      </c>
      <c r="AC155" s="366">
        <f t="shared" si="37"/>
        <v>609.34981192907037</v>
      </c>
      <c r="AD155" s="396">
        <f t="shared" si="37"/>
        <v>660.12896292315963</v>
      </c>
      <c r="AE155" s="366">
        <f>AE431*AE452*AE473*60/$G$155</f>
        <v>660.12896292315963</v>
      </c>
      <c r="AF155" s="366">
        <f>AF431*AF452*AF473*60/$G$155</f>
        <v>660.12896292315963</v>
      </c>
    </row>
    <row r="156" spans="1:32" ht="14.1" customHeight="1" x14ac:dyDescent="0.2">
      <c r="A156" s="457">
        <v>1142</v>
      </c>
      <c r="B156" s="349"/>
      <c r="C156" s="366"/>
      <c r="D156" s="373"/>
      <c r="E156" s="373"/>
      <c r="F156" s="383"/>
      <c r="G156" s="368"/>
      <c r="H156" s="366"/>
      <c r="I156" s="379"/>
      <c r="J156" s="379"/>
      <c r="K156" s="379"/>
      <c r="L156" s="379"/>
      <c r="M156" s="379"/>
      <c r="N156" s="379"/>
      <c r="O156" s="379"/>
      <c r="P156" s="379"/>
      <c r="Q156" s="379"/>
      <c r="R156" s="379"/>
      <c r="S156" s="379"/>
      <c r="T156" s="379"/>
      <c r="U156" s="379"/>
      <c r="V156" s="379"/>
      <c r="W156" s="496">
        <v>0.05</v>
      </c>
      <c r="X156" s="379">
        <v>0.15</v>
      </c>
      <c r="Y156" s="379">
        <v>0.25</v>
      </c>
      <c r="Z156" s="379">
        <v>0.35</v>
      </c>
      <c r="AA156" s="379">
        <v>0.45</v>
      </c>
      <c r="AB156" s="379">
        <v>0.55000000000000004</v>
      </c>
      <c r="AC156" s="379">
        <v>0.6</v>
      </c>
      <c r="AD156" s="404">
        <v>0.65</v>
      </c>
      <c r="AE156" s="379">
        <v>0.65</v>
      </c>
      <c r="AF156" s="379">
        <v>0.65</v>
      </c>
    </row>
    <row r="157" spans="1:32" ht="14.1" customHeight="1" x14ac:dyDescent="0.2">
      <c r="A157" s="457">
        <v>1142</v>
      </c>
      <c r="B157" s="349" t="s">
        <v>48</v>
      </c>
      <c r="C157" s="366" t="s">
        <v>158</v>
      </c>
      <c r="D157" s="349" t="s">
        <v>140</v>
      </c>
      <c r="E157" s="373">
        <v>3237</v>
      </c>
      <c r="F157" s="383">
        <f>SUM(I157:AF157)</f>
        <v>3134.2250922509224</v>
      </c>
      <c r="G157" s="368">
        <v>16.260000000000002</v>
      </c>
      <c r="H157" s="366">
        <v>30</v>
      </c>
      <c r="I157" s="379"/>
      <c r="J157" s="379"/>
      <c r="K157" s="379"/>
      <c r="L157" s="379"/>
      <c r="M157" s="379"/>
      <c r="N157" s="379"/>
      <c r="O157" s="366">
        <f t="shared" ref="O157:T157" si="38">O431*O452*O473*60/$G$157</f>
        <v>58.118081180811799</v>
      </c>
      <c r="P157" s="366">
        <f t="shared" si="38"/>
        <v>174.3542435424354</v>
      </c>
      <c r="Q157" s="366">
        <f t="shared" si="38"/>
        <v>235.23985239852396</v>
      </c>
      <c r="R157" s="366">
        <f t="shared" si="38"/>
        <v>358.39483394833945</v>
      </c>
      <c r="S157" s="366">
        <f t="shared" si="38"/>
        <v>523.06273062730622</v>
      </c>
      <c r="T157" s="366">
        <f t="shared" si="38"/>
        <v>581.18081180811805</v>
      </c>
      <c r="U157" s="366">
        <f>U431*U452*U473*60/$G$157</f>
        <v>639.29889298892988</v>
      </c>
      <c r="V157" s="366">
        <f>V431*V452*V473*60/$G$157</f>
        <v>564.57564575645756</v>
      </c>
      <c r="W157" s="496"/>
      <c r="X157" s="379"/>
      <c r="Y157" s="379"/>
      <c r="Z157" s="379"/>
      <c r="AA157" s="379"/>
      <c r="AB157" s="379"/>
      <c r="AC157" s="379"/>
      <c r="AD157" s="404"/>
      <c r="AE157" s="379"/>
      <c r="AF157" s="379"/>
    </row>
    <row r="158" spans="1:32" ht="14.1" customHeight="1" x14ac:dyDescent="0.2">
      <c r="A158" s="457">
        <v>1142</v>
      </c>
      <c r="B158" s="349"/>
      <c r="C158" s="366"/>
      <c r="D158" s="349"/>
      <c r="E158" s="349"/>
      <c r="F158" s="383"/>
      <c r="G158" s="368"/>
      <c r="H158" s="366"/>
      <c r="I158" s="379"/>
      <c r="J158" s="379"/>
      <c r="K158" s="379"/>
      <c r="L158" s="379"/>
      <c r="M158" s="379"/>
      <c r="N158" s="379"/>
      <c r="O158" s="379">
        <v>0.05</v>
      </c>
      <c r="P158" s="379">
        <v>0.15</v>
      </c>
      <c r="Q158" s="379">
        <v>0.25</v>
      </c>
      <c r="R158" s="379">
        <v>0.35</v>
      </c>
      <c r="S158" s="379">
        <v>0.45</v>
      </c>
      <c r="T158" s="379">
        <v>0.5</v>
      </c>
      <c r="U158" s="379">
        <v>0.55000000000000004</v>
      </c>
      <c r="V158" s="379">
        <v>0.6</v>
      </c>
      <c r="W158" s="496"/>
      <c r="X158" s="379"/>
      <c r="Y158" s="379"/>
      <c r="Z158" s="379"/>
      <c r="AA158" s="379"/>
      <c r="AB158" s="379"/>
      <c r="AC158" s="379"/>
      <c r="AD158" s="404"/>
      <c r="AE158" s="379"/>
      <c r="AF158" s="379"/>
    </row>
    <row r="159" spans="1:32" ht="14.1" customHeight="1" x14ac:dyDescent="0.2">
      <c r="A159" s="457">
        <v>1142</v>
      </c>
      <c r="B159" s="349" t="s">
        <v>48</v>
      </c>
      <c r="C159" s="366" t="s">
        <v>138</v>
      </c>
      <c r="D159" s="349" t="s">
        <v>126</v>
      </c>
      <c r="E159" s="373">
        <v>19863</v>
      </c>
      <c r="F159" s="383">
        <f>SUM(I159:AF159)</f>
        <v>3565.9186535764379</v>
      </c>
      <c r="G159" s="368">
        <v>19.963999999999999</v>
      </c>
      <c r="H159" s="366">
        <v>30</v>
      </c>
      <c r="I159" s="366">
        <f t="shared" ref="I159:J159" si="39">I431*I452*I473*60/$G$159</f>
        <v>662.69284712482477</v>
      </c>
      <c r="J159" s="366">
        <f t="shared" si="39"/>
        <v>662.69284712482477</v>
      </c>
      <c r="K159" s="366">
        <f>K431*K452*K473*60/$G$159</f>
        <v>662.69284712482477</v>
      </c>
      <c r="L159" s="366">
        <f>L431*L452*L473*60/$G$159</f>
        <v>536.46563814866761</v>
      </c>
      <c r="M159" s="366">
        <f>M431*M452*M473*60/$G$159</f>
        <v>378.68162692847125</v>
      </c>
      <c r="N159" s="366">
        <f>N431*N452*N473*60/$G$159</f>
        <v>662.69284712482477</v>
      </c>
      <c r="O159" s="379"/>
      <c r="P159" s="379"/>
      <c r="Q159" s="379"/>
      <c r="R159" s="379"/>
      <c r="S159" s="379"/>
      <c r="T159" s="379"/>
      <c r="U159" s="379"/>
      <c r="V159" s="379"/>
      <c r="W159" s="496"/>
      <c r="X159" s="379"/>
      <c r="Y159" s="379"/>
      <c r="Z159" s="379"/>
      <c r="AA159" s="379"/>
      <c r="AB159" s="379"/>
      <c r="AC159" s="379"/>
      <c r="AD159" s="404"/>
      <c r="AE159" s="379"/>
      <c r="AF159" s="379"/>
    </row>
    <row r="160" spans="1:32" ht="14.1" customHeight="1" thickBot="1" x14ac:dyDescent="0.25">
      <c r="A160" s="457">
        <v>1142</v>
      </c>
      <c r="B160" s="349"/>
      <c r="C160" s="349"/>
      <c r="D160" s="349"/>
      <c r="E160" s="349"/>
      <c r="F160" s="366"/>
      <c r="G160" s="368"/>
      <c r="H160" s="366"/>
      <c r="I160" s="379">
        <v>0.7</v>
      </c>
      <c r="J160" s="379">
        <v>0.7</v>
      </c>
      <c r="K160" s="379">
        <v>0.7</v>
      </c>
      <c r="L160" s="379">
        <v>0.7</v>
      </c>
      <c r="M160" s="379">
        <v>0.7</v>
      </c>
      <c r="N160" s="379">
        <v>0.7</v>
      </c>
      <c r="O160" s="379"/>
      <c r="P160" s="379"/>
      <c r="Q160" s="379"/>
      <c r="R160" s="379"/>
      <c r="S160" s="379"/>
      <c r="T160" s="379"/>
      <c r="U160" s="379"/>
      <c r="V160" s="379"/>
      <c r="W160" s="496"/>
      <c r="X160" s="379"/>
      <c r="Y160" s="379"/>
      <c r="Z160" s="379"/>
      <c r="AA160" s="379"/>
      <c r="AB160" s="379"/>
      <c r="AC160" s="379"/>
      <c r="AD160" s="404"/>
      <c r="AE160" s="379"/>
      <c r="AF160" s="379"/>
    </row>
    <row r="161" spans="1:32" s="372" customFormat="1" ht="14.1" customHeight="1" x14ac:dyDescent="0.2">
      <c r="A161" s="478">
        <v>1150</v>
      </c>
      <c r="B161" s="370" t="s">
        <v>128</v>
      </c>
      <c r="C161" s="375" t="s">
        <v>167</v>
      </c>
      <c r="D161" s="407" t="s">
        <v>66</v>
      </c>
      <c r="E161" s="407">
        <v>726</v>
      </c>
      <c r="F161" s="437">
        <f>SUM(I161:AF161)</f>
        <v>0</v>
      </c>
      <c r="G161" s="394">
        <v>7.95</v>
      </c>
      <c r="H161" s="375">
        <v>28</v>
      </c>
      <c r="I161" s="479"/>
      <c r="J161" s="479"/>
      <c r="K161" s="479"/>
      <c r="L161" s="479"/>
      <c r="M161" s="479"/>
      <c r="N161" s="479"/>
      <c r="O161" s="479"/>
      <c r="P161" s="479"/>
      <c r="Q161" s="479"/>
      <c r="R161" s="479"/>
      <c r="S161" s="479"/>
      <c r="T161" s="479"/>
      <c r="U161" s="479"/>
      <c r="V161" s="479"/>
      <c r="W161" s="497"/>
      <c r="X161" s="479"/>
      <c r="Y161" s="479"/>
      <c r="Z161" s="479"/>
      <c r="AA161" s="479"/>
      <c r="AB161" s="479"/>
      <c r="AC161" s="479"/>
      <c r="AD161" s="480"/>
      <c r="AE161" s="479"/>
      <c r="AF161" s="479"/>
    </row>
    <row r="162" spans="1:32" ht="14.1" customHeight="1" x14ac:dyDescent="0.2">
      <c r="A162" s="457">
        <v>1150</v>
      </c>
      <c r="B162" s="349"/>
      <c r="C162" s="366"/>
      <c r="D162" s="349"/>
      <c r="E162" s="349"/>
      <c r="F162" s="383"/>
      <c r="G162" s="368"/>
      <c r="H162" s="366"/>
      <c r="I162" s="379"/>
      <c r="J162" s="379"/>
      <c r="K162" s="379"/>
      <c r="L162" s="379"/>
      <c r="M162" s="379"/>
      <c r="N162" s="379"/>
      <c r="O162" s="379"/>
      <c r="P162" s="379"/>
      <c r="Q162" s="379"/>
      <c r="R162" s="379"/>
      <c r="S162" s="379"/>
      <c r="T162" s="379"/>
      <c r="U162" s="379"/>
      <c r="V162" s="379"/>
      <c r="W162" s="496"/>
      <c r="X162" s="379"/>
      <c r="Y162" s="379"/>
      <c r="Z162" s="379"/>
      <c r="AA162" s="379"/>
      <c r="AB162" s="379"/>
      <c r="AC162" s="379"/>
      <c r="AD162" s="404"/>
      <c r="AE162" s="379"/>
      <c r="AF162" s="379"/>
    </row>
    <row r="163" spans="1:32" ht="14.1" customHeight="1" x14ac:dyDescent="0.2">
      <c r="A163" s="457">
        <v>1150</v>
      </c>
      <c r="B163" s="349" t="s">
        <v>128</v>
      </c>
      <c r="C163" s="366" t="s">
        <v>169</v>
      </c>
      <c r="D163" s="373" t="s">
        <v>66</v>
      </c>
      <c r="E163" s="373">
        <v>642</v>
      </c>
      <c r="F163" s="383">
        <f>SUM(I163:AF163)</f>
        <v>0</v>
      </c>
      <c r="G163" s="368">
        <v>9.3350000000000009</v>
      </c>
      <c r="H163" s="373">
        <v>28</v>
      </c>
      <c r="I163" s="379"/>
      <c r="J163" s="379"/>
      <c r="K163" s="379"/>
      <c r="L163" s="379"/>
      <c r="M163" s="379"/>
      <c r="N163" s="379"/>
      <c r="O163" s="379"/>
      <c r="P163" s="379"/>
      <c r="Q163" s="379"/>
      <c r="R163" s="379"/>
      <c r="S163" s="379"/>
      <c r="T163" s="379"/>
      <c r="U163" s="379"/>
      <c r="V163" s="379"/>
      <c r="W163" s="496"/>
      <c r="X163" s="379"/>
      <c r="Y163" s="379"/>
      <c r="Z163" s="379"/>
      <c r="AA163" s="379"/>
      <c r="AB163" s="379"/>
      <c r="AC163" s="379"/>
      <c r="AD163" s="404"/>
      <c r="AE163" s="379"/>
      <c r="AF163" s="379"/>
    </row>
    <row r="164" spans="1:32" ht="14.1" customHeight="1" x14ac:dyDescent="0.2">
      <c r="A164" s="457">
        <v>1150</v>
      </c>
      <c r="B164" s="349"/>
      <c r="C164" s="366"/>
      <c r="D164" s="349"/>
      <c r="E164" s="349"/>
      <c r="F164" s="383"/>
      <c r="G164" s="368"/>
      <c r="H164" s="366"/>
      <c r="I164" s="379"/>
      <c r="J164" s="379"/>
      <c r="K164" s="379"/>
      <c r="L164" s="379"/>
      <c r="M164" s="379"/>
      <c r="N164" s="379"/>
      <c r="O164" s="379"/>
      <c r="P164" s="379"/>
      <c r="Q164" s="379"/>
      <c r="R164" s="379"/>
      <c r="S164" s="379"/>
      <c r="T164" s="379"/>
      <c r="U164" s="379"/>
      <c r="V164" s="379"/>
      <c r="W164" s="496"/>
      <c r="X164" s="379"/>
      <c r="Y164" s="379"/>
      <c r="Z164" s="379"/>
      <c r="AA164" s="379"/>
      <c r="AB164" s="379"/>
      <c r="AC164" s="379"/>
      <c r="AD164" s="404"/>
      <c r="AE164" s="379"/>
      <c r="AF164" s="379"/>
    </row>
    <row r="165" spans="1:32" ht="14.1" customHeight="1" x14ac:dyDescent="0.2">
      <c r="A165" s="457">
        <v>1150</v>
      </c>
      <c r="B165" s="349" t="s">
        <v>128</v>
      </c>
      <c r="C165" s="366" t="s">
        <v>168</v>
      </c>
      <c r="D165" s="373" t="s">
        <v>66</v>
      </c>
      <c r="E165" s="373">
        <v>750</v>
      </c>
      <c r="F165" s="383">
        <f>SUM(I165:AF165)</f>
        <v>0</v>
      </c>
      <c r="G165" s="368">
        <v>16.721</v>
      </c>
      <c r="H165" s="366">
        <v>28</v>
      </c>
      <c r="I165" s="379"/>
      <c r="J165" s="379"/>
      <c r="K165" s="379"/>
      <c r="L165" s="379"/>
      <c r="M165" s="379"/>
      <c r="N165" s="379"/>
      <c r="O165" s="379"/>
      <c r="P165" s="379"/>
      <c r="Q165" s="379"/>
      <c r="R165" s="379"/>
      <c r="S165" s="379"/>
      <c r="T165" s="379"/>
      <c r="U165" s="379"/>
      <c r="V165" s="379"/>
      <c r="W165" s="496"/>
      <c r="X165" s="379"/>
      <c r="Y165" s="379"/>
      <c r="Z165" s="379"/>
      <c r="AA165" s="379"/>
      <c r="AB165" s="379"/>
      <c r="AC165" s="379"/>
      <c r="AD165" s="404"/>
      <c r="AE165" s="379"/>
      <c r="AF165" s="379"/>
    </row>
    <row r="166" spans="1:32" ht="14.1" customHeight="1" x14ac:dyDescent="0.2">
      <c r="A166" s="457">
        <v>1150</v>
      </c>
      <c r="B166" s="349"/>
      <c r="C166" s="366"/>
      <c r="D166" s="349"/>
      <c r="E166" s="349"/>
      <c r="F166" s="383"/>
      <c r="G166" s="368"/>
      <c r="H166" s="366"/>
      <c r="I166" s="379"/>
      <c r="J166" s="379"/>
      <c r="K166" s="379"/>
      <c r="L166" s="379"/>
      <c r="M166" s="379"/>
      <c r="N166" s="379"/>
      <c r="O166" s="379"/>
      <c r="P166" s="379"/>
      <c r="Q166" s="379"/>
      <c r="R166" s="379"/>
      <c r="S166" s="379"/>
      <c r="T166" s="379"/>
      <c r="U166" s="379"/>
      <c r="V166" s="379"/>
      <c r="W166" s="496"/>
      <c r="X166" s="379"/>
      <c r="Y166" s="379"/>
      <c r="Z166" s="379"/>
      <c r="AA166" s="379"/>
      <c r="AB166" s="379"/>
      <c r="AC166" s="379"/>
      <c r="AD166" s="404"/>
      <c r="AE166" s="379"/>
      <c r="AF166" s="379"/>
    </row>
    <row r="167" spans="1:32" ht="14.1" customHeight="1" x14ac:dyDescent="0.2">
      <c r="A167" s="457">
        <v>1150</v>
      </c>
      <c r="B167" s="349" t="s">
        <v>128</v>
      </c>
      <c r="C167" s="366" t="s">
        <v>165</v>
      </c>
      <c r="D167" s="373" t="s">
        <v>66</v>
      </c>
      <c r="E167" s="373">
        <v>1265</v>
      </c>
      <c r="F167" s="383">
        <f>SUM(I167:AF167)</f>
        <v>0</v>
      </c>
      <c r="G167" s="368">
        <v>13.955</v>
      </c>
      <c r="H167" s="366">
        <v>28</v>
      </c>
      <c r="I167" s="379"/>
      <c r="J167" s="379"/>
      <c r="K167" s="379"/>
      <c r="L167" s="379"/>
      <c r="M167" s="379"/>
      <c r="N167" s="379"/>
      <c r="O167" s="379"/>
      <c r="P167" s="379"/>
      <c r="Q167" s="379"/>
      <c r="R167" s="379"/>
      <c r="S167" s="379"/>
      <c r="T167" s="379"/>
      <c r="U167" s="379"/>
      <c r="V167" s="379"/>
      <c r="W167" s="496"/>
      <c r="X167" s="379"/>
      <c r="Y167" s="379"/>
      <c r="Z167" s="379"/>
      <c r="AA167" s="379"/>
      <c r="AB167" s="379"/>
      <c r="AC167" s="379"/>
      <c r="AD167" s="404"/>
      <c r="AE167" s="379"/>
      <c r="AF167" s="379"/>
    </row>
    <row r="168" spans="1:32" ht="14.1" customHeight="1" x14ac:dyDescent="0.2">
      <c r="A168" s="457">
        <v>1150</v>
      </c>
      <c r="B168" s="349"/>
      <c r="C168" s="366"/>
      <c r="D168" s="349"/>
      <c r="E168" s="349"/>
      <c r="F168" s="383"/>
      <c r="G168" s="368"/>
      <c r="H168" s="366"/>
      <c r="I168" s="379"/>
      <c r="J168" s="379"/>
      <c r="K168" s="379"/>
      <c r="L168" s="379"/>
      <c r="M168" s="379"/>
      <c r="N168" s="379"/>
      <c r="O168" s="379"/>
      <c r="P168" s="379"/>
      <c r="Q168" s="379"/>
      <c r="R168" s="379"/>
      <c r="S168" s="379"/>
      <c r="T168" s="379"/>
      <c r="U168" s="379"/>
      <c r="V168" s="379"/>
      <c r="W168" s="496"/>
      <c r="X168" s="379"/>
      <c r="Y168" s="379"/>
      <c r="Z168" s="379"/>
      <c r="AA168" s="379"/>
      <c r="AB168" s="379"/>
      <c r="AC168" s="379"/>
      <c r="AD168" s="404"/>
      <c r="AE168" s="379"/>
      <c r="AF168" s="379"/>
    </row>
    <row r="169" spans="1:32" ht="14.1" customHeight="1" x14ac:dyDescent="0.2">
      <c r="A169" s="457">
        <v>1150</v>
      </c>
      <c r="B169" s="349" t="s">
        <v>128</v>
      </c>
      <c r="C169" s="366" t="s">
        <v>170</v>
      </c>
      <c r="D169" s="373" t="s">
        <v>66</v>
      </c>
      <c r="E169" s="373">
        <v>930</v>
      </c>
      <c r="F169" s="383">
        <f>SUM(I169:AF169)</f>
        <v>0</v>
      </c>
      <c r="G169" s="368">
        <v>13.955</v>
      </c>
      <c r="H169" s="366">
        <v>28</v>
      </c>
      <c r="I169" s="379"/>
      <c r="J169" s="379"/>
      <c r="K169" s="379"/>
      <c r="L169" s="379"/>
      <c r="M169" s="379"/>
      <c r="N169" s="379"/>
      <c r="O169" s="379"/>
      <c r="P169" s="379"/>
      <c r="Q169" s="379"/>
      <c r="R169" s="379"/>
      <c r="S169" s="379"/>
      <c r="T169" s="379"/>
      <c r="U169" s="379"/>
      <c r="V169" s="379"/>
      <c r="W169" s="496"/>
      <c r="X169" s="379"/>
      <c r="Y169" s="379"/>
      <c r="Z169" s="379"/>
      <c r="AA169" s="379"/>
      <c r="AB169" s="379"/>
      <c r="AC169" s="379"/>
      <c r="AD169" s="404"/>
      <c r="AE169" s="379"/>
      <c r="AF169" s="379"/>
    </row>
    <row r="170" spans="1:32" ht="14.1" customHeight="1" x14ac:dyDescent="0.2">
      <c r="A170" s="457">
        <v>1150</v>
      </c>
      <c r="B170" s="349"/>
      <c r="C170" s="366"/>
      <c r="D170" s="349"/>
      <c r="E170" s="349"/>
      <c r="F170" s="383"/>
      <c r="G170" s="368"/>
      <c r="H170" s="366"/>
      <c r="I170" s="379"/>
      <c r="J170" s="379"/>
      <c r="K170" s="379"/>
      <c r="L170" s="379"/>
      <c r="M170" s="379"/>
      <c r="N170" s="379"/>
      <c r="O170" s="379"/>
      <c r="P170" s="379"/>
      <c r="Q170" s="379"/>
      <c r="R170" s="379"/>
      <c r="S170" s="379"/>
      <c r="T170" s="379"/>
      <c r="U170" s="379"/>
      <c r="V170" s="379"/>
      <c r="W170" s="496"/>
      <c r="X170" s="379"/>
      <c r="Y170" s="379"/>
      <c r="Z170" s="379"/>
      <c r="AA170" s="379"/>
      <c r="AB170" s="379"/>
      <c r="AC170" s="379"/>
      <c r="AD170" s="404"/>
      <c r="AE170" s="379"/>
      <c r="AF170" s="379"/>
    </row>
    <row r="171" spans="1:32" ht="14.1" customHeight="1" x14ac:dyDescent="0.2">
      <c r="A171" s="457">
        <v>1150</v>
      </c>
      <c r="B171" s="349" t="s">
        <v>128</v>
      </c>
      <c r="C171" s="366" t="s">
        <v>166</v>
      </c>
      <c r="D171" s="373" t="s">
        <v>66</v>
      </c>
      <c r="E171" s="373">
        <v>930</v>
      </c>
      <c r="F171" s="383">
        <f>SUM(I171:AF171)</f>
        <v>0</v>
      </c>
      <c r="G171" s="368">
        <v>18.3</v>
      </c>
      <c r="H171" s="366">
        <v>28</v>
      </c>
      <c r="I171" s="379"/>
      <c r="J171" s="379"/>
      <c r="K171" s="379"/>
      <c r="L171" s="379"/>
      <c r="M171" s="379"/>
      <c r="N171" s="379"/>
      <c r="O171" s="379"/>
      <c r="P171" s="379"/>
      <c r="Q171" s="379"/>
      <c r="R171" s="379"/>
      <c r="S171" s="379"/>
      <c r="T171" s="379"/>
      <c r="U171" s="379"/>
      <c r="V171" s="379"/>
      <c r="W171" s="496"/>
      <c r="X171" s="379"/>
      <c r="Y171" s="379"/>
      <c r="Z171" s="379"/>
      <c r="AA171" s="379"/>
      <c r="AB171" s="379"/>
      <c r="AC171" s="379"/>
      <c r="AD171" s="404"/>
      <c r="AE171" s="379"/>
      <c r="AF171" s="379"/>
    </row>
    <row r="172" spans="1:32" ht="14.1" customHeight="1" x14ac:dyDescent="0.2">
      <c r="A172" s="457">
        <v>1150</v>
      </c>
      <c r="B172" s="349"/>
      <c r="C172" s="366"/>
      <c r="D172" s="349"/>
      <c r="E172" s="349"/>
      <c r="F172" s="383"/>
      <c r="G172" s="368"/>
      <c r="H172" s="366"/>
      <c r="I172" s="379"/>
      <c r="J172" s="379"/>
      <c r="K172" s="379"/>
      <c r="L172" s="379"/>
      <c r="M172" s="379"/>
      <c r="N172" s="379"/>
      <c r="O172" s="379"/>
      <c r="P172" s="379"/>
      <c r="Q172" s="379"/>
      <c r="R172" s="379"/>
      <c r="S172" s="379"/>
      <c r="T172" s="379"/>
      <c r="U172" s="379"/>
      <c r="V172" s="379"/>
      <c r="W172" s="496"/>
      <c r="X172" s="379"/>
      <c r="Y172" s="379"/>
      <c r="Z172" s="379"/>
      <c r="AA172" s="379"/>
      <c r="AB172" s="379"/>
      <c r="AC172" s="379"/>
      <c r="AD172" s="404"/>
      <c r="AE172" s="379"/>
      <c r="AF172" s="379"/>
    </row>
    <row r="173" spans="1:32" ht="14.1" customHeight="1" x14ac:dyDescent="0.2">
      <c r="A173" s="457">
        <v>1150</v>
      </c>
      <c r="B173" s="349" t="s">
        <v>128</v>
      </c>
      <c r="C173" s="366" t="s">
        <v>190</v>
      </c>
      <c r="D173" s="373" t="s">
        <v>66</v>
      </c>
      <c r="E173" s="373">
        <v>392</v>
      </c>
      <c r="F173" s="383">
        <f>SUM(I173:AF173)</f>
        <v>0</v>
      </c>
      <c r="G173" s="368">
        <v>11.73</v>
      </c>
      <c r="H173" s="366">
        <v>28</v>
      </c>
      <c r="I173" s="379"/>
      <c r="J173" s="379"/>
      <c r="K173" s="379"/>
      <c r="L173" s="379"/>
      <c r="M173" s="379"/>
      <c r="N173" s="379"/>
      <c r="O173" s="379"/>
      <c r="P173" s="379"/>
      <c r="Q173" s="379"/>
      <c r="R173" s="379"/>
      <c r="S173" s="379"/>
      <c r="T173" s="379"/>
      <c r="U173" s="379"/>
      <c r="V173" s="379"/>
      <c r="W173" s="496"/>
      <c r="X173" s="379"/>
      <c r="Y173" s="379"/>
      <c r="Z173" s="379"/>
      <c r="AA173" s="379"/>
      <c r="AB173" s="379"/>
      <c r="AC173" s="379"/>
      <c r="AD173" s="404"/>
      <c r="AE173" s="379"/>
      <c r="AF173" s="379"/>
    </row>
    <row r="174" spans="1:32" ht="14.1" customHeight="1" x14ac:dyDescent="0.2">
      <c r="A174" s="457">
        <v>1150</v>
      </c>
      <c r="B174" s="349"/>
      <c r="C174" s="366"/>
      <c r="D174" s="349"/>
      <c r="E174" s="349"/>
      <c r="F174" s="383"/>
      <c r="G174" s="368"/>
      <c r="H174" s="366"/>
      <c r="I174" s="379"/>
      <c r="J174" s="379"/>
      <c r="K174" s="379"/>
      <c r="L174" s="379"/>
      <c r="M174" s="379"/>
      <c r="N174" s="379"/>
      <c r="O174" s="379"/>
      <c r="P174" s="379"/>
      <c r="Q174" s="379"/>
      <c r="R174" s="379"/>
      <c r="S174" s="379"/>
      <c r="T174" s="379"/>
      <c r="U174" s="379"/>
      <c r="V174" s="379"/>
      <c r="W174" s="496"/>
      <c r="X174" s="379"/>
      <c r="Y174" s="379"/>
      <c r="Z174" s="379"/>
      <c r="AA174" s="379"/>
      <c r="AB174" s="379"/>
      <c r="AC174" s="379"/>
      <c r="AD174" s="404"/>
      <c r="AE174" s="379"/>
      <c r="AF174" s="379"/>
    </row>
    <row r="175" spans="1:32" ht="14.1" customHeight="1" x14ac:dyDescent="0.2">
      <c r="A175" s="457">
        <v>1150</v>
      </c>
      <c r="B175" s="349" t="s">
        <v>128</v>
      </c>
      <c r="C175" s="366" t="s">
        <v>189</v>
      </c>
      <c r="D175" s="373" t="s">
        <v>66</v>
      </c>
      <c r="E175" s="373">
        <v>727</v>
      </c>
      <c r="F175" s="383">
        <f>SUM(I175:AF175)</f>
        <v>0</v>
      </c>
      <c r="G175" s="368">
        <v>15</v>
      </c>
      <c r="H175" s="366">
        <v>28</v>
      </c>
      <c r="I175" s="379"/>
      <c r="J175" s="379"/>
      <c r="K175" s="379"/>
      <c r="L175" s="379"/>
      <c r="M175" s="379"/>
      <c r="N175" s="379"/>
      <c r="O175" s="379"/>
      <c r="P175" s="379"/>
      <c r="Q175" s="379"/>
      <c r="R175" s="379"/>
      <c r="S175" s="379"/>
      <c r="T175" s="379"/>
      <c r="U175" s="379"/>
      <c r="V175" s="379"/>
      <c r="W175" s="496"/>
      <c r="X175" s="379"/>
      <c r="Y175" s="379"/>
      <c r="Z175" s="379"/>
      <c r="AA175" s="379"/>
      <c r="AB175" s="379"/>
      <c r="AC175" s="379"/>
      <c r="AD175" s="404"/>
      <c r="AE175" s="379"/>
      <c r="AF175" s="379"/>
    </row>
    <row r="176" spans="1:32" ht="14.1" customHeight="1" x14ac:dyDescent="0.2">
      <c r="A176" s="457">
        <v>1150</v>
      </c>
      <c r="B176" s="349"/>
      <c r="C176" s="366"/>
      <c r="D176" s="349"/>
      <c r="E176" s="349"/>
      <c r="F176" s="383"/>
      <c r="G176" s="368"/>
      <c r="H176" s="366"/>
      <c r="I176" s="379"/>
      <c r="J176" s="379"/>
      <c r="K176" s="379"/>
      <c r="L176" s="379"/>
      <c r="M176" s="379"/>
      <c r="N176" s="379"/>
      <c r="O176" s="379"/>
      <c r="P176" s="379"/>
      <c r="Q176" s="379"/>
      <c r="R176" s="379"/>
      <c r="S176" s="379"/>
      <c r="T176" s="379"/>
      <c r="U176" s="379"/>
      <c r="V176" s="379"/>
      <c r="W176" s="496"/>
      <c r="X176" s="379"/>
      <c r="Y176" s="379"/>
      <c r="Z176" s="379"/>
      <c r="AA176" s="379"/>
      <c r="AB176" s="379"/>
      <c r="AC176" s="379"/>
      <c r="AD176" s="404"/>
      <c r="AE176" s="379"/>
      <c r="AF176" s="379"/>
    </row>
    <row r="177" spans="1:32" ht="14.1" customHeight="1" x14ac:dyDescent="0.2">
      <c r="A177" s="457">
        <v>1150</v>
      </c>
      <c r="B177" s="349" t="s">
        <v>128</v>
      </c>
      <c r="C177" s="366" t="s">
        <v>191</v>
      </c>
      <c r="D177" s="349" t="s">
        <v>66</v>
      </c>
      <c r="E177" s="349">
        <v>500</v>
      </c>
      <c r="F177" s="383">
        <f>SUM(I177:AF177)</f>
        <v>0</v>
      </c>
      <c r="G177" s="368">
        <v>16</v>
      </c>
      <c r="H177" s="373">
        <v>28</v>
      </c>
      <c r="I177" s="379"/>
      <c r="J177" s="379"/>
      <c r="K177" s="379"/>
      <c r="L177" s="379"/>
      <c r="M177" s="379"/>
      <c r="N177" s="379"/>
      <c r="O177" s="379"/>
      <c r="P177" s="379"/>
      <c r="Q177" s="379"/>
      <c r="R177" s="379"/>
      <c r="S177" s="379"/>
      <c r="T177" s="379"/>
      <c r="U177" s="379"/>
      <c r="V177" s="379"/>
      <c r="W177" s="496"/>
      <c r="X177" s="379"/>
      <c r="Y177" s="379"/>
      <c r="Z177" s="379"/>
      <c r="AA177" s="379"/>
      <c r="AB177" s="379"/>
      <c r="AC177" s="379"/>
      <c r="AD177" s="404"/>
      <c r="AE177" s="379"/>
      <c r="AF177" s="379"/>
    </row>
    <row r="178" spans="1:32" ht="14.1" customHeight="1" x14ac:dyDescent="0.2">
      <c r="A178" s="457">
        <v>1150</v>
      </c>
      <c r="B178" s="349"/>
      <c r="C178" s="366"/>
      <c r="D178" s="349"/>
      <c r="E178" s="349"/>
      <c r="F178" s="366"/>
      <c r="G178" s="368"/>
      <c r="H178" s="366"/>
      <c r="I178" s="379"/>
      <c r="J178" s="379"/>
      <c r="K178" s="379"/>
      <c r="L178" s="379"/>
      <c r="M178" s="379"/>
      <c r="N178" s="379"/>
      <c r="O178" s="379"/>
      <c r="P178" s="379"/>
      <c r="Q178" s="379"/>
      <c r="R178" s="379"/>
      <c r="S178" s="379"/>
      <c r="T178" s="379"/>
      <c r="U178" s="379"/>
      <c r="V178" s="379"/>
      <c r="W178" s="496"/>
      <c r="X178" s="379"/>
      <c r="Y178" s="379"/>
      <c r="Z178" s="379"/>
      <c r="AA178" s="379"/>
      <c r="AB178" s="379"/>
      <c r="AC178" s="379"/>
      <c r="AD178" s="404"/>
      <c r="AE178" s="379"/>
      <c r="AF178" s="379"/>
    </row>
    <row r="179" spans="1:32" ht="14.1" customHeight="1" x14ac:dyDescent="0.2">
      <c r="A179" s="457">
        <v>1150</v>
      </c>
      <c r="B179" s="349" t="s">
        <v>128</v>
      </c>
      <c r="C179" s="366" t="s">
        <v>192</v>
      </c>
      <c r="D179" s="349" t="s">
        <v>66</v>
      </c>
      <c r="E179" s="349">
        <v>500</v>
      </c>
      <c r="F179" s="383">
        <f>SUM(I179:AF179)</f>
        <v>0</v>
      </c>
      <c r="G179" s="368">
        <v>16</v>
      </c>
      <c r="H179" s="373">
        <v>28</v>
      </c>
      <c r="I179" s="379"/>
      <c r="J179" s="379"/>
      <c r="K179" s="379"/>
      <c r="L179" s="379"/>
      <c r="M179" s="379"/>
      <c r="N179" s="379"/>
      <c r="O179" s="379"/>
      <c r="P179" s="379"/>
      <c r="Q179" s="379"/>
      <c r="R179" s="379"/>
      <c r="S179" s="379"/>
      <c r="T179" s="379"/>
      <c r="U179" s="379"/>
      <c r="V179" s="379"/>
      <c r="W179" s="496"/>
      <c r="X179" s="379"/>
      <c r="Y179" s="379"/>
      <c r="Z179" s="379"/>
      <c r="AA179" s="379"/>
      <c r="AB179" s="379"/>
      <c r="AC179" s="379"/>
      <c r="AD179" s="404"/>
      <c r="AE179" s="379"/>
      <c r="AF179" s="379"/>
    </row>
    <row r="180" spans="1:32" ht="14.1" customHeight="1" x14ac:dyDescent="0.2">
      <c r="A180" s="457">
        <v>1150</v>
      </c>
      <c r="B180" s="349"/>
      <c r="C180" s="366"/>
      <c r="D180" s="349"/>
      <c r="E180" s="349"/>
      <c r="F180" s="366"/>
      <c r="G180" s="368"/>
      <c r="H180" s="366"/>
      <c r="I180" s="379"/>
      <c r="J180" s="379"/>
      <c r="K180" s="379"/>
      <c r="L180" s="379"/>
      <c r="M180" s="379"/>
      <c r="N180" s="379"/>
      <c r="O180" s="379"/>
      <c r="P180" s="379"/>
      <c r="Q180" s="379"/>
      <c r="R180" s="379"/>
      <c r="S180" s="379"/>
      <c r="T180" s="379"/>
      <c r="U180" s="379"/>
      <c r="V180" s="379"/>
      <c r="W180" s="496"/>
      <c r="X180" s="379"/>
      <c r="Y180" s="379"/>
      <c r="Z180" s="379"/>
      <c r="AA180" s="379"/>
      <c r="AB180" s="379"/>
      <c r="AC180" s="379"/>
      <c r="AD180" s="404"/>
      <c r="AE180" s="379"/>
      <c r="AF180" s="379"/>
    </row>
    <row r="181" spans="1:32" ht="14.1" customHeight="1" x14ac:dyDescent="0.2">
      <c r="A181" s="457">
        <v>1150</v>
      </c>
      <c r="B181" s="349" t="s">
        <v>128</v>
      </c>
      <c r="C181" s="366" t="s">
        <v>245</v>
      </c>
      <c r="D181" s="349" t="s">
        <v>125</v>
      </c>
      <c r="E181" s="349">
        <v>1553</v>
      </c>
      <c r="F181" s="383">
        <f>SUM(I181:AF181)</f>
        <v>0</v>
      </c>
      <c r="G181" s="368">
        <v>4.57</v>
      </c>
      <c r="H181" s="373">
        <v>28</v>
      </c>
      <c r="I181" s="379"/>
      <c r="J181" s="379"/>
      <c r="K181" s="379"/>
      <c r="L181" s="379"/>
      <c r="M181" s="379"/>
      <c r="N181" s="379"/>
      <c r="O181" s="379"/>
      <c r="P181" s="379"/>
      <c r="Q181" s="379"/>
      <c r="R181" s="379"/>
      <c r="S181" s="379"/>
      <c r="T181" s="379"/>
      <c r="U181" s="379"/>
      <c r="V181" s="379"/>
      <c r="W181" s="496"/>
      <c r="X181" s="379"/>
      <c r="Y181" s="379"/>
      <c r="Z181" s="379"/>
      <c r="AA181" s="379"/>
      <c r="AB181" s="379"/>
      <c r="AC181" s="379"/>
      <c r="AD181" s="404"/>
      <c r="AE181" s="379"/>
      <c r="AF181" s="379"/>
    </row>
    <row r="182" spans="1:32" ht="14.1" customHeight="1" x14ac:dyDescent="0.2">
      <c r="A182" s="457">
        <v>1150</v>
      </c>
      <c r="B182" s="349"/>
      <c r="C182" s="366"/>
      <c r="D182" s="349"/>
      <c r="E182" s="349"/>
      <c r="F182" s="366"/>
      <c r="G182" s="368"/>
      <c r="H182" s="366"/>
      <c r="I182" s="379"/>
      <c r="J182" s="379"/>
      <c r="K182" s="379"/>
      <c r="L182" s="379"/>
      <c r="M182" s="379"/>
      <c r="N182" s="379"/>
      <c r="O182" s="379"/>
      <c r="P182" s="379"/>
      <c r="Q182" s="379"/>
      <c r="R182" s="379"/>
      <c r="S182" s="379"/>
      <c r="T182" s="379"/>
      <c r="U182" s="379"/>
      <c r="V182" s="379"/>
      <c r="W182" s="496"/>
      <c r="X182" s="379"/>
      <c r="Y182" s="379"/>
      <c r="Z182" s="379"/>
      <c r="AA182" s="379"/>
      <c r="AB182" s="379"/>
      <c r="AC182" s="379"/>
      <c r="AD182" s="404"/>
      <c r="AE182" s="379"/>
      <c r="AF182" s="379"/>
    </row>
    <row r="183" spans="1:32" ht="14.1" customHeight="1" x14ac:dyDescent="0.2">
      <c r="A183" s="457">
        <v>1150</v>
      </c>
      <c r="B183" s="349" t="s">
        <v>128</v>
      </c>
      <c r="C183" s="366" t="s">
        <v>194</v>
      </c>
      <c r="D183" s="349" t="s">
        <v>66</v>
      </c>
      <c r="E183" s="349">
        <v>538</v>
      </c>
      <c r="F183" s="383">
        <f>SUM(I183:AF183)</f>
        <v>0</v>
      </c>
      <c r="G183" s="368">
        <v>16</v>
      </c>
      <c r="H183" s="373">
        <v>28</v>
      </c>
      <c r="I183" s="379"/>
      <c r="J183" s="379"/>
      <c r="K183" s="379"/>
      <c r="L183" s="379"/>
      <c r="M183" s="379"/>
      <c r="N183" s="379"/>
      <c r="O183" s="379"/>
      <c r="P183" s="379"/>
      <c r="Q183" s="379"/>
      <c r="R183" s="379"/>
      <c r="S183" s="379"/>
      <c r="T183" s="379"/>
      <c r="U183" s="379"/>
      <c r="V183" s="379"/>
      <c r="W183" s="496"/>
      <c r="X183" s="379"/>
      <c r="Y183" s="379"/>
      <c r="Z183" s="379"/>
      <c r="AA183" s="379"/>
      <c r="AB183" s="379"/>
      <c r="AC183" s="379"/>
      <c r="AD183" s="404"/>
      <c r="AE183" s="379"/>
      <c r="AF183" s="379"/>
    </row>
    <row r="184" spans="1:32" ht="14.1" customHeight="1" x14ac:dyDescent="0.2">
      <c r="A184" s="457">
        <v>1150</v>
      </c>
      <c r="B184" s="349"/>
      <c r="C184" s="366"/>
      <c r="D184" s="349"/>
      <c r="E184" s="349"/>
      <c r="F184" s="366"/>
      <c r="G184" s="368"/>
      <c r="H184" s="366"/>
      <c r="I184" s="379"/>
      <c r="J184" s="379"/>
      <c r="K184" s="379"/>
      <c r="L184" s="379"/>
      <c r="M184" s="379"/>
      <c r="N184" s="379"/>
      <c r="O184" s="379"/>
      <c r="P184" s="379"/>
      <c r="Q184" s="379"/>
      <c r="R184" s="379"/>
      <c r="S184" s="379"/>
      <c r="T184" s="379"/>
      <c r="U184" s="379"/>
      <c r="V184" s="379"/>
      <c r="W184" s="496"/>
      <c r="X184" s="379"/>
      <c r="Y184" s="379"/>
      <c r="Z184" s="379"/>
      <c r="AA184" s="379"/>
      <c r="AB184" s="379"/>
      <c r="AC184" s="379"/>
      <c r="AD184" s="404"/>
      <c r="AE184" s="379"/>
      <c r="AF184" s="379"/>
    </row>
    <row r="185" spans="1:32" ht="14.1" customHeight="1" x14ac:dyDescent="0.2">
      <c r="A185" s="457">
        <v>1150</v>
      </c>
      <c r="B185" s="349" t="s">
        <v>128</v>
      </c>
      <c r="C185" s="366" t="s">
        <v>246</v>
      </c>
      <c r="D185" s="349" t="s">
        <v>66</v>
      </c>
      <c r="E185" s="349">
        <v>440</v>
      </c>
      <c r="F185" s="383">
        <f>SUM(I185:AF185)</f>
        <v>438.69684158169605</v>
      </c>
      <c r="G185" s="368">
        <v>12.063000000000001</v>
      </c>
      <c r="H185" s="373">
        <v>28</v>
      </c>
      <c r="I185" s="366">
        <f>I422*I443*I464*60/$G$185</f>
        <v>438.69684158169605</v>
      </c>
      <c r="J185" s="379"/>
      <c r="K185" s="379"/>
      <c r="L185" s="379"/>
      <c r="M185" s="379"/>
      <c r="N185" s="379"/>
      <c r="O185" s="379"/>
      <c r="P185" s="379"/>
      <c r="Q185" s="379"/>
      <c r="R185" s="379"/>
      <c r="S185" s="379"/>
      <c r="T185" s="379"/>
      <c r="U185" s="379"/>
      <c r="V185" s="379"/>
      <c r="W185" s="496"/>
      <c r="X185" s="379"/>
      <c r="Y185" s="379"/>
      <c r="Z185" s="379"/>
      <c r="AA185" s="379"/>
      <c r="AB185" s="379"/>
      <c r="AC185" s="379"/>
      <c r="AD185" s="404"/>
      <c r="AE185" s="379"/>
      <c r="AF185" s="379"/>
    </row>
    <row r="186" spans="1:32" ht="14.1" customHeight="1" x14ac:dyDescent="0.2">
      <c r="A186" s="457">
        <v>1150</v>
      </c>
      <c r="B186" s="349"/>
      <c r="C186" s="366"/>
      <c r="D186" s="349"/>
      <c r="E186" s="349"/>
      <c r="F186" s="366"/>
      <c r="G186" s="368"/>
      <c r="H186" s="366"/>
      <c r="I186" s="379">
        <v>0.3</v>
      </c>
      <c r="J186" s="379"/>
      <c r="K186" s="379"/>
      <c r="L186" s="379"/>
      <c r="M186" s="379"/>
      <c r="N186" s="379"/>
      <c r="O186" s="379"/>
      <c r="P186" s="379"/>
      <c r="Q186" s="379"/>
      <c r="R186" s="379"/>
      <c r="S186" s="379"/>
      <c r="T186" s="379"/>
      <c r="U186" s="379"/>
      <c r="V186" s="379"/>
      <c r="W186" s="496"/>
      <c r="X186" s="379"/>
      <c r="Y186" s="379"/>
      <c r="Z186" s="379"/>
      <c r="AA186" s="379"/>
      <c r="AB186" s="379"/>
      <c r="AC186" s="379"/>
      <c r="AD186" s="404"/>
      <c r="AE186" s="379"/>
      <c r="AF186" s="379"/>
    </row>
    <row r="187" spans="1:32" ht="14.1" customHeight="1" x14ac:dyDescent="0.2">
      <c r="A187" s="457">
        <v>1150</v>
      </c>
      <c r="B187" s="349" t="s">
        <v>128</v>
      </c>
      <c r="C187" s="366" t="s">
        <v>247</v>
      </c>
      <c r="D187" s="373" t="s">
        <v>66</v>
      </c>
      <c r="E187" s="373">
        <v>842</v>
      </c>
      <c r="F187" s="383">
        <f>SUM(I187:AF187)</f>
        <v>831.45152651312264</v>
      </c>
      <c r="G187" s="368">
        <v>9.3350000000000009</v>
      </c>
      <c r="H187" s="373">
        <v>28</v>
      </c>
      <c r="I187" s="379"/>
      <c r="J187" s="379"/>
      <c r="K187" s="366">
        <f>K422*K443*K464*60/$G$187</f>
        <v>831.45152651312264</v>
      </c>
      <c r="L187" s="379"/>
      <c r="M187" s="379"/>
      <c r="N187" s="379"/>
      <c r="O187" s="379"/>
      <c r="P187" s="379"/>
      <c r="Q187" s="379"/>
      <c r="R187" s="379"/>
      <c r="S187" s="379"/>
      <c r="T187" s="379"/>
      <c r="U187" s="379"/>
      <c r="V187" s="379"/>
      <c r="W187" s="496"/>
      <c r="X187" s="379"/>
      <c r="Y187" s="379"/>
      <c r="Z187" s="379"/>
      <c r="AA187" s="379"/>
      <c r="AB187" s="379"/>
      <c r="AC187" s="379"/>
      <c r="AD187" s="404"/>
      <c r="AE187" s="379"/>
      <c r="AF187" s="379"/>
    </row>
    <row r="188" spans="1:32" ht="14.1" customHeight="1" x14ac:dyDescent="0.2">
      <c r="A188" s="457">
        <v>1150</v>
      </c>
      <c r="B188" s="349"/>
      <c r="C188" s="366"/>
      <c r="D188" s="349"/>
      <c r="E188" s="349"/>
      <c r="F188" s="383"/>
      <c r="G188" s="368"/>
      <c r="H188" s="366"/>
      <c r="I188" s="379"/>
      <c r="J188" s="379"/>
      <c r="K188" s="379">
        <v>0.44</v>
      </c>
      <c r="L188" s="379"/>
      <c r="M188" s="379"/>
      <c r="N188" s="379"/>
      <c r="O188" s="379"/>
      <c r="P188" s="379"/>
      <c r="Q188" s="379"/>
      <c r="R188" s="379"/>
      <c r="S188" s="379"/>
      <c r="T188" s="379"/>
      <c r="U188" s="379"/>
      <c r="V188" s="379"/>
      <c r="W188" s="496"/>
      <c r="X188" s="379"/>
      <c r="Y188" s="379"/>
      <c r="Z188" s="379"/>
      <c r="AA188" s="379"/>
      <c r="AB188" s="379"/>
      <c r="AC188" s="379"/>
      <c r="AD188" s="404"/>
      <c r="AE188" s="379"/>
      <c r="AF188" s="379"/>
    </row>
    <row r="189" spans="1:32" ht="14.1" customHeight="1" x14ac:dyDescent="0.2">
      <c r="A189" s="457">
        <v>1150</v>
      </c>
      <c r="B189" s="349" t="s">
        <v>128</v>
      </c>
      <c r="C189" s="366" t="s">
        <v>248</v>
      </c>
      <c r="D189" s="373" t="s">
        <v>66</v>
      </c>
      <c r="E189" s="373">
        <v>344</v>
      </c>
      <c r="F189" s="383">
        <f>SUM(I189:AF189)</f>
        <v>336.30144667489071</v>
      </c>
      <c r="G189" s="368">
        <v>8.9169999999999998</v>
      </c>
      <c r="H189" s="366">
        <v>28</v>
      </c>
      <c r="I189" s="379"/>
      <c r="J189" s="366">
        <f>J422*J443*J464*60/$G$189</f>
        <v>336.30144667489071</v>
      </c>
      <c r="K189" s="379"/>
      <c r="L189" s="379"/>
      <c r="M189" s="379"/>
      <c r="N189" s="379"/>
      <c r="O189" s="379"/>
      <c r="P189" s="379"/>
      <c r="Q189" s="379"/>
      <c r="R189" s="379"/>
      <c r="S189" s="379"/>
      <c r="T189" s="379"/>
      <c r="U189" s="379"/>
      <c r="V189" s="379"/>
      <c r="W189" s="496"/>
      <c r="X189" s="379"/>
      <c r="Y189" s="379"/>
      <c r="Z189" s="379"/>
      <c r="AA189" s="379"/>
      <c r="AB189" s="379"/>
      <c r="AC189" s="379"/>
      <c r="AD189" s="404"/>
      <c r="AE189" s="379"/>
      <c r="AF189" s="379"/>
    </row>
    <row r="190" spans="1:32" ht="14.1" customHeight="1" x14ac:dyDescent="0.2">
      <c r="A190" s="457">
        <v>1150</v>
      </c>
      <c r="B190" s="349"/>
      <c r="C190" s="366"/>
      <c r="D190" s="349"/>
      <c r="E190" s="349"/>
      <c r="F190" s="383"/>
      <c r="G190" s="368"/>
      <c r="H190" s="366"/>
      <c r="I190" s="379"/>
      <c r="J190" s="379">
        <v>0.17</v>
      </c>
      <c r="K190" s="379"/>
      <c r="L190" s="379"/>
      <c r="M190" s="379"/>
      <c r="N190" s="379"/>
      <c r="O190" s="379"/>
      <c r="P190" s="379"/>
      <c r="Q190" s="379"/>
      <c r="R190" s="379"/>
      <c r="S190" s="379"/>
      <c r="T190" s="379"/>
      <c r="U190" s="379"/>
      <c r="V190" s="379"/>
      <c r="W190" s="496"/>
      <c r="X190" s="379"/>
      <c r="Y190" s="379"/>
      <c r="Z190" s="379"/>
      <c r="AA190" s="379"/>
      <c r="AB190" s="379"/>
      <c r="AC190" s="379"/>
      <c r="AD190" s="404"/>
      <c r="AE190" s="379"/>
      <c r="AF190" s="379"/>
    </row>
    <row r="191" spans="1:32" ht="14.1" customHeight="1" x14ac:dyDescent="0.2">
      <c r="A191" s="457">
        <v>1150</v>
      </c>
      <c r="B191" s="349" t="s">
        <v>128</v>
      </c>
      <c r="C191" s="366" t="s">
        <v>249</v>
      </c>
      <c r="D191" s="373" t="s">
        <v>66</v>
      </c>
      <c r="E191" s="373">
        <v>1368</v>
      </c>
      <c r="F191" s="383">
        <f>SUM(I191:AF191)</f>
        <v>1359.3179049939099</v>
      </c>
      <c r="G191" s="368">
        <v>17.241</v>
      </c>
      <c r="H191" s="366">
        <v>28</v>
      </c>
      <c r="I191" s="379"/>
      <c r="J191" s="379"/>
      <c r="K191" s="379"/>
      <c r="L191" s="366">
        <f>L422*L443*L464*60/$G$191</f>
        <v>372.71619975639464</v>
      </c>
      <c r="M191" s="366">
        <f>M422*M443*M464*60/$G$191</f>
        <v>321.55907429963457</v>
      </c>
      <c r="N191" s="366">
        <f>N422*N443*N464*60/$G$191</f>
        <v>665.04263093788063</v>
      </c>
      <c r="O191" s="379"/>
      <c r="P191" s="379"/>
      <c r="Q191" s="379"/>
      <c r="R191" s="379"/>
      <c r="S191" s="379"/>
      <c r="T191" s="379"/>
      <c r="U191" s="379"/>
      <c r="V191" s="379"/>
      <c r="W191" s="496"/>
      <c r="X191" s="379"/>
      <c r="Y191" s="379"/>
      <c r="Z191" s="379"/>
      <c r="AA191" s="379"/>
      <c r="AB191" s="379"/>
      <c r="AC191" s="379"/>
      <c r="AD191" s="404"/>
      <c r="AE191" s="379"/>
      <c r="AF191" s="379"/>
    </row>
    <row r="192" spans="1:32" ht="14.1" customHeight="1" x14ac:dyDescent="0.2">
      <c r="A192" s="457">
        <v>1150</v>
      </c>
      <c r="B192" s="349"/>
      <c r="C192" s="366"/>
      <c r="D192" s="349"/>
      <c r="E192" s="349"/>
      <c r="F192" s="383"/>
      <c r="G192" s="368"/>
      <c r="H192" s="366"/>
      <c r="I192" s="379"/>
      <c r="J192" s="379"/>
      <c r="K192" s="379"/>
      <c r="L192" s="379">
        <v>0.45</v>
      </c>
      <c r="M192" s="379">
        <v>0.55000000000000004</v>
      </c>
      <c r="N192" s="379">
        <v>0.65</v>
      </c>
      <c r="O192" s="379"/>
      <c r="P192" s="379"/>
      <c r="Q192" s="379"/>
      <c r="R192" s="379"/>
      <c r="S192" s="379"/>
      <c r="T192" s="379"/>
      <c r="U192" s="379"/>
      <c r="V192" s="379"/>
      <c r="W192" s="496"/>
      <c r="X192" s="379"/>
      <c r="Y192" s="379"/>
      <c r="Z192" s="379"/>
      <c r="AA192" s="379"/>
      <c r="AB192" s="379"/>
      <c r="AC192" s="379"/>
      <c r="AD192" s="404"/>
      <c r="AE192" s="379"/>
      <c r="AF192" s="379"/>
    </row>
    <row r="193" spans="1:32" ht="14.1" customHeight="1" x14ac:dyDescent="0.2">
      <c r="A193" s="457">
        <v>1150</v>
      </c>
      <c r="B193" s="349" t="s">
        <v>128</v>
      </c>
      <c r="C193" s="366" t="s">
        <v>250</v>
      </c>
      <c r="D193" s="373" t="s">
        <v>66</v>
      </c>
      <c r="E193" s="373">
        <v>1163</v>
      </c>
      <c r="F193" s="383">
        <f>SUM(I193:AF193)</f>
        <v>1176.6138855054812</v>
      </c>
      <c r="G193" s="368">
        <v>17.241</v>
      </c>
      <c r="H193" s="366">
        <v>28</v>
      </c>
      <c r="I193" s="379"/>
      <c r="J193" s="379"/>
      <c r="K193" s="379"/>
      <c r="L193" s="379"/>
      <c r="M193" s="379"/>
      <c r="N193" s="379"/>
      <c r="O193" s="366">
        <f>O422*O443*O464*60/$G$193</f>
        <v>562.7283800243606</v>
      </c>
      <c r="P193" s="366">
        <f>P422*P443*P464*60/$G$193</f>
        <v>613.88550548112062</v>
      </c>
      <c r="Q193" s="379"/>
      <c r="R193" s="379"/>
      <c r="S193" s="379"/>
      <c r="T193" s="379"/>
      <c r="U193" s="379"/>
      <c r="V193" s="379"/>
      <c r="W193" s="496"/>
      <c r="X193" s="379"/>
      <c r="Y193" s="379"/>
      <c r="Z193" s="379"/>
      <c r="AA193" s="379"/>
      <c r="AB193" s="379"/>
      <c r="AC193" s="379"/>
      <c r="AD193" s="404"/>
      <c r="AE193" s="379"/>
      <c r="AF193" s="379"/>
    </row>
    <row r="194" spans="1:32" ht="14.1" customHeight="1" x14ac:dyDescent="0.2">
      <c r="A194" s="457">
        <v>1150</v>
      </c>
      <c r="B194" s="349"/>
      <c r="C194" s="366"/>
      <c r="D194" s="349"/>
      <c r="E194" s="349"/>
      <c r="F194" s="383"/>
      <c r="G194" s="368"/>
      <c r="H194" s="366"/>
      <c r="I194" s="379"/>
      <c r="J194" s="379"/>
      <c r="K194" s="379"/>
      <c r="L194" s="379"/>
      <c r="M194" s="379"/>
      <c r="N194" s="379"/>
      <c r="O194" s="379">
        <v>0.55000000000000004</v>
      </c>
      <c r="P194" s="379">
        <v>0.6</v>
      </c>
      <c r="Q194" s="379"/>
      <c r="R194" s="379"/>
      <c r="S194" s="379"/>
      <c r="T194" s="379"/>
      <c r="U194" s="379"/>
      <c r="V194" s="379"/>
      <c r="W194" s="496"/>
      <c r="X194" s="379"/>
      <c r="Y194" s="379"/>
      <c r="Z194" s="379"/>
      <c r="AA194" s="379"/>
      <c r="AB194" s="379"/>
      <c r="AC194" s="379"/>
      <c r="AD194" s="404"/>
      <c r="AE194" s="379"/>
      <c r="AF194" s="379"/>
    </row>
    <row r="195" spans="1:32" ht="14.1" customHeight="1" x14ac:dyDescent="0.2">
      <c r="A195" s="457">
        <v>1150</v>
      </c>
      <c r="B195" s="349" t="s">
        <v>128</v>
      </c>
      <c r="C195" s="366" t="s">
        <v>251</v>
      </c>
      <c r="D195" s="373" t="s">
        <v>66</v>
      </c>
      <c r="E195" s="373">
        <v>898</v>
      </c>
      <c r="F195" s="383">
        <f>SUM(I195:AF195)</f>
        <v>894.67455621301781</v>
      </c>
      <c r="G195" s="368">
        <v>8.6189999999999998</v>
      </c>
      <c r="H195" s="366">
        <v>28</v>
      </c>
      <c r="I195" s="379"/>
      <c r="J195" s="379"/>
      <c r="K195" s="379"/>
      <c r="L195" s="379"/>
      <c r="M195" s="379"/>
      <c r="N195" s="379"/>
      <c r="O195" s="379"/>
      <c r="P195" s="379"/>
      <c r="Q195" s="366">
        <f>Q422*Q443*Q464*60/$G$195</f>
        <v>894.67455621301781</v>
      </c>
      <c r="R195" s="379"/>
      <c r="S195" s="379"/>
      <c r="T195" s="379"/>
      <c r="U195" s="379"/>
      <c r="V195" s="379"/>
      <c r="W195" s="496"/>
      <c r="X195" s="379"/>
      <c r="Y195" s="379"/>
      <c r="Z195" s="379"/>
      <c r="AA195" s="379"/>
      <c r="AB195" s="379"/>
      <c r="AC195" s="379"/>
      <c r="AD195" s="404"/>
      <c r="AE195" s="379"/>
      <c r="AF195" s="379"/>
    </row>
    <row r="196" spans="1:32" ht="14.1" customHeight="1" x14ac:dyDescent="0.2">
      <c r="A196" s="457">
        <v>1150</v>
      </c>
      <c r="B196" s="349"/>
      <c r="C196" s="366"/>
      <c r="D196" s="349"/>
      <c r="E196" s="349"/>
      <c r="F196" s="383"/>
      <c r="G196" s="368"/>
      <c r="H196" s="366"/>
      <c r="I196" s="379"/>
      <c r="J196" s="379"/>
      <c r="K196" s="379"/>
      <c r="L196" s="379"/>
      <c r="M196" s="379"/>
      <c r="N196" s="379"/>
      <c r="O196" s="379"/>
      <c r="P196" s="379"/>
      <c r="Q196" s="379">
        <v>0.54</v>
      </c>
      <c r="R196" s="379"/>
      <c r="S196" s="379"/>
      <c r="T196" s="379"/>
      <c r="U196" s="379"/>
      <c r="V196" s="379"/>
      <c r="W196" s="496"/>
      <c r="X196" s="379"/>
      <c r="Y196" s="379"/>
      <c r="Z196" s="379"/>
      <c r="AA196" s="379"/>
      <c r="AB196" s="379"/>
      <c r="AC196" s="379"/>
      <c r="AD196" s="404"/>
      <c r="AE196" s="379"/>
      <c r="AF196" s="379"/>
    </row>
    <row r="197" spans="1:32" ht="14.1" customHeight="1" x14ac:dyDescent="0.2">
      <c r="A197" s="457">
        <v>1150</v>
      </c>
      <c r="B197" s="349" t="s">
        <v>128</v>
      </c>
      <c r="C197" s="366" t="s">
        <v>252</v>
      </c>
      <c r="D197" s="373" t="s">
        <v>66</v>
      </c>
      <c r="E197" s="373">
        <v>512</v>
      </c>
      <c r="F197" s="383">
        <f>SUM(I197:AF197)</f>
        <v>529.92327365728909</v>
      </c>
      <c r="G197" s="368">
        <v>11.73</v>
      </c>
      <c r="H197" s="366">
        <v>28</v>
      </c>
      <c r="I197" s="379"/>
      <c r="J197" s="379"/>
      <c r="K197" s="379"/>
      <c r="L197" s="379"/>
      <c r="M197" s="379"/>
      <c r="N197" s="379"/>
      <c r="O197" s="379"/>
      <c r="P197" s="379"/>
      <c r="Q197" s="379"/>
      <c r="R197" s="366">
        <f>R422*R443*R464*60/$G$197</f>
        <v>529.92327365728909</v>
      </c>
      <c r="S197" s="379"/>
      <c r="T197" s="379"/>
      <c r="U197" s="379"/>
      <c r="V197" s="379"/>
      <c r="W197" s="496"/>
      <c r="X197" s="379"/>
      <c r="Y197" s="379"/>
      <c r="Z197" s="379"/>
      <c r="AA197" s="379"/>
      <c r="AB197" s="379"/>
      <c r="AC197" s="379"/>
      <c r="AD197" s="404"/>
      <c r="AE197" s="379"/>
      <c r="AF197" s="379"/>
    </row>
    <row r="198" spans="1:32" ht="14.1" customHeight="1" x14ac:dyDescent="0.2">
      <c r="A198" s="457">
        <v>1150</v>
      </c>
      <c r="B198" s="349"/>
      <c r="C198" s="366"/>
      <c r="D198" s="349"/>
      <c r="E198" s="349"/>
      <c r="F198" s="383"/>
      <c r="G198" s="368"/>
      <c r="H198" s="366"/>
      <c r="I198" s="379"/>
      <c r="J198" s="379"/>
      <c r="K198" s="379"/>
      <c r="L198" s="379"/>
      <c r="M198" s="379"/>
      <c r="N198" s="379"/>
      <c r="O198" s="379"/>
      <c r="P198" s="379"/>
      <c r="Q198" s="379"/>
      <c r="R198" s="379">
        <v>0.4</v>
      </c>
      <c r="S198" s="379"/>
      <c r="T198" s="379"/>
      <c r="U198" s="379"/>
      <c r="V198" s="379"/>
      <c r="W198" s="496"/>
      <c r="X198" s="379"/>
      <c r="Y198" s="379"/>
      <c r="Z198" s="379"/>
      <c r="AA198" s="379"/>
      <c r="AB198" s="379"/>
      <c r="AC198" s="379"/>
      <c r="AD198" s="404"/>
      <c r="AE198" s="379"/>
      <c r="AF198" s="379"/>
    </row>
    <row r="199" spans="1:32" ht="14.1" customHeight="1" x14ac:dyDescent="0.2">
      <c r="A199" s="457">
        <v>1150</v>
      </c>
      <c r="B199" s="349" t="s">
        <v>128</v>
      </c>
      <c r="C199" s="366" t="s">
        <v>253</v>
      </c>
      <c r="D199" s="373" t="s">
        <v>66</v>
      </c>
      <c r="E199" s="373">
        <v>842</v>
      </c>
      <c r="F199" s="383">
        <f>SUM(I199:AF199)</f>
        <v>852.79187817258889</v>
      </c>
      <c r="G199" s="368">
        <v>12.411</v>
      </c>
      <c r="H199" s="366">
        <v>28</v>
      </c>
      <c r="I199" s="379"/>
      <c r="J199" s="379"/>
      <c r="K199" s="379"/>
      <c r="L199" s="379"/>
      <c r="M199" s="379"/>
      <c r="N199" s="379"/>
      <c r="O199" s="379"/>
      <c r="P199" s="379"/>
      <c r="Q199" s="379"/>
      <c r="R199" s="379"/>
      <c r="S199" s="366">
        <f>S422*S443*S464*60/$G$199</f>
        <v>852.79187817258889</v>
      </c>
      <c r="T199" s="379"/>
      <c r="U199" s="379"/>
      <c r="V199" s="379"/>
      <c r="W199" s="496"/>
      <c r="X199" s="379"/>
      <c r="Y199" s="379"/>
      <c r="Z199" s="379"/>
      <c r="AA199" s="379"/>
      <c r="AB199" s="379"/>
      <c r="AC199" s="379"/>
      <c r="AD199" s="404"/>
      <c r="AE199" s="379"/>
      <c r="AF199" s="379"/>
    </row>
    <row r="200" spans="1:32" ht="14.1" customHeight="1" x14ac:dyDescent="0.2">
      <c r="A200" s="457">
        <v>1150</v>
      </c>
      <c r="B200" s="349"/>
      <c r="C200" s="366"/>
      <c r="D200" s="349"/>
      <c r="E200" s="349"/>
      <c r="F200" s="383"/>
      <c r="G200" s="368"/>
      <c r="H200" s="366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79">
        <v>0.6</v>
      </c>
      <c r="T200" s="379"/>
      <c r="U200" s="379"/>
      <c r="V200" s="379"/>
      <c r="W200" s="496"/>
      <c r="X200" s="379"/>
      <c r="Y200" s="379"/>
      <c r="Z200" s="379"/>
      <c r="AA200" s="379"/>
      <c r="AB200" s="379"/>
      <c r="AC200" s="379"/>
      <c r="AD200" s="404"/>
      <c r="AE200" s="379"/>
      <c r="AF200" s="379"/>
    </row>
    <row r="201" spans="1:32" ht="14.1" customHeight="1" x14ac:dyDescent="0.2">
      <c r="A201" s="457">
        <v>1150</v>
      </c>
      <c r="B201" s="349" t="s">
        <v>128</v>
      </c>
      <c r="C201" s="366" t="s">
        <v>254</v>
      </c>
      <c r="D201" s="373" t="s">
        <v>66</v>
      </c>
      <c r="E201" s="373">
        <v>1406</v>
      </c>
      <c r="F201" s="383">
        <f>SUM(I201:AF201)</f>
        <v>1400.9668508287295</v>
      </c>
      <c r="G201" s="368">
        <v>14.48</v>
      </c>
      <c r="H201" s="366">
        <v>28</v>
      </c>
      <c r="I201" s="379"/>
      <c r="J201" s="379"/>
      <c r="K201" s="379"/>
      <c r="L201" s="379"/>
      <c r="M201" s="379"/>
      <c r="N201" s="379"/>
      <c r="O201" s="379"/>
      <c r="P201" s="379"/>
      <c r="Q201" s="379"/>
      <c r="R201" s="379"/>
      <c r="S201" s="379"/>
      <c r="T201" s="366">
        <f>T422*T443*T464*60/$G$201</f>
        <v>670.02762430939242</v>
      </c>
      <c r="U201" s="366">
        <f>U422*U443*U464*60/$G$201</f>
        <v>730.93922651933701</v>
      </c>
      <c r="V201" s="379"/>
      <c r="W201" s="496"/>
      <c r="X201" s="379"/>
      <c r="Y201" s="379"/>
      <c r="Z201" s="379"/>
      <c r="AA201" s="379"/>
      <c r="AB201" s="379"/>
      <c r="AC201" s="379"/>
      <c r="AD201" s="404"/>
      <c r="AE201" s="379"/>
      <c r="AF201" s="379"/>
    </row>
    <row r="202" spans="1:32" ht="14.1" customHeight="1" x14ac:dyDescent="0.2">
      <c r="A202" s="457">
        <v>1150</v>
      </c>
      <c r="B202" s="349"/>
      <c r="C202" s="366"/>
      <c r="D202" s="349"/>
      <c r="E202" s="349"/>
      <c r="F202" s="383"/>
      <c r="G202" s="368"/>
      <c r="H202" s="366"/>
      <c r="I202" s="379"/>
      <c r="J202" s="379"/>
      <c r="K202" s="379"/>
      <c r="L202" s="379"/>
      <c r="M202" s="379"/>
      <c r="N202" s="379"/>
      <c r="O202" s="379"/>
      <c r="P202" s="379"/>
      <c r="Q202" s="379"/>
      <c r="R202" s="379"/>
      <c r="S202" s="379"/>
      <c r="T202" s="379">
        <v>0.55000000000000004</v>
      </c>
      <c r="U202" s="379">
        <v>0.6</v>
      </c>
      <c r="V202" s="379"/>
      <c r="W202" s="496"/>
      <c r="X202" s="379"/>
      <c r="Y202" s="379"/>
      <c r="Z202" s="379"/>
      <c r="AA202" s="379"/>
      <c r="AB202" s="379"/>
      <c r="AC202" s="379"/>
      <c r="AD202" s="404"/>
      <c r="AE202" s="379"/>
      <c r="AF202" s="379"/>
    </row>
    <row r="203" spans="1:32" ht="14.1" customHeight="1" x14ac:dyDescent="0.2">
      <c r="A203" s="457">
        <v>1150</v>
      </c>
      <c r="B203" s="349" t="s">
        <v>128</v>
      </c>
      <c r="C203" s="366" t="s">
        <v>255</v>
      </c>
      <c r="D203" s="373" t="s">
        <v>66</v>
      </c>
      <c r="E203" s="373">
        <v>1332</v>
      </c>
      <c r="F203" s="383">
        <f>SUM(I203:AF203)</f>
        <v>1321.2468649229668</v>
      </c>
      <c r="G203" s="368">
        <v>13.955</v>
      </c>
      <c r="H203" s="366">
        <v>28</v>
      </c>
      <c r="I203" s="379"/>
      <c r="J203" s="379"/>
      <c r="K203" s="379"/>
      <c r="L203" s="379"/>
      <c r="M203" s="379"/>
      <c r="N203" s="379"/>
      <c r="O203" s="379"/>
      <c r="P203" s="379"/>
      <c r="Q203" s="379"/>
      <c r="R203" s="379"/>
      <c r="S203" s="379"/>
      <c r="T203" s="379"/>
      <c r="U203" s="379"/>
      <c r="V203" s="366">
        <f>V422*V443*V464*60/$G$203</f>
        <v>562.80902902185596</v>
      </c>
      <c r="W203" s="435">
        <f>W422*W443*W464*60/$G$203</f>
        <v>758.4378359011107</v>
      </c>
      <c r="X203" s="379"/>
      <c r="Y203" s="379"/>
      <c r="Z203" s="379"/>
      <c r="AA203" s="379"/>
      <c r="AB203" s="379"/>
      <c r="AC203" s="379"/>
      <c r="AD203" s="404"/>
      <c r="AE203" s="379"/>
      <c r="AF203" s="379"/>
    </row>
    <row r="204" spans="1:32" ht="14.1" customHeight="1" x14ac:dyDescent="0.2">
      <c r="A204" s="457">
        <v>1150</v>
      </c>
      <c r="B204" s="349"/>
      <c r="C204" s="366"/>
      <c r="D204" s="349"/>
      <c r="E204" s="349"/>
      <c r="F204" s="383"/>
      <c r="G204" s="368"/>
      <c r="H204" s="366"/>
      <c r="I204" s="379"/>
      <c r="J204" s="379"/>
      <c r="K204" s="379"/>
      <c r="L204" s="379"/>
      <c r="M204" s="379"/>
      <c r="N204" s="379"/>
      <c r="O204" s="379"/>
      <c r="P204" s="379"/>
      <c r="Q204" s="379"/>
      <c r="R204" s="379"/>
      <c r="S204" s="379"/>
      <c r="T204" s="379"/>
      <c r="U204" s="379"/>
      <c r="V204" s="379">
        <v>0.55000000000000004</v>
      </c>
      <c r="W204" s="496">
        <v>0.6</v>
      </c>
      <c r="X204" s="379"/>
      <c r="Y204" s="379"/>
      <c r="Z204" s="379"/>
      <c r="AA204" s="379"/>
      <c r="AB204" s="379"/>
      <c r="AC204" s="379"/>
      <c r="AD204" s="404"/>
      <c r="AE204" s="379"/>
      <c r="AF204" s="379"/>
    </row>
    <row r="205" spans="1:32" ht="14.1" customHeight="1" x14ac:dyDescent="0.2">
      <c r="A205" s="457">
        <v>1150</v>
      </c>
      <c r="B205" s="349" t="s">
        <v>128</v>
      </c>
      <c r="C205" s="366" t="s">
        <v>256</v>
      </c>
      <c r="D205" s="373" t="s">
        <v>66</v>
      </c>
      <c r="E205" s="373">
        <v>350</v>
      </c>
      <c r="F205" s="383">
        <f>SUM(I205:AF205)</f>
        <v>379.21891795055535</v>
      </c>
      <c r="G205" s="368">
        <v>13.955</v>
      </c>
      <c r="H205" s="366">
        <v>28</v>
      </c>
      <c r="I205" s="379"/>
      <c r="J205" s="379"/>
      <c r="K205" s="379"/>
      <c r="L205" s="379"/>
      <c r="M205" s="379"/>
      <c r="N205" s="379"/>
      <c r="O205" s="379"/>
      <c r="P205" s="379"/>
      <c r="Q205" s="379"/>
      <c r="R205" s="379"/>
      <c r="S205" s="379"/>
      <c r="T205" s="379"/>
      <c r="U205" s="379"/>
      <c r="V205" s="379"/>
      <c r="W205" s="496"/>
      <c r="X205" s="366">
        <f>X422*X443*X464*60/$G$205</f>
        <v>379.21891795055535</v>
      </c>
      <c r="Y205" s="379"/>
      <c r="Z205" s="379"/>
      <c r="AA205" s="379"/>
      <c r="AB205" s="379"/>
      <c r="AC205" s="379"/>
      <c r="AD205" s="404"/>
      <c r="AE205" s="379"/>
      <c r="AF205" s="379"/>
    </row>
    <row r="206" spans="1:32" ht="14.1" customHeight="1" x14ac:dyDescent="0.2">
      <c r="A206" s="457">
        <v>1150</v>
      </c>
      <c r="B206" s="349"/>
      <c r="C206" s="366"/>
      <c r="D206" s="349"/>
      <c r="E206" s="349"/>
      <c r="F206" s="383"/>
      <c r="G206" s="368"/>
      <c r="H206" s="366"/>
      <c r="I206" s="379"/>
      <c r="J206" s="379"/>
      <c r="K206" s="379"/>
      <c r="L206" s="379"/>
      <c r="M206" s="379"/>
      <c r="N206" s="379"/>
      <c r="O206" s="379"/>
      <c r="P206" s="379"/>
      <c r="Q206" s="379"/>
      <c r="R206" s="379"/>
      <c r="S206" s="379"/>
      <c r="T206" s="379"/>
      <c r="U206" s="379"/>
      <c r="V206" s="379"/>
      <c r="W206" s="496"/>
      <c r="X206" s="379">
        <v>0.3</v>
      </c>
      <c r="Y206" s="379"/>
      <c r="Z206" s="379"/>
      <c r="AA206" s="379"/>
      <c r="AB206" s="379"/>
      <c r="AC206" s="379"/>
      <c r="AD206" s="404"/>
      <c r="AE206" s="379"/>
      <c r="AF206" s="379"/>
    </row>
    <row r="207" spans="1:32" ht="14.1" customHeight="1" x14ac:dyDescent="0.2">
      <c r="A207" s="457">
        <v>1150</v>
      </c>
      <c r="B207" s="349" t="s">
        <v>128</v>
      </c>
      <c r="C207" s="366" t="s">
        <v>257</v>
      </c>
      <c r="D207" s="373" t="s">
        <v>66</v>
      </c>
      <c r="E207" s="373">
        <v>1095</v>
      </c>
      <c r="F207" s="383">
        <f>SUM(I207:AF207)</f>
        <v>1060.327868852459</v>
      </c>
      <c r="G207" s="368">
        <v>18.3</v>
      </c>
      <c r="H207" s="366">
        <v>28</v>
      </c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79"/>
      <c r="T207" s="379"/>
      <c r="U207" s="379"/>
      <c r="V207" s="379"/>
      <c r="W207" s="496"/>
      <c r="X207" s="379"/>
      <c r="Y207" s="366">
        <f>Y422*Y443*Y464*60/$G$207</f>
        <v>481.96721311475409</v>
      </c>
      <c r="Z207" s="366">
        <f>Z422*Z443*Z464*60/$G$207</f>
        <v>578.36065573770486</v>
      </c>
      <c r="AA207" s="379"/>
      <c r="AB207" s="379"/>
      <c r="AC207" s="379"/>
      <c r="AD207" s="404"/>
      <c r="AE207" s="379"/>
      <c r="AF207" s="379"/>
    </row>
    <row r="208" spans="1:32" ht="14.1" customHeight="1" x14ac:dyDescent="0.2">
      <c r="A208" s="457">
        <v>1150</v>
      </c>
      <c r="B208" s="349"/>
      <c r="C208" s="366"/>
      <c r="D208" s="349"/>
      <c r="E208" s="349"/>
      <c r="F208" s="383"/>
      <c r="G208" s="368"/>
      <c r="H208" s="366"/>
      <c r="I208" s="379"/>
      <c r="J208" s="379"/>
      <c r="K208" s="379"/>
      <c r="L208" s="379"/>
      <c r="M208" s="379"/>
      <c r="N208" s="379"/>
      <c r="O208" s="379"/>
      <c r="P208" s="379"/>
      <c r="Q208" s="379"/>
      <c r="R208" s="379"/>
      <c r="S208" s="379"/>
      <c r="T208" s="379"/>
      <c r="U208" s="379"/>
      <c r="V208" s="379"/>
      <c r="W208" s="496"/>
      <c r="X208" s="379"/>
      <c r="Y208" s="379">
        <v>0.5</v>
      </c>
      <c r="Z208" s="379">
        <v>0.6</v>
      </c>
      <c r="AA208" s="379"/>
      <c r="AB208" s="379"/>
      <c r="AC208" s="379"/>
      <c r="AD208" s="404"/>
      <c r="AE208" s="379"/>
      <c r="AF208" s="379"/>
    </row>
    <row r="209" spans="1:32" ht="14.1" customHeight="1" x14ac:dyDescent="0.2">
      <c r="A209" s="457">
        <v>1150</v>
      </c>
      <c r="B209" s="349" t="s">
        <v>128</v>
      </c>
      <c r="C209" s="366" t="s">
        <v>258</v>
      </c>
      <c r="D209" s="373" t="s">
        <v>66</v>
      </c>
      <c r="E209" s="373">
        <v>975</v>
      </c>
      <c r="F209" s="383">
        <f>SUM(I209:AF209)</f>
        <v>976.74418604651157</v>
      </c>
      <c r="G209" s="368">
        <v>15.48</v>
      </c>
      <c r="H209" s="366">
        <v>28</v>
      </c>
      <c r="I209" s="379"/>
      <c r="J209" s="379"/>
      <c r="K209" s="379"/>
      <c r="L209" s="379"/>
      <c r="M209" s="379"/>
      <c r="N209" s="379"/>
      <c r="O209" s="379"/>
      <c r="P209" s="379"/>
      <c r="Q209" s="379"/>
      <c r="R209" s="379"/>
      <c r="S209" s="379"/>
      <c r="T209" s="379"/>
      <c r="U209" s="379"/>
      <c r="V209" s="379"/>
      <c r="W209" s="496"/>
      <c r="X209" s="379"/>
      <c r="Y209" s="379"/>
      <c r="Z209" s="379"/>
      <c r="AA209" s="366">
        <f>AA422*AA443*AA464*60/$G$209</f>
        <v>553.48837209302326</v>
      </c>
      <c r="AB209" s="366">
        <f>AB422*AB443*AB464*60/$G$209</f>
        <v>423.25581395348831</v>
      </c>
      <c r="AC209" s="379"/>
      <c r="AD209" s="404"/>
      <c r="AE209" s="379"/>
      <c r="AF209" s="379"/>
    </row>
    <row r="210" spans="1:32" ht="14.1" customHeight="1" x14ac:dyDescent="0.2">
      <c r="A210" s="457">
        <v>1150</v>
      </c>
      <c r="B210" s="349"/>
      <c r="C210" s="366"/>
      <c r="D210" s="349"/>
      <c r="E210" s="349"/>
      <c r="F210" s="383"/>
      <c r="G210" s="368"/>
      <c r="H210" s="366"/>
      <c r="I210" s="379"/>
      <c r="J210" s="379"/>
      <c r="K210" s="379"/>
      <c r="L210" s="379"/>
      <c r="M210" s="379"/>
      <c r="N210" s="379"/>
      <c r="O210" s="379"/>
      <c r="P210" s="379"/>
      <c r="Q210" s="379"/>
      <c r="R210" s="379"/>
      <c r="S210" s="379"/>
      <c r="T210" s="379"/>
      <c r="U210" s="379"/>
      <c r="V210" s="379"/>
      <c r="W210" s="496"/>
      <c r="X210" s="379"/>
      <c r="Y210" s="379"/>
      <c r="Z210" s="379"/>
      <c r="AA210" s="379">
        <v>0.6</v>
      </c>
      <c r="AB210" s="379">
        <v>0.65</v>
      </c>
      <c r="AC210" s="379"/>
      <c r="AD210" s="404"/>
      <c r="AE210" s="379"/>
      <c r="AF210" s="379"/>
    </row>
    <row r="211" spans="1:32" ht="14.1" customHeight="1" x14ac:dyDescent="0.2">
      <c r="A211" s="457">
        <v>1150</v>
      </c>
      <c r="B211" s="349" t="s">
        <v>128</v>
      </c>
      <c r="C211" s="366" t="s">
        <v>259</v>
      </c>
      <c r="D211" s="373" t="s">
        <v>66</v>
      </c>
      <c r="E211" s="373">
        <v>528</v>
      </c>
      <c r="F211" s="383">
        <f>SUM(I211:AF211)</f>
        <v>520.73800738007378</v>
      </c>
      <c r="G211" s="368">
        <v>16.260000000000002</v>
      </c>
      <c r="H211" s="366">
        <v>28</v>
      </c>
      <c r="I211" s="379"/>
      <c r="J211" s="379"/>
      <c r="K211" s="379"/>
      <c r="L211" s="379"/>
      <c r="M211" s="379"/>
      <c r="N211" s="379"/>
      <c r="O211" s="379"/>
      <c r="P211" s="379"/>
      <c r="Q211" s="379"/>
      <c r="R211" s="379"/>
      <c r="S211" s="379"/>
      <c r="T211" s="379"/>
      <c r="U211" s="379"/>
      <c r="V211" s="379"/>
      <c r="W211" s="496"/>
      <c r="X211" s="379"/>
      <c r="Y211" s="379"/>
      <c r="Z211" s="379"/>
      <c r="AA211" s="379"/>
      <c r="AB211" s="379"/>
      <c r="AC211" s="366">
        <f>AC422*AC443*AC464*60/$G$211</f>
        <v>520.73800738007378</v>
      </c>
      <c r="AD211" s="404"/>
      <c r="AE211" s="379"/>
      <c r="AF211" s="379"/>
    </row>
    <row r="212" spans="1:32" ht="14.1" customHeight="1" x14ac:dyDescent="0.2">
      <c r="A212" s="457">
        <v>1150</v>
      </c>
      <c r="B212" s="349"/>
      <c r="C212" s="366"/>
      <c r="D212" s="349"/>
      <c r="E212" s="349"/>
      <c r="F212" s="383"/>
      <c r="G212" s="368"/>
      <c r="H212" s="366"/>
      <c r="I212" s="379"/>
      <c r="J212" s="379"/>
      <c r="K212" s="379"/>
      <c r="L212" s="379"/>
      <c r="M212" s="379"/>
      <c r="N212" s="379"/>
      <c r="O212" s="379"/>
      <c r="P212" s="379"/>
      <c r="Q212" s="379"/>
      <c r="R212" s="379"/>
      <c r="S212" s="379"/>
      <c r="T212" s="379"/>
      <c r="U212" s="379"/>
      <c r="V212" s="379"/>
      <c r="W212" s="496"/>
      <c r="X212" s="379"/>
      <c r="Y212" s="379"/>
      <c r="Z212" s="379"/>
      <c r="AA212" s="379"/>
      <c r="AB212" s="379"/>
      <c r="AC212" s="379">
        <v>0.48</v>
      </c>
      <c r="AD212" s="404"/>
      <c r="AE212" s="379"/>
      <c r="AF212" s="379"/>
    </row>
    <row r="213" spans="1:32" ht="14.1" customHeight="1" x14ac:dyDescent="0.2">
      <c r="A213" s="457">
        <v>1150</v>
      </c>
      <c r="B213" s="349" t="s">
        <v>128</v>
      </c>
      <c r="C213" s="366" t="s">
        <v>260</v>
      </c>
      <c r="D213" s="373" t="s">
        <v>66</v>
      </c>
      <c r="E213" s="373">
        <v>524</v>
      </c>
      <c r="F213" s="383">
        <f>SUM(I213:AF213)</f>
        <v>532.52830188679252</v>
      </c>
      <c r="G213" s="368">
        <v>7.95</v>
      </c>
      <c r="H213" s="366">
        <v>28</v>
      </c>
      <c r="I213" s="379"/>
      <c r="J213" s="379"/>
      <c r="K213" s="379"/>
      <c r="L213" s="379"/>
      <c r="M213" s="379"/>
      <c r="N213" s="379"/>
      <c r="O213" s="379"/>
      <c r="P213" s="379"/>
      <c r="Q213" s="379"/>
      <c r="R213" s="379"/>
      <c r="S213" s="379"/>
      <c r="T213" s="379"/>
      <c r="U213" s="379"/>
      <c r="V213" s="379"/>
      <c r="W213" s="496"/>
      <c r="X213" s="379"/>
      <c r="Y213" s="379"/>
      <c r="Z213" s="379"/>
      <c r="AA213" s="379"/>
      <c r="AB213" s="379"/>
      <c r="AC213" s="379"/>
      <c r="AD213" s="396">
        <f>AD422*AD443*AD464*60/$G$213</f>
        <v>532.52830188679252</v>
      </c>
      <c r="AE213" s="379"/>
      <c r="AF213" s="379"/>
    </row>
    <row r="214" spans="1:32" ht="14.1" customHeight="1" x14ac:dyDescent="0.2">
      <c r="A214" s="457">
        <v>1150</v>
      </c>
      <c r="B214" s="349"/>
      <c r="C214" s="366"/>
      <c r="D214" s="349"/>
      <c r="E214" s="349"/>
      <c r="F214" s="383"/>
      <c r="G214" s="368"/>
      <c r="H214" s="366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79"/>
      <c r="T214" s="379"/>
      <c r="U214" s="379"/>
      <c r="V214" s="379"/>
      <c r="W214" s="496"/>
      <c r="X214" s="379"/>
      <c r="Y214" s="379"/>
      <c r="Z214" s="379"/>
      <c r="AA214" s="379"/>
      <c r="AB214" s="379"/>
      <c r="AC214" s="379"/>
      <c r="AD214" s="404">
        <v>0.24</v>
      </c>
      <c r="AE214" s="379"/>
      <c r="AF214" s="379"/>
    </row>
    <row r="215" spans="1:32" ht="14.1" customHeight="1" x14ac:dyDescent="0.2">
      <c r="A215" s="457">
        <v>1150</v>
      </c>
      <c r="B215" s="349" t="s">
        <v>128</v>
      </c>
      <c r="C215" s="366" t="s">
        <v>261</v>
      </c>
      <c r="D215" s="373" t="s">
        <v>66</v>
      </c>
      <c r="E215" s="373">
        <v>795</v>
      </c>
      <c r="F215" s="383">
        <f>SUM(I215:AF215)</f>
        <v>764.4</v>
      </c>
      <c r="G215" s="368">
        <v>15</v>
      </c>
      <c r="H215" s="366">
        <v>28</v>
      </c>
      <c r="I215" s="379"/>
      <c r="J215" s="379"/>
      <c r="K215" s="379"/>
      <c r="L215" s="379"/>
      <c r="M215" s="379"/>
      <c r="N215" s="379"/>
      <c r="O215" s="379"/>
      <c r="P215" s="379"/>
      <c r="Q215" s="379"/>
      <c r="R215" s="379"/>
      <c r="S215" s="379"/>
      <c r="T215" s="379"/>
      <c r="U215" s="379"/>
      <c r="V215" s="379"/>
      <c r="W215" s="496"/>
      <c r="X215" s="379"/>
      <c r="Y215" s="379"/>
      <c r="Z215" s="379"/>
      <c r="AA215" s="379"/>
      <c r="AB215" s="379"/>
      <c r="AC215" s="379"/>
      <c r="AD215" s="404"/>
      <c r="AE215" s="366">
        <f>AE422*AE443*AE464*60/$G$215</f>
        <v>764.4</v>
      </c>
      <c r="AF215" s="379"/>
    </row>
    <row r="216" spans="1:32" ht="14.1" customHeight="1" x14ac:dyDescent="0.2">
      <c r="A216" s="457">
        <v>1150</v>
      </c>
      <c r="B216" s="349"/>
      <c r="C216" s="366"/>
      <c r="D216" s="349"/>
      <c r="E216" s="349"/>
      <c r="F216" s="383"/>
      <c r="G216" s="368"/>
      <c r="H216" s="366"/>
      <c r="I216" s="379"/>
      <c r="J216" s="379"/>
      <c r="K216" s="379"/>
      <c r="L216" s="379"/>
      <c r="M216" s="379"/>
      <c r="N216" s="379"/>
      <c r="O216" s="379"/>
      <c r="P216" s="379"/>
      <c r="Q216" s="379"/>
      <c r="R216" s="379"/>
      <c r="S216" s="379"/>
      <c r="T216" s="379"/>
      <c r="U216" s="379"/>
      <c r="V216" s="379"/>
      <c r="W216" s="496"/>
      <c r="X216" s="379"/>
      <c r="Y216" s="379"/>
      <c r="Z216" s="379"/>
      <c r="AA216" s="379"/>
      <c r="AB216" s="379"/>
      <c r="AC216" s="379"/>
      <c r="AD216" s="404"/>
      <c r="AE216" s="379">
        <v>0.65</v>
      </c>
      <c r="AF216" s="379"/>
    </row>
    <row r="217" spans="1:32" ht="14.1" customHeight="1" x14ac:dyDescent="0.2">
      <c r="A217" s="457">
        <v>1150</v>
      </c>
      <c r="B217" s="349" t="s">
        <v>128</v>
      </c>
      <c r="C217" s="366" t="s">
        <v>262</v>
      </c>
      <c r="D217" s="373" t="s">
        <v>66</v>
      </c>
      <c r="E217" s="373">
        <v>3156</v>
      </c>
      <c r="F217" s="383">
        <f>SUM(I217:AF217)</f>
        <v>1543.9824945295406</v>
      </c>
      <c r="G217" s="368">
        <v>4.57</v>
      </c>
      <c r="H217" s="366">
        <v>28</v>
      </c>
      <c r="I217" s="379"/>
      <c r="J217" s="379"/>
      <c r="K217" s="379"/>
      <c r="L217" s="379"/>
      <c r="M217" s="379"/>
      <c r="N217" s="379"/>
      <c r="O217" s="379"/>
      <c r="P217" s="379"/>
      <c r="Q217" s="379"/>
      <c r="R217" s="379"/>
      <c r="S217" s="379"/>
      <c r="T217" s="379"/>
      <c r="U217" s="379"/>
      <c r="V217" s="379"/>
      <c r="W217" s="496"/>
      <c r="X217" s="379"/>
      <c r="Y217" s="379"/>
      <c r="Z217" s="379"/>
      <c r="AA217" s="379"/>
      <c r="AB217" s="379"/>
      <c r="AC217" s="379"/>
      <c r="AD217" s="404"/>
      <c r="AE217" s="379"/>
      <c r="AF217" s="366">
        <f>AF422*AF443*AF464*60/$G$217</f>
        <v>1543.9824945295406</v>
      </c>
    </row>
    <row r="218" spans="1:32" ht="14.1" customHeight="1" x14ac:dyDescent="0.2">
      <c r="A218" s="457">
        <v>1150</v>
      </c>
      <c r="B218" s="349"/>
      <c r="C218" s="366"/>
      <c r="D218" s="349"/>
      <c r="E218" s="349"/>
      <c r="F218" s="383"/>
      <c r="G218" s="368"/>
      <c r="H218" s="366"/>
      <c r="I218" s="379"/>
      <c r="J218" s="379"/>
      <c r="K218" s="379"/>
      <c r="L218" s="379"/>
      <c r="M218" s="379"/>
      <c r="N218" s="379"/>
      <c r="O218" s="379"/>
      <c r="P218" s="379"/>
      <c r="Q218" s="379"/>
      <c r="R218" s="379"/>
      <c r="S218" s="379"/>
      <c r="T218" s="379"/>
      <c r="U218" s="379"/>
      <c r="V218" s="379"/>
      <c r="W218" s="496"/>
      <c r="X218" s="379"/>
      <c r="Y218" s="379"/>
      <c r="Z218" s="379"/>
      <c r="AA218" s="379"/>
      <c r="AB218" s="379"/>
      <c r="AC218" s="379"/>
      <c r="AD218" s="404"/>
      <c r="AE218" s="379"/>
      <c r="AF218" s="379">
        <v>0.4</v>
      </c>
    </row>
    <row r="219" spans="1:32" ht="14.1" customHeight="1" x14ac:dyDescent="0.2">
      <c r="A219" s="457">
        <v>1150</v>
      </c>
      <c r="B219" s="349" t="s">
        <v>128</v>
      </c>
      <c r="C219" s="366" t="s">
        <v>263</v>
      </c>
      <c r="D219" s="373" t="s">
        <v>66</v>
      </c>
      <c r="E219" s="373">
        <v>538</v>
      </c>
      <c r="F219" s="383">
        <f>SUM(I219:AF219)</f>
        <v>0</v>
      </c>
      <c r="G219" s="368">
        <v>12</v>
      </c>
      <c r="H219" s="366">
        <v>28</v>
      </c>
      <c r="I219" s="379"/>
      <c r="J219" s="379"/>
      <c r="K219" s="379"/>
      <c r="L219" s="379"/>
      <c r="M219" s="379"/>
      <c r="N219" s="379"/>
      <c r="O219" s="379"/>
      <c r="P219" s="379"/>
      <c r="Q219" s="379"/>
      <c r="R219" s="379"/>
      <c r="S219" s="379"/>
      <c r="T219" s="379"/>
      <c r="U219" s="379"/>
      <c r="V219" s="379"/>
      <c r="W219" s="496"/>
      <c r="X219" s="379"/>
      <c r="Y219" s="379"/>
      <c r="Z219" s="379"/>
      <c r="AA219" s="379"/>
      <c r="AB219" s="379"/>
      <c r="AC219" s="379"/>
      <c r="AD219" s="404"/>
      <c r="AE219" s="379"/>
      <c r="AF219" s="379"/>
    </row>
    <row r="220" spans="1:32" ht="14.1" customHeight="1" x14ac:dyDescent="0.2">
      <c r="A220" s="457">
        <v>1150</v>
      </c>
      <c r="B220" s="349"/>
      <c r="C220" s="366"/>
      <c r="D220" s="349"/>
      <c r="E220" s="349"/>
      <c r="F220" s="383"/>
      <c r="G220" s="368"/>
      <c r="H220" s="366"/>
      <c r="I220" s="379"/>
      <c r="J220" s="379"/>
      <c r="K220" s="379"/>
      <c r="L220" s="379"/>
      <c r="M220" s="379"/>
      <c r="N220" s="379"/>
      <c r="O220" s="379"/>
      <c r="P220" s="379"/>
      <c r="Q220" s="379"/>
      <c r="R220" s="379"/>
      <c r="S220" s="379"/>
      <c r="T220" s="379"/>
      <c r="U220" s="379"/>
      <c r="V220" s="379"/>
      <c r="W220" s="496"/>
      <c r="X220" s="379"/>
      <c r="Y220" s="379"/>
      <c r="Z220" s="379"/>
      <c r="AA220" s="379"/>
      <c r="AB220" s="379"/>
      <c r="AC220" s="379"/>
      <c r="AD220" s="404"/>
      <c r="AE220" s="379"/>
      <c r="AF220" s="379"/>
    </row>
    <row r="221" spans="1:32" ht="14.1" customHeight="1" x14ac:dyDescent="0.2">
      <c r="A221" s="457">
        <v>1150</v>
      </c>
      <c r="B221" s="349" t="s">
        <v>128</v>
      </c>
      <c r="C221" s="366" t="s">
        <v>185</v>
      </c>
      <c r="D221" s="373" t="s">
        <v>66</v>
      </c>
      <c r="E221" s="373">
        <v>785</v>
      </c>
      <c r="F221" s="383">
        <f>SUM(I221:AF221)</f>
        <v>0</v>
      </c>
      <c r="G221" s="368">
        <v>17.241</v>
      </c>
      <c r="H221" s="366">
        <v>28</v>
      </c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79"/>
      <c r="T221" s="379"/>
      <c r="U221" s="379"/>
      <c r="V221" s="379"/>
      <c r="W221" s="496"/>
      <c r="X221" s="379"/>
      <c r="Y221" s="379"/>
      <c r="Z221" s="379"/>
      <c r="AA221" s="379"/>
      <c r="AB221" s="379"/>
      <c r="AC221" s="379"/>
      <c r="AD221" s="404"/>
      <c r="AE221" s="379"/>
      <c r="AF221" s="379"/>
    </row>
    <row r="222" spans="1:32" ht="14.1" customHeight="1" x14ac:dyDescent="0.2">
      <c r="A222" s="457">
        <v>1150</v>
      </c>
      <c r="B222" s="349"/>
      <c r="C222" s="366"/>
      <c r="D222" s="349"/>
      <c r="E222" s="349"/>
      <c r="F222" s="383"/>
      <c r="G222" s="368"/>
      <c r="H222" s="366"/>
      <c r="I222" s="379"/>
      <c r="J222" s="379"/>
      <c r="K222" s="379"/>
      <c r="L222" s="379"/>
      <c r="M222" s="379"/>
      <c r="N222" s="379"/>
      <c r="O222" s="379"/>
      <c r="P222" s="379"/>
      <c r="Q222" s="379"/>
      <c r="R222" s="379"/>
      <c r="S222" s="379"/>
      <c r="T222" s="379"/>
      <c r="U222" s="379"/>
      <c r="V222" s="379"/>
      <c r="W222" s="496"/>
      <c r="X222" s="379"/>
      <c r="Y222" s="379"/>
      <c r="Z222" s="379"/>
      <c r="AA222" s="379"/>
      <c r="AB222" s="379"/>
      <c r="AC222" s="379"/>
      <c r="AD222" s="404"/>
      <c r="AE222" s="379"/>
      <c r="AF222" s="379"/>
    </row>
    <row r="223" spans="1:32" ht="14.1" customHeight="1" x14ac:dyDescent="0.2">
      <c r="A223" s="457">
        <v>1150</v>
      </c>
      <c r="B223" s="349" t="s">
        <v>128</v>
      </c>
      <c r="C223" s="366" t="s">
        <v>186</v>
      </c>
      <c r="D223" s="373" t="s">
        <v>66</v>
      </c>
      <c r="E223" s="373">
        <v>666</v>
      </c>
      <c r="F223" s="383">
        <f>SUM(I223:AF223)</f>
        <v>0</v>
      </c>
      <c r="G223" s="368">
        <v>17.241</v>
      </c>
      <c r="H223" s="366">
        <v>28</v>
      </c>
      <c r="I223" s="379"/>
      <c r="J223" s="379"/>
      <c r="K223" s="379"/>
      <c r="L223" s="379"/>
      <c r="M223" s="379"/>
      <c r="N223" s="379"/>
      <c r="O223" s="379"/>
      <c r="P223" s="379"/>
      <c r="Q223" s="379"/>
      <c r="R223" s="379"/>
      <c r="S223" s="379"/>
      <c r="T223" s="379"/>
      <c r="U223" s="379"/>
      <c r="V223" s="379"/>
      <c r="W223" s="496"/>
      <c r="X223" s="379"/>
      <c r="Y223" s="379"/>
      <c r="Z223" s="379"/>
      <c r="AA223" s="379"/>
      <c r="AB223" s="379"/>
      <c r="AC223" s="379"/>
      <c r="AD223" s="404"/>
      <c r="AE223" s="379"/>
      <c r="AF223" s="379"/>
    </row>
    <row r="224" spans="1:32" ht="14.1" customHeight="1" x14ac:dyDescent="0.2">
      <c r="A224" s="457">
        <v>1150</v>
      </c>
      <c r="B224" s="349"/>
      <c r="C224" s="366"/>
      <c r="D224" s="349"/>
      <c r="E224" s="349"/>
      <c r="F224" s="383"/>
      <c r="G224" s="368"/>
      <c r="H224" s="366"/>
      <c r="I224" s="379"/>
      <c r="J224" s="379"/>
      <c r="K224" s="379"/>
      <c r="L224" s="379"/>
      <c r="M224" s="379"/>
      <c r="N224" s="379"/>
      <c r="O224" s="379"/>
      <c r="P224" s="379"/>
      <c r="Q224" s="379"/>
      <c r="R224" s="379"/>
      <c r="S224" s="379"/>
      <c r="T224" s="379"/>
      <c r="U224" s="379"/>
      <c r="V224" s="379"/>
      <c r="W224" s="496"/>
      <c r="X224" s="379"/>
      <c r="Y224" s="379"/>
      <c r="Z224" s="379"/>
      <c r="AA224" s="379"/>
      <c r="AB224" s="379"/>
      <c r="AC224" s="379"/>
      <c r="AD224" s="404"/>
      <c r="AE224" s="379"/>
      <c r="AF224" s="379"/>
    </row>
    <row r="225" spans="1:32" ht="14.1" customHeight="1" x14ac:dyDescent="0.2">
      <c r="A225" s="457">
        <v>1150</v>
      </c>
      <c r="B225" s="349" t="s">
        <v>128</v>
      </c>
      <c r="C225" s="366" t="s">
        <v>187</v>
      </c>
      <c r="D225" s="373" t="s">
        <v>66</v>
      </c>
      <c r="E225" s="373">
        <v>1280</v>
      </c>
      <c r="F225" s="383">
        <f>SUM(I225:AF225)</f>
        <v>0</v>
      </c>
      <c r="G225" s="368">
        <v>12.411</v>
      </c>
      <c r="H225" s="366">
        <v>28</v>
      </c>
      <c r="I225" s="379"/>
      <c r="J225" s="379"/>
      <c r="K225" s="379"/>
      <c r="L225" s="379"/>
      <c r="M225" s="379"/>
      <c r="N225" s="379"/>
      <c r="O225" s="379"/>
      <c r="P225" s="379"/>
      <c r="Q225" s="379"/>
      <c r="R225" s="379"/>
      <c r="S225" s="379"/>
      <c r="T225" s="379"/>
      <c r="U225" s="379"/>
      <c r="V225" s="379"/>
      <c r="W225" s="496"/>
      <c r="X225" s="379"/>
      <c r="Y225" s="379"/>
      <c r="Z225" s="379"/>
      <c r="AA225" s="379"/>
      <c r="AB225" s="379"/>
      <c r="AC225" s="379"/>
      <c r="AD225" s="404"/>
      <c r="AE225" s="379"/>
      <c r="AF225" s="379"/>
    </row>
    <row r="226" spans="1:32" ht="14.1" customHeight="1" x14ac:dyDescent="0.2">
      <c r="A226" s="457">
        <v>1150</v>
      </c>
      <c r="B226" s="349"/>
      <c r="C226" s="366"/>
      <c r="D226" s="349"/>
      <c r="E226" s="349"/>
      <c r="F226" s="383"/>
      <c r="G226" s="368"/>
      <c r="H226" s="366"/>
      <c r="I226" s="379"/>
      <c r="J226" s="379"/>
      <c r="K226" s="379"/>
      <c r="L226" s="379"/>
      <c r="M226" s="379"/>
      <c r="N226" s="379"/>
      <c r="O226" s="379"/>
      <c r="P226" s="379"/>
      <c r="Q226" s="379"/>
      <c r="R226" s="379"/>
      <c r="S226" s="379"/>
      <c r="T226" s="379"/>
      <c r="U226" s="379"/>
      <c r="V226" s="379"/>
      <c r="W226" s="496"/>
      <c r="X226" s="379"/>
      <c r="Y226" s="379"/>
      <c r="Z226" s="379"/>
      <c r="AA226" s="379"/>
      <c r="AB226" s="379"/>
      <c r="AC226" s="379"/>
      <c r="AD226" s="404"/>
      <c r="AE226" s="379"/>
      <c r="AF226" s="379"/>
    </row>
    <row r="227" spans="1:32" ht="14.1" customHeight="1" x14ac:dyDescent="0.2">
      <c r="A227" s="457">
        <v>1150</v>
      </c>
      <c r="B227" s="349" t="s">
        <v>128</v>
      </c>
      <c r="C227" s="366" t="s">
        <v>188</v>
      </c>
      <c r="D227" s="373" t="s">
        <v>66</v>
      </c>
      <c r="E227" s="373">
        <v>1172</v>
      </c>
      <c r="F227" s="383">
        <f>SUM(I227:AF227)</f>
        <v>0</v>
      </c>
      <c r="G227" s="368">
        <v>14.48</v>
      </c>
      <c r="H227" s="366">
        <v>28</v>
      </c>
      <c r="I227" s="379"/>
      <c r="J227" s="379"/>
      <c r="K227" s="379"/>
      <c r="L227" s="379"/>
      <c r="M227" s="379"/>
      <c r="N227" s="379"/>
      <c r="O227" s="379"/>
      <c r="P227" s="379"/>
      <c r="Q227" s="379"/>
      <c r="R227" s="379"/>
      <c r="S227" s="379"/>
      <c r="T227" s="379"/>
      <c r="U227" s="379"/>
      <c r="V227" s="379"/>
      <c r="W227" s="496"/>
      <c r="X227" s="379"/>
      <c r="Y227" s="379"/>
      <c r="Z227" s="379"/>
      <c r="AA227" s="379"/>
      <c r="AB227" s="379"/>
      <c r="AC227" s="379"/>
      <c r="AD227" s="404"/>
      <c r="AE227" s="379"/>
      <c r="AF227" s="379"/>
    </row>
    <row r="228" spans="1:32" ht="14.1" customHeight="1" x14ac:dyDescent="0.2">
      <c r="A228" s="457">
        <v>1150</v>
      </c>
      <c r="B228" s="349"/>
      <c r="C228" s="366"/>
      <c r="D228" s="349"/>
      <c r="E228" s="349"/>
      <c r="F228" s="383"/>
      <c r="G228" s="368"/>
      <c r="H228" s="366"/>
      <c r="I228" s="379"/>
      <c r="J228" s="379"/>
      <c r="K228" s="379"/>
      <c r="L228" s="379"/>
      <c r="M228" s="379"/>
      <c r="N228" s="379"/>
      <c r="O228" s="379"/>
      <c r="P228" s="379"/>
      <c r="Q228" s="379"/>
      <c r="R228" s="379"/>
      <c r="S228" s="379"/>
      <c r="T228" s="379"/>
      <c r="U228" s="379"/>
      <c r="V228" s="379"/>
      <c r="W228" s="496"/>
      <c r="X228" s="379"/>
      <c r="Y228" s="379"/>
      <c r="Z228" s="379"/>
      <c r="AA228" s="379"/>
      <c r="AB228" s="379"/>
      <c r="AC228" s="379"/>
      <c r="AD228" s="404"/>
      <c r="AE228" s="379"/>
      <c r="AF228" s="379"/>
    </row>
    <row r="229" spans="1:32" ht="14.1" customHeight="1" x14ac:dyDescent="0.2">
      <c r="A229" s="457">
        <v>1150</v>
      </c>
      <c r="B229" s="349" t="s">
        <v>128</v>
      </c>
      <c r="C229" s="366" t="s">
        <v>171</v>
      </c>
      <c r="D229" s="373" t="s">
        <v>172</v>
      </c>
      <c r="E229" s="373">
        <v>17108</v>
      </c>
      <c r="F229" s="383">
        <f>SUM(I229:AF229)</f>
        <v>0</v>
      </c>
      <c r="G229" s="368">
        <v>13.955</v>
      </c>
      <c r="H229" s="366">
        <v>28</v>
      </c>
      <c r="I229" s="379"/>
      <c r="J229" s="379"/>
      <c r="K229" s="379"/>
      <c r="L229" s="379"/>
      <c r="M229" s="379"/>
      <c r="N229" s="379"/>
      <c r="O229" s="379"/>
      <c r="P229" s="379"/>
      <c r="Q229" s="379"/>
      <c r="R229" s="379"/>
      <c r="S229" s="379"/>
      <c r="T229" s="379"/>
      <c r="U229" s="379"/>
      <c r="V229" s="379"/>
      <c r="W229" s="496"/>
      <c r="X229" s="379"/>
      <c r="Y229" s="379"/>
      <c r="Z229" s="379"/>
      <c r="AA229" s="379"/>
      <c r="AB229" s="379"/>
      <c r="AC229" s="379"/>
      <c r="AD229" s="404"/>
      <c r="AE229" s="379"/>
      <c r="AF229" s="379"/>
    </row>
    <row r="230" spans="1:32" ht="14.1" customHeight="1" x14ac:dyDescent="0.2">
      <c r="A230" s="457">
        <v>1150</v>
      </c>
      <c r="B230" s="349"/>
      <c r="C230" s="366"/>
      <c r="D230" s="349"/>
      <c r="E230" s="349"/>
      <c r="F230" s="383"/>
      <c r="G230" s="368"/>
      <c r="H230" s="366"/>
      <c r="I230" s="379"/>
      <c r="J230" s="379"/>
      <c r="K230" s="379"/>
      <c r="L230" s="379"/>
      <c r="M230" s="379"/>
      <c r="N230" s="379"/>
      <c r="O230" s="379"/>
      <c r="P230" s="379"/>
      <c r="Q230" s="379"/>
      <c r="R230" s="379"/>
      <c r="S230" s="379"/>
      <c r="T230" s="379"/>
      <c r="U230" s="379"/>
      <c r="V230" s="379"/>
      <c r="W230" s="496"/>
      <c r="X230" s="379"/>
      <c r="Y230" s="379"/>
      <c r="Z230" s="379"/>
      <c r="AA230" s="379"/>
      <c r="AB230" s="379"/>
      <c r="AC230" s="379"/>
      <c r="AD230" s="404"/>
      <c r="AE230" s="379"/>
      <c r="AF230" s="379"/>
    </row>
    <row r="231" spans="1:32" ht="14.1" customHeight="1" x14ac:dyDescent="0.2">
      <c r="A231" s="457">
        <v>1150</v>
      </c>
      <c r="B231" s="349" t="s">
        <v>173</v>
      </c>
      <c r="C231" s="366" t="s">
        <v>205</v>
      </c>
      <c r="D231" s="349" t="s">
        <v>66</v>
      </c>
      <c r="E231" s="349">
        <v>46429</v>
      </c>
      <c r="F231" s="383">
        <f>SUM(I231:AF231)</f>
        <v>0</v>
      </c>
      <c r="G231" s="368">
        <v>9</v>
      </c>
      <c r="H231" s="366">
        <v>28</v>
      </c>
      <c r="I231" s="379"/>
      <c r="J231" s="379"/>
      <c r="K231" s="379"/>
      <c r="L231" s="379"/>
      <c r="M231" s="379"/>
      <c r="N231" s="379"/>
      <c r="O231" s="379"/>
      <c r="P231" s="379"/>
      <c r="Q231" s="379"/>
      <c r="R231" s="379"/>
      <c r="S231" s="379"/>
      <c r="T231" s="379"/>
      <c r="U231" s="379"/>
      <c r="V231" s="379"/>
      <c r="W231" s="496"/>
      <c r="X231" s="379"/>
      <c r="Y231" s="379"/>
      <c r="Z231" s="379"/>
      <c r="AA231" s="379"/>
      <c r="AB231" s="379"/>
      <c r="AC231" s="379"/>
      <c r="AD231" s="404"/>
      <c r="AE231" s="379"/>
      <c r="AF231" s="379"/>
    </row>
    <row r="232" spans="1:32" ht="14.1" customHeight="1" x14ac:dyDescent="0.2">
      <c r="A232" s="457">
        <v>1150</v>
      </c>
      <c r="B232" s="349"/>
      <c r="C232" s="366"/>
      <c r="D232" s="349"/>
      <c r="E232" s="349"/>
      <c r="F232" s="383"/>
      <c r="G232" s="368"/>
      <c r="H232" s="366"/>
      <c r="I232" s="379"/>
      <c r="J232" s="379"/>
      <c r="K232" s="379"/>
      <c r="L232" s="379"/>
      <c r="M232" s="379"/>
      <c r="N232" s="379"/>
      <c r="O232" s="379"/>
      <c r="P232" s="379"/>
      <c r="Q232" s="379"/>
      <c r="R232" s="379"/>
      <c r="S232" s="379"/>
      <c r="T232" s="379"/>
      <c r="U232" s="379"/>
      <c r="V232" s="379"/>
      <c r="W232" s="496"/>
      <c r="X232" s="379"/>
      <c r="Y232" s="379"/>
      <c r="Z232" s="379"/>
      <c r="AA232" s="379"/>
      <c r="AB232" s="379"/>
      <c r="AC232" s="379"/>
      <c r="AD232" s="404"/>
      <c r="AE232" s="379"/>
      <c r="AF232" s="379"/>
    </row>
    <row r="233" spans="1:32" ht="14.1" customHeight="1" x14ac:dyDescent="0.2">
      <c r="A233" s="457">
        <v>1150</v>
      </c>
      <c r="B233" s="349" t="s">
        <v>48</v>
      </c>
      <c r="C233" s="366" t="s">
        <v>231</v>
      </c>
      <c r="D233" s="349" t="s">
        <v>66</v>
      </c>
      <c r="E233" s="349">
        <v>6866</v>
      </c>
      <c r="F233" s="383">
        <f>SUM(I233:AF233)</f>
        <v>0</v>
      </c>
      <c r="G233" s="368">
        <v>12</v>
      </c>
      <c r="H233" s="366">
        <v>28</v>
      </c>
      <c r="I233" s="379"/>
      <c r="J233" s="379"/>
      <c r="K233" s="379"/>
      <c r="L233" s="379"/>
      <c r="M233" s="379"/>
      <c r="N233" s="379"/>
      <c r="O233" s="379"/>
      <c r="P233" s="379"/>
      <c r="Q233" s="379"/>
      <c r="R233" s="379"/>
      <c r="S233" s="379"/>
      <c r="T233" s="379"/>
      <c r="U233" s="379"/>
      <c r="V233" s="379"/>
      <c r="W233" s="496"/>
      <c r="X233" s="379"/>
      <c r="Y233" s="379"/>
      <c r="Z233" s="379"/>
      <c r="AA233" s="379"/>
      <c r="AB233" s="379"/>
      <c r="AC233" s="379"/>
      <c r="AD233" s="404"/>
      <c r="AE233" s="379"/>
      <c r="AF233" s="379"/>
    </row>
    <row r="234" spans="1:32" ht="14.1" customHeight="1" x14ac:dyDescent="0.2">
      <c r="A234" s="457">
        <v>1150</v>
      </c>
      <c r="B234" s="349"/>
      <c r="C234" s="366"/>
      <c r="D234" s="349"/>
      <c r="E234" s="349"/>
      <c r="F234" s="383"/>
      <c r="G234" s="368"/>
      <c r="H234" s="366"/>
      <c r="I234" s="379"/>
      <c r="J234" s="379"/>
      <c r="K234" s="379"/>
      <c r="L234" s="379"/>
      <c r="M234" s="379"/>
      <c r="N234" s="379"/>
      <c r="O234" s="379"/>
      <c r="P234" s="379"/>
      <c r="Q234" s="379"/>
      <c r="R234" s="379"/>
      <c r="S234" s="379"/>
      <c r="T234" s="379"/>
      <c r="U234" s="379"/>
      <c r="V234" s="379"/>
      <c r="W234" s="496"/>
      <c r="X234" s="379"/>
      <c r="Y234" s="379"/>
      <c r="Z234" s="379"/>
      <c r="AA234" s="379"/>
      <c r="AB234" s="379"/>
      <c r="AC234" s="379"/>
      <c r="AD234" s="404"/>
      <c r="AE234" s="379"/>
      <c r="AF234" s="379"/>
    </row>
    <row r="235" spans="1:32" ht="14.1" customHeight="1" x14ac:dyDescent="0.2">
      <c r="A235" s="457">
        <v>1150</v>
      </c>
      <c r="B235" s="349" t="s">
        <v>48</v>
      </c>
      <c r="C235" s="366" t="s">
        <v>176</v>
      </c>
      <c r="D235" s="349" t="s">
        <v>29</v>
      </c>
      <c r="E235" s="349">
        <v>6602</v>
      </c>
      <c r="F235" s="383">
        <f>SUM(I235:AF235)</f>
        <v>0</v>
      </c>
      <c r="G235" s="368">
        <v>24.99</v>
      </c>
      <c r="H235" s="366">
        <v>28</v>
      </c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79"/>
      <c r="U235" s="379"/>
      <c r="V235" s="379"/>
      <c r="W235" s="496"/>
      <c r="X235" s="379"/>
      <c r="Y235" s="379"/>
      <c r="Z235" s="379"/>
      <c r="AA235" s="379"/>
      <c r="AB235" s="379"/>
      <c r="AC235" s="379"/>
      <c r="AD235" s="404"/>
      <c r="AE235" s="379"/>
      <c r="AF235" s="379"/>
    </row>
    <row r="236" spans="1:32" ht="14.1" customHeight="1" thickBot="1" x14ac:dyDescent="0.25">
      <c r="A236" s="457">
        <v>1150</v>
      </c>
      <c r="B236" s="349"/>
      <c r="C236" s="366"/>
      <c r="D236" s="349"/>
      <c r="E236" s="349"/>
      <c r="F236" s="383"/>
      <c r="G236" s="368"/>
      <c r="H236" s="366"/>
      <c r="I236" s="379"/>
      <c r="J236" s="379"/>
      <c r="K236" s="379"/>
      <c r="L236" s="379"/>
      <c r="M236" s="379"/>
      <c r="N236" s="379"/>
      <c r="O236" s="379"/>
      <c r="P236" s="379"/>
      <c r="Q236" s="379"/>
      <c r="R236" s="379"/>
      <c r="S236" s="379"/>
      <c r="T236" s="379"/>
      <c r="U236" s="379"/>
      <c r="V236" s="379"/>
      <c r="W236" s="496"/>
      <c r="X236" s="379"/>
      <c r="Y236" s="379"/>
      <c r="Z236" s="379"/>
      <c r="AA236" s="379"/>
      <c r="AB236" s="379"/>
      <c r="AC236" s="379"/>
      <c r="AD236" s="404"/>
      <c r="AE236" s="379"/>
      <c r="AF236" s="379"/>
    </row>
    <row r="237" spans="1:32" s="372" customFormat="1" ht="14.1" customHeight="1" x14ac:dyDescent="0.2">
      <c r="A237" s="370">
        <v>1151</v>
      </c>
      <c r="B237" s="370" t="s">
        <v>48</v>
      </c>
      <c r="C237" s="375" t="s">
        <v>142</v>
      </c>
      <c r="D237" s="370" t="s">
        <v>66</v>
      </c>
      <c r="E237" s="370">
        <v>37327</v>
      </c>
      <c r="F237" s="437">
        <f>SUM(I237:AF237)</f>
        <v>711.29032258064512</v>
      </c>
      <c r="G237" s="394">
        <v>17.36</v>
      </c>
      <c r="H237" s="407">
        <v>28</v>
      </c>
      <c r="I237" s="375">
        <f t="shared" ref="I237" si="40">I430*I451*I472*60/$G$237</f>
        <v>711.29032258064512</v>
      </c>
      <c r="J237" s="479"/>
      <c r="K237" s="479"/>
      <c r="L237" s="479"/>
      <c r="M237" s="479"/>
      <c r="N237" s="479"/>
      <c r="O237" s="479"/>
      <c r="P237" s="479"/>
      <c r="Q237" s="479"/>
      <c r="R237" s="479"/>
      <c r="S237" s="479"/>
      <c r="T237" s="479"/>
      <c r="U237" s="479"/>
      <c r="V237" s="479"/>
      <c r="W237" s="497"/>
      <c r="X237" s="479"/>
      <c r="Y237" s="479"/>
      <c r="Z237" s="479"/>
      <c r="AA237" s="479"/>
      <c r="AB237" s="479"/>
      <c r="AC237" s="479"/>
      <c r="AD237" s="480"/>
      <c r="AE237" s="479"/>
      <c r="AF237" s="479"/>
    </row>
    <row r="238" spans="1:32" ht="14.1" customHeight="1" x14ac:dyDescent="0.2">
      <c r="A238" s="349">
        <v>1151</v>
      </c>
      <c r="B238" s="349"/>
      <c r="C238" s="366"/>
      <c r="D238" s="349"/>
      <c r="E238" s="349"/>
      <c r="F238" s="383"/>
      <c r="G238" s="368"/>
      <c r="H238" s="366"/>
      <c r="I238" s="379">
        <v>0.7</v>
      </c>
      <c r="J238" s="379"/>
      <c r="K238" s="379"/>
      <c r="L238" s="379"/>
      <c r="M238" s="379"/>
      <c r="N238" s="379"/>
      <c r="O238" s="379"/>
      <c r="P238" s="379"/>
      <c r="Q238" s="379"/>
      <c r="R238" s="379"/>
      <c r="S238" s="379"/>
      <c r="T238" s="379"/>
      <c r="U238" s="379"/>
      <c r="V238" s="379"/>
      <c r="W238" s="496"/>
      <c r="X238" s="379"/>
      <c r="Y238" s="379"/>
      <c r="Z238" s="379"/>
      <c r="AA238" s="379"/>
      <c r="AB238" s="379"/>
      <c r="AC238" s="379"/>
      <c r="AD238" s="404"/>
      <c r="AE238" s="379"/>
      <c r="AF238" s="379"/>
    </row>
    <row r="239" spans="1:32" ht="14.1" customHeight="1" x14ac:dyDescent="0.2">
      <c r="A239" s="349">
        <v>1151</v>
      </c>
      <c r="B239" s="349" t="s">
        <v>173</v>
      </c>
      <c r="C239" s="366">
        <v>175822</v>
      </c>
      <c r="D239" s="349" t="s">
        <v>126</v>
      </c>
      <c r="E239" s="349">
        <v>28871</v>
      </c>
      <c r="F239" s="383">
        <f>SUM(I239:AF239)</f>
        <v>0</v>
      </c>
      <c r="G239" s="368">
        <v>17.600000000000001</v>
      </c>
      <c r="H239" s="366">
        <v>28</v>
      </c>
      <c r="I239" s="379"/>
      <c r="J239" s="379"/>
      <c r="K239" s="379"/>
      <c r="L239" s="379"/>
      <c r="M239" s="379"/>
      <c r="N239" s="379"/>
      <c r="O239" s="379"/>
      <c r="P239" s="379"/>
      <c r="Q239" s="379"/>
      <c r="R239" s="379"/>
      <c r="S239" s="379"/>
      <c r="T239" s="379"/>
      <c r="U239" s="379"/>
      <c r="V239" s="379"/>
      <c r="W239" s="496"/>
      <c r="X239" s="379"/>
      <c r="Y239" s="379"/>
      <c r="Z239" s="379"/>
      <c r="AA239" s="379"/>
      <c r="AB239" s="379"/>
      <c r="AC239" s="379"/>
      <c r="AD239" s="404"/>
      <c r="AE239" s="379"/>
      <c r="AF239" s="379"/>
    </row>
    <row r="240" spans="1:32" ht="14.1" customHeight="1" x14ac:dyDescent="0.2">
      <c r="A240" s="349">
        <v>1151</v>
      </c>
      <c r="B240" s="349"/>
      <c r="C240" s="366"/>
      <c r="D240" s="349"/>
      <c r="E240" s="349"/>
      <c r="F240" s="366"/>
      <c r="G240" s="368"/>
      <c r="H240" s="366"/>
      <c r="I240" s="379"/>
      <c r="J240" s="379"/>
      <c r="K240" s="379"/>
      <c r="L240" s="379"/>
      <c r="M240" s="379"/>
      <c r="N240" s="379"/>
      <c r="O240" s="379"/>
      <c r="P240" s="379"/>
      <c r="Q240" s="379"/>
      <c r="R240" s="379"/>
      <c r="S240" s="379"/>
      <c r="T240" s="379"/>
      <c r="U240" s="379"/>
      <c r="V240" s="379"/>
      <c r="W240" s="496"/>
      <c r="X240" s="379"/>
      <c r="Y240" s="379"/>
      <c r="Z240" s="379"/>
      <c r="AA240" s="379"/>
      <c r="AB240" s="379"/>
      <c r="AC240" s="379"/>
      <c r="AD240" s="404"/>
      <c r="AE240" s="379"/>
      <c r="AF240" s="379"/>
    </row>
    <row r="241" spans="1:32" ht="14.1" customHeight="1" x14ac:dyDescent="0.2">
      <c r="A241" s="349">
        <v>1151</v>
      </c>
      <c r="B241" s="349" t="s">
        <v>173</v>
      </c>
      <c r="C241" s="366" t="s">
        <v>38</v>
      </c>
      <c r="D241" s="349" t="s">
        <v>201</v>
      </c>
      <c r="E241" s="349" t="s">
        <v>197</v>
      </c>
      <c r="F241" s="383">
        <f>SUM(I241:AF241)</f>
        <v>0</v>
      </c>
      <c r="G241" s="368">
        <v>18</v>
      </c>
      <c r="H241" s="366">
        <v>28</v>
      </c>
      <c r="I241" s="379"/>
      <c r="J241" s="379"/>
      <c r="K241" s="379"/>
      <c r="L241" s="379"/>
      <c r="M241" s="379"/>
      <c r="N241" s="379"/>
      <c r="O241" s="379"/>
      <c r="P241" s="379"/>
      <c r="Q241" s="379"/>
      <c r="R241" s="379"/>
      <c r="S241" s="379"/>
      <c r="T241" s="379"/>
      <c r="U241" s="379"/>
      <c r="V241" s="379"/>
      <c r="W241" s="496"/>
      <c r="X241" s="379"/>
      <c r="Y241" s="379"/>
      <c r="Z241" s="379"/>
      <c r="AA241" s="379"/>
      <c r="AB241" s="379"/>
      <c r="AC241" s="379"/>
      <c r="AD241" s="404"/>
      <c r="AE241" s="379"/>
      <c r="AF241" s="379"/>
    </row>
    <row r="242" spans="1:32" ht="14.1" customHeight="1" x14ac:dyDescent="0.2">
      <c r="A242" s="349">
        <v>1151</v>
      </c>
      <c r="B242" s="349"/>
      <c r="C242" s="366"/>
      <c r="D242" s="349"/>
      <c r="E242" s="349"/>
      <c r="F242" s="366"/>
      <c r="G242" s="368"/>
      <c r="H242" s="366"/>
      <c r="I242" s="379"/>
      <c r="J242" s="379"/>
      <c r="K242" s="379"/>
      <c r="L242" s="379"/>
      <c r="M242" s="379"/>
      <c r="N242" s="379"/>
      <c r="O242" s="379"/>
      <c r="P242" s="379"/>
      <c r="Q242" s="379"/>
      <c r="R242" s="379"/>
      <c r="S242" s="379"/>
      <c r="T242" s="379"/>
      <c r="U242" s="379"/>
      <c r="V242" s="379"/>
      <c r="W242" s="496"/>
      <c r="X242" s="379"/>
      <c r="Y242" s="379"/>
      <c r="Z242" s="379"/>
      <c r="AA242" s="379"/>
      <c r="AB242" s="379"/>
      <c r="AC242" s="379"/>
      <c r="AD242" s="404"/>
      <c r="AE242" s="379"/>
      <c r="AF242" s="379"/>
    </row>
    <row r="243" spans="1:32" ht="14.1" customHeight="1" x14ac:dyDescent="0.2">
      <c r="A243" s="349">
        <v>1151</v>
      </c>
      <c r="B243" s="349" t="s">
        <v>173</v>
      </c>
      <c r="C243" s="366">
        <v>175821</v>
      </c>
      <c r="D243" s="349" t="s">
        <v>126</v>
      </c>
      <c r="E243" s="349">
        <v>50000</v>
      </c>
      <c r="F243" s="383">
        <f>SUM(I243:AF243)</f>
        <v>0</v>
      </c>
      <c r="G243" s="368">
        <v>16.03</v>
      </c>
      <c r="H243" s="366">
        <v>28</v>
      </c>
      <c r="I243" s="379"/>
      <c r="J243" s="379"/>
      <c r="K243" s="379"/>
      <c r="L243" s="379"/>
      <c r="M243" s="379"/>
      <c r="N243" s="379"/>
      <c r="O243" s="379"/>
      <c r="P243" s="379"/>
      <c r="Q243" s="379"/>
      <c r="R243" s="379"/>
      <c r="S243" s="379"/>
      <c r="T243" s="379"/>
      <c r="U243" s="379"/>
      <c r="V243" s="379"/>
      <c r="W243" s="496"/>
      <c r="X243" s="379"/>
      <c r="Y243" s="379"/>
      <c r="Z243" s="379"/>
      <c r="AA243" s="379"/>
      <c r="AB243" s="379"/>
      <c r="AC243" s="379"/>
      <c r="AD243" s="404"/>
      <c r="AE243" s="379"/>
      <c r="AF243" s="379"/>
    </row>
    <row r="244" spans="1:32" ht="14.1" customHeight="1" x14ac:dyDescent="0.2">
      <c r="A244" s="349">
        <v>1151</v>
      </c>
      <c r="B244" s="349"/>
      <c r="C244" s="366"/>
      <c r="D244" s="349"/>
      <c r="E244" s="349"/>
      <c r="F244" s="366"/>
      <c r="G244" s="368"/>
      <c r="H244" s="366"/>
      <c r="I244" s="379"/>
      <c r="J244" s="379"/>
      <c r="K244" s="379"/>
      <c r="L244" s="379"/>
      <c r="M244" s="379"/>
      <c r="N244" s="379"/>
      <c r="O244" s="379"/>
      <c r="P244" s="379"/>
      <c r="Q244" s="379"/>
      <c r="R244" s="379"/>
      <c r="S244" s="379"/>
      <c r="T244" s="379"/>
      <c r="U244" s="379"/>
      <c r="V244" s="379"/>
      <c r="W244" s="496"/>
      <c r="X244" s="379"/>
      <c r="Y244" s="379"/>
      <c r="Z244" s="379"/>
      <c r="AA244" s="379"/>
      <c r="AB244" s="379"/>
      <c r="AC244" s="379"/>
      <c r="AD244" s="404"/>
      <c r="AE244" s="379"/>
      <c r="AF244" s="379"/>
    </row>
    <row r="245" spans="1:32" ht="14.1" customHeight="1" x14ac:dyDescent="0.2">
      <c r="A245" s="349">
        <v>1151</v>
      </c>
      <c r="B245" s="349" t="s">
        <v>198</v>
      </c>
      <c r="C245" s="366">
        <v>173538</v>
      </c>
      <c r="D245" s="349" t="s">
        <v>174</v>
      </c>
      <c r="E245" s="349">
        <v>35197</v>
      </c>
      <c r="F245" s="383">
        <f>SUM(I245:AF245)</f>
        <v>1850</v>
      </c>
      <c r="G245" s="368">
        <v>14.28</v>
      </c>
      <c r="H245" s="366">
        <v>28</v>
      </c>
      <c r="I245" s="379"/>
      <c r="J245" s="379"/>
      <c r="K245" s="379"/>
      <c r="L245" s="379"/>
      <c r="M245" s="379"/>
      <c r="N245" s="379"/>
      <c r="O245" s="379"/>
      <c r="P245" s="379"/>
      <c r="Q245" s="379"/>
      <c r="R245" s="379"/>
      <c r="S245" s="379"/>
      <c r="T245" s="379"/>
      <c r="U245" s="379"/>
      <c r="V245" s="379"/>
      <c r="W245" s="496"/>
      <c r="X245" s="379"/>
      <c r="Y245" s="379"/>
      <c r="Z245" s="379"/>
      <c r="AA245" s="366">
        <f>AA430*AA451*AA472*60/$G$245</f>
        <v>50</v>
      </c>
      <c r="AB245" s="366">
        <f t="shared" ref="AB245:AF245" si="41">AB430*AB451*AB472*60/$G$245</f>
        <v>70.588235294117652</v>
      </c>
      <c r="AC245" s="366">
        <f t="shared" si="41"/>
        <v>247.0588235294118</v>
      </c>
      <c r="AD245" s="396">
        <f t="shared" si="41"/>
        <v>370.58823529411768</v>
      </c>
      <c r="AE245" s="366">
        <f t="shared" si="41"/>
        <v>494.11764705882359</v>
      </c>
      <c r="AF245" s="366">
        <f t="shared" si="41"/>
        <v>617.64705882352939</v>
      </c>
    </row>
    <row r="246" spans="1:32" ht="14.1" customHeight="1" x14ac:dyDescent="0.2">
      <c r="A246" s="349">
        <v>1151</v>
      </c>
      <c r="B246" s="349"/>
      <c r="C246" s="366"/>
      <c r="D246" s="349"/>
      <c r="E246" s="349"/>
      <c r="F246" s="366"/>
      <c r="G246" s="368"/>
      <c r="H246" s="366"/>
      <c r="I246" s="379"/>
      <c r="J246" s="379"/>
      <c r="K246" s="379"/>
      <c r="L246" s="379"/>
      <c r="M246" s="379"/>
      <c r="N246" s="379"/>
      <c r="O246" s="379"/>
      <c r="P246" s="379"/>
      <c r="Q246" s="379"/>
      <c r="R246" s="379"/>
      <c r="S246" s="379"/>
      <c r="T246" s="379"/>
      <c r="U246" s="379"/>
      <c r="V246" s="379"/>
      <c r="W246" s="496"/>
      <c r="X246" s="379"/>
      <c r="Y246" s="379"/>
      <c r="Z246" s="379"/>
      <c r="AA246" s="379">
        <v>0.05</v>
      </c>
      <c r="AB246" s="379">
        <v>0.1</v>
      </c>
      <c r="AC246" s="379">
        <v>0.2</v>
      </c>
      <c r="AD246" s="404">
        <v>0.3</v>
      </c>
      <c r="AE246" s="379">
        <v>0.4</v>
      </c>
      <c r="AF246" s="379">
        <v>0.5</v>
      </c>
    </row>
    <row r="247" spans="1:32" ht="14.1" customHeight="1" x14ac:dyDescent="0.2">
      <c r="A247" s="349">
        <v>1151</v>
      </c>
      <c r="B247" s="349" t="s">
        <v>173</v>
      </c>
      <c r="C247" s="366">
        <v>174731</v>
      </c>
      <c r="D247" s="349" t="s">
        <v>66</v>
      </c>
      <c r="E247" s="349">
        <v>70000</v>
      </c>
      <c r="F247" s="383">
        <f>SUM(I247:AF247)</f>
        <v>17068.481650275848</v>
      </c>
      <c r="G247" s="368">
        <v>8.3379999999999992</v>
      </c>
      <c r="H247" s="366">
        <v>28</v>
      </c>
      <c r="I247" s="379"/>
      <c r="J247" s="366">
        <f>J430*J451*J472*60/$G$247</f>
        <v>105.78076277284723</v>
      </c>
      <c r="K247" s="366">
        <f t="shared" ref="K247:T247" si="42">K430*K451*K472*60/$G$247</f>
        <v>211.56152554569445</v>
      </c>
      <c r="L247" s="366">
        <f t="shared" si="42"/>
        <v>342.52818421683861</v>
      </c>
      <c r="M247" s="366">
        <f t="shared" si="42"/>
        <v>362.67690093547623</v>
      </c>
      <c r="N247" s="366">
        <f t="shared" si="42"/>
        <v>846.2461021827778</v>
      </c>
      <c r="O247" s="366">
        <f t="shared" si="42"/>
        <v>1057.8076277284722</v>
      </c>
      <c r="P247" s="366">
        <f t="shared" si="42"/>
        <v>1163.5883905013195</v>
      </c>
      <c r="Q247" s="366">
        <f t="shared" si="42"/>
        <v>1027.5845526505159</v>
      </c>
      <c r="R247" s="366">
        <f t="shared" si="42"/>
        <v>1211.4415927080836</v>
      </c>
      <c r="S247" s="366">
        <f t="shared" si="42"/>
        <v>1375.1499160470139</v>
      </c>
      <c r="T247" s="366">
        <f t="shared" si="42"/>
        <v>1375.1499160470139</v>
      </c>
      <c r="U247" s="366">
        <f t="shared" ref="U247:Z247" si="43">U430*U451*U472*60/$G$247</f>
        <v>1375.1499160470139</v>
      </c>
      <c r="V247" s="366">
        <f t="shared" si="43"/>
        <v>1113.2165987047254</v>
      </c>
      <c r="W247" s="435">
        <f t="shared" si="43"/>
        <v>1375.1499160470139</v>
      </c>
      <c r="X247" s="366">
        <f t="shared" si="43"/>
        <v>1375.1499160470139</v>
      </c>
      <c r="Y247" s="366">
        <f t="shared" si="43"/>
        <v>1375.1499160470139</v>
      </c>
      <c r="Z247" s="366">
        <f t="shared" si="43"/>
        <v>1375.1499160470139</v>
      </c>
      <c r="AA247" s="379"/>
      <c r="AB247" s="379"/>
      <c r="AC247" s="379"/>
      <c r="AD247" s="404"/>
      <c r="AE247" s="379"/>
      <c r="AF247" s="379"/>
    </row>
    <row r="248" spans="1:32" ht="14.1" customHeight="1" thickBot="1" x14ac:dyDescent="0.25">
      <c r="A248" s="349">
        <v>1151</v>
      </c>
      <c r="B248" s="349"/>
      <c r="C248" s="366"/>
      <c r="D248" s="349"/>
      <c r="E248" s="349"/>
      <c r="F248" s="383"/>
      <c r="G248" s="368"/>
      <c r="H248" s="366"/>
      <c r="I248" s="379"/>
      <c r="J248" s="379">
        <v>0.05</v>
      </c>
      <c r="K248" s="379">
        <v>0.1</v>
      </c>
      <c r="L248" s="379">
        <v>0.2</v>
      </c>
      <c r="M248" s="379">
        <v>0.3</v>
      </c>
      <c r="N248" s="379">
        <v>0.4</v>
      </c>
      <c r="O248" s="379">
        <v>0.5</v>
      </c>
      <c r="P248" s="379">
        <v>0.55000000000000004</v>
      </c>
      <c r="Q248" s="379">
        <v>0.6</v>
      </c>
      <c r="R248" s="379">
        <v>0.65</v>
      </c>
      <c r="S248" s="379">
        <v>0.65</v>
      </c>
      <c r="T248" s="379">
        <v>0.65</v>
      </c>
      <c r="U248" s="379">
        <v>0.65</v>
      </c>
      <c r="V248" s="379">
        <v>0.65</v>
      </c>
      <c r="W248" s="496">
        <v>0.65</v>
      </c>
      <c r="X248" s="379">
        <v>0.65</v>
      </c>
      <c r="Y248" s="379">
        <v>0.65</v>
      </c>
      <c r="Z248" s="379">
        <v>0.65</v>
      </c>
      <c r="AA248" s="379"/>
      <c r="AB248" s="379"/>
      <c r="AC248" s="379"/>
      <c r="AD248" s="404"/>
      <c r="AE248" s="379"/>
      <c r="AF248" s="379"/>
    </row>
    <row r="249" spans="1:32" s="372" customFormat="1" ht="14.1" customHeight="1" x14ac:dyDescent="0.2">
      <c r="A249" s="478">
        <v>1158</v>
      </c>
      <c r="B249" s="370" t="s">
        <v>173</v>
      </c>
      <c r="C249" s="375">
        <v>174731</v>
      </c>
      <c r="D249" s="370" t="s">
        <v>66</v>
      </c>
      <c r="E249" s="370">
        <v>70000</v>
      </c>
      <c r="F249" s="437">
        <f>SUM(I249:AF249)</f>
        <v>19385.584072919162</v>
      </c>
      <c r="G249" s="394">
        <v>8.3379999999999992</v>
      </c>
      <c r="H249" s="375">
        <v>28</v>
      </c>
      <c r="I249" s="479"/>
      <c r="J249" s="375">
        <f t="shared" ref="J249:Q249" si="44">J427*J448*J469*60/$G$249</f>
        <v>846.2461021827778</v>
      </c>
      <c r="K249" s="375">
        <f t="shared" si="44"/>
        <v>1057.8076277284722</v>
      </c>
      <c r="L249" s="375">
        <f t="shared" si="44"/>
        <v>941.95250659630619</v>
      </c>
      <c r="M249" s="375">
        <f t="shared" si="44"/>
        <v>725.35380187095245</v>
      </c>
      <c r="N249" s="375">
        <f t="shared" si="44"/>
        <v>1375.1499160470139</v>
      </c>
      <c r="O249" s="375">
        <f t="shared" si="44"/>
        <v>1375.1499160470139</v>
      </c>
      <c r="P249" s="375">
        <f t="shared" si="44"/>
        <v>1375.1499160470139</v>
      </c>
      <c r="Q249" s="375">
        <f t="shared" si="44"/>
        <v>1113.2165987047254</v>
      </c>
      <c r="R249" s="375">
        <f t="shared" ref="R249:W249" si="45">R427*R448*R469*60/$G$249</f>
        <v>1211.4415927080836</v>
      </c>
      <c r="S249" s="375">
        <f t="shared" si="45"/>
        <v>1375.1499160470139</v>
      </c>
      <c r="T249" s="375">
        <f t="shared" si="45"/>
        <v>1375.1499160470139</v>
      </c>
      <c r="U249" s="375">
        <f t="shared" si="45"/>
        <v>1375.1499160470139</v>
      </c>
      <c r="V249" s="375">
        <f t="shared" si="45"/>
        <v>1113.2165987047254</v>
      </c>
      <c r="W249" s="450">
        <f t="shared" si="45"/>
        <v>1375.1499160470139</v>
      </c>
      <c r="X249" s="375">
        <f>X427*X448*X469*60/$G$249</f>
        <v>1375.1499160470139</v>
      </c>
      <c r="Y249" s="375">
        <f>Y427*Y448*Y469*60/$G$249</f>
        <v>1375.1499160470139</v>
      </c>
      <c r="Z249" s="479"/>
      <c r="AA249" s="479"/>
      <c r="AB249" s="479"/>
      <c r="AC249" s="479"/>
      <c r="AD249" s="480"/>
      <c r="AE249" s="479"/>
      <c r="AF249" s="479"/>
    </row>
    <row r="250" spans="1:32" ht="14.1" customHeight="1" x14ac:dyDescent="0.2">
      <c r="A250" s="457">
        <v>1158</v>
      </c>
      <c r="B250" s="349"/>
      <c r="C250" s="366"/>
      <c r="D250" s="349"/>
      <c r="E250" s="349"/>
      <c r="F250" s="383"/>
      <c r="G250" s="368"/>
      <c r="H250" s="366"/>
      <c r="I250" s="379"/>
      <c r="J250" s="379">
        <v>0.4</v>
      </c>
      <c r="K250" s="379">
        <v>0.5</v>
      </c>
      <c r="L250" s="379">
        <v>0.55000000000000004</v>
      </c>
      <c r="M250" s="379">
        <v>0.6</v>
      </c>
      <c r="N250" s="379">
        <v>0.65</v>
      </c>
      <c r="O250" s="379">
        <v>0.65</v>
      </c>
      <c r="P250" s="379">
        <v>0.65</v>
      </c>
      <c r="Q250" s="379">
        <v>0.65</v>
      </c>
      <c r="R250" s="379">
        <v>0.65</v>
      </c>
      <c r="S250" s="379">
        <v>0.65</v>
      </c>
      <c r="T250" s="379">
        <v>0.65</v>
      </c>
      <c r="U250" s="379">
        <v>0.65</v>
      </c>
      <c r="V250" s="379">
        <v>0.65</v>
      </c>
      <c r="W250" s="496">
        <v>0.65</v>
      </c>
      <c r="X250" s="379">
        <v>0.65</v>
      </c>
      <c r="Y250" s="379">
        <v>0.65</v>
      </c>
      <c r="Z250" s="379"/>
      <c r="AA250" s="379"/>
      <c r="AB250" s="379"/>
      <c r="AC250" s="379"/>
      <c r="AD250" s="404"/>
      <c r="AE250" s="379"/>
      <c r="AF250" s="379"/>
    </row>
    <row r="251" spans="1:32" ht="14.1" customHeight="1" x14ac:dyDescent="0.2">
      <c r="A251" s="457">
        <v>1158</v>
      </c>
      <c r="B251" s="349" t="s">
        <v>48</v>
      </c>
      <c r="C251" s="366">
        <v>166797</v>
      </c>
      <c r="D251" s="349" t="s">
        <v>130</v>
      </c>
      <c r="E251" s="349">
        <v>900</v>
      </c>
      <c r="F251" s="383">
        <f>SUM(I251:AF251)</f>
        <v>919.85559566787003</v>
      </c>
      <c r="G251" s="368">
        <v>8.31</v>
      </c>
      <c r="H251" s="366">
        <v>28</v>
      </c>
      <c r="I251" s="379"/>
      <c r="J251" s="379"/>
      <c r="K251" s="379"/>
      <c r="L251" s="379"/>
      <c r="M251" s="379"/>
      <c r="N251" s="379"/>
      <c r="O251" s="379"/>
      <c r="P251" s="379"/>
      <c r="Q251" s="379"/>
      <c r="R251" s="379"/>
      <c r="S251" s="379"/>
      <c r="T251" s="379"/>
      <c r="U251" s="379"/>
      <c r="V251" s="379"/>
      <c r="W251" s="496"/>
      <c r="X251" s="379"/>
      <c r="Y251" s="379"/>
      <c r="Z251" s="366">
        <f>Z427*Z448*Z469*60/$G$251</f>
        <v>212.27436823104694</v>
      </c>
      <c r="AA251" s="366">
        <f>AA427*AA448*AA469*60/$G$251</f>
        <v>343.68231046931407</v>
      </c>
      <c r="AB251" s="366">
        <f>AB427*AB448*AB469*60/$G$251</f>
        <v>363.89891696750908</v>
      </c>
      <c r="AC251" s="379"/>
      <c r="AD251" s="404"/>
      <c r="AE251" s="379"/>
      <c r="AF251" s="379"/>
    </row>
    <row r="252" spans="1:32" ht="14.1" customHeight="1" x14ac:dyDescent="0.2">
      <c r="A252" s="457">
        <v>1158</v>
      </c>
      <c r="B252" s="349"/>
      <c r="C252" s="366"/>
      <c r="D252" s="349"/>
      <c r="E252" s="349"/>
      <c r="F252" s="383"/>
      <c r="G252" s="368"/>
      <c r="H252" s="366"/>
      <c r="I252" s="379"/>
      <c r="J252" s="379"/>
      <c r="K252" s="379"/>
      <c r="L252" s="379"/>
      <c r="M252" s="379"/>
      <c r="N252" s="379"/>
      <c r="O252" s="379"/>
      <c r="P252" s="379"/>
      <c r="Q252" s="379"/>
      <c r="R252" s="379"/>
      <c r="S252" s="379"/>
      <c r="T252" s="379"/>
      <c r="U252" s="379"/>
      <c r="V252" s="379"/>
      <c r="W252" s="496"/>
      <c r="X252" s="379"/>
      <c r="Y252" s="379"/>
      <c r="Z252" s="379">
        <v>0.1</v>
      </c>
      <c r="AA252" s="379">
        <v>0.2</v>
      </c>
      <c r="AB252" s="379">
        <v>0.3</v>
      </c>
      <c r="AC252" s="379"/>
      <c r="AD252" s="404"/>
      <c r="AE252" s="379"/>
      <c r="AF252" s="379"/>
    </row>
    <row r="253" spans="1:32" ht="14.1" customHeight="1" x14ac:dyDescent="0.2">
      <c r="A253" s="457">
        <v>1158</v>
      </c>
      <c r="B253" s="349" t="s">
        <v>48</v>
      </c>
      <c r="C253" s="366" t="s">
        <v>206</v>
      </c>
      <c r="D253" s="349" t="s">
        <v>130</v>
      </c>
      <c r="E253" s="349">
        <v>3120</v>
      </c>
      <c r="F253" s="383">
        <f>SUM(I253:AF253)</f>
        <v>2243.9179519796471</v>
      </c>
      <c r="G253" s="368">
        <v>6.2889999999999997</v>
      </c>
      <c r="H253" s="366">
        <v>28</v>
      </c>
      <c r="I253" s="379"/>
      <c r="J253" s="379"/>
      <c r="K253" s="379"/>
      <c r="L253" s="379"/>
      <c r="M253" s="379"/>
      <c r="N253" s="379"/>
      <c r="O253" s="379"/>
      <c r="P253" s="379"/>
      <c r="Q253" s="379"/>
      <c r="R253" s="379"/>
      <c r="S253" s="379"/>
      <c r="T253" s="379"/>
      <c r="U253" s="379"/>
      <c r="V253" s="379"/>
      <c r="W253" s="496"/>
      <c r="X253" s="379"/>
      <c r="Y253" s="379"/>
      <c r="Z253" s="379"/>
      <c r="AA253" s="379"/>
      <c r="AB253" s="379"/>
      <c r="AC253" s="366">
        <f>AC427*AC448*AC469*60/$G$253</f>
        <v>140.24487199872797</v>
      </c>
      <c r="AD253" s="396">
        <f>AD427*AD448*AD469*60/$G$253</f>
        <v>420.73461599618383</v>
      </c>
      <c r="AE253" s="366">
        <f>AE427*AE448*AE469*60/$G$253</f>
        <v>701.22435999363972</v>
      </c>
      <c r="AF253" s="366">
        <f>AF427*AF448*AF469*60/$G$253</f>
        <v>981.7141039910955</v>
      </c>
    </row>
    <row r="254" spans="1:32" ht="14.1" customHeight="1" x14ac:dyDescent="0.2">
      <c r="A254" s="457">
        <v>1158</v>
      </c>
      <c r="B254" s="349"/>
      <c r="C254" s="366"/>
      <c r="D254" s="349"/>
      <c r="E254" s="349"/>
      <c r="F254" s="383"/>
      <c r="G254" s="368"/>
      <c r="H254" s="366"/>
      <c r="I254" s="379"/>
      <c r="J254" s="379"/>
      <c r="K254" s="379"/>
      <c r="L254" s="379"/>
      <c r="M254" s="379"/>
      <c r="N254" s="379"/>
      <c r="O254" s="379"/>
      <c r="P254" s="379"/>
      <c r="Q254" s="379"/>
      <c r="R254" s="379"/>
      <c r="S254" s="379"/>
      <c r="T254" s="379"/>
      <c r="U254" s="379"/>
      <c r="V254" s="379"/>
      <c r="W254" s="496"/>
      <c r="X254" s="379"/>
      <c r="Y254" s="379"/>
      <c r="Z254" s="379"/>
      <c r="AA254" s="379"/>
      <c r="AB254" s="379"/>
      <c r="AC254" s="379">
        <v>0.05</v>
      </c>
      <c r="AD254" s="404">
        <v>0.15</v>
      </c>
      <c r="AE254" s="379">
        <v>0.25</v>
      </c>
      <c r="AF254" s="379">
        <v>0.35</v>
      </c>
    </row>
    <row r="255" spans="1:32" ht="14.1" customHeight="1" x14ac:dyDescent="0.2">
      <c r="A255" s="457">
        <v>1158</v>
      </c>
      <c r="B255" s="349" t="s">
        <v>48</v>
      </c>
      <c r="C255" s="366" t="s">
        <v>211</v>
      </c>
      <c r="D255" s="373" t="s">
        <v>66</v>
      </c>
      <c r="E255" s="373">
        <v>5595</v>
      </c>
      <c r="F255" s="383">
        <f>SUM(I255:AF255)</f>
        <v>0</v>
      </c>
      <c r="G255" s="368">
        <v>10.31</v>
      </c>
      <c r="H255" s="366">
        <v>28</v>
      </c>
      <c r="I255" s="379"/>
      <c r="J255" s="379"/>
      <c r="K255" s="379"/>
      <c r="L255" s="379"/>
      <c r="M255" s="379"/>
      <c r="N255" s="379"/>
      <c r="O255" s="379"/>
      <c r="P255" s="379"/>
      <c r="Q255" s="379"/>
      <c r="R255" s="379"/>
      <c r="S255" s="379"/>
      <c r="T255" s="379"/>
      <c r="U255" s="379"/>
      <c r="V255" s="379"/>
      <c r="W255" s="496"/>
      <c r="X255" s="379"/>
      <c r="Y255" s="379"/>
      <c r="Z255" s="379"/>
      <c r="AA255" s="379"/>
      <c r="AB255" s="379"/>
      <c r="AC255" s="379"/>
      <c r="AD255" s="404"/>
      <c r="AE255" s="379"/>
      <c r="AF255" s="379"/>
    </row>
    <row r="256" spans="1:32" ht="14.1" customHeight="1" x14ac:dyDescent="0.2">
      <c r="A256" s="457">
        <v>1158</v>
      </c>
      <c r="B256" s="349"/>
      <c r="C256" s="366"/>
      <c r="D256" s="349"/>
      <c r="E256" s="349"/>
      <c r="F256" s="383"/>
      <c r="G256" s="368"/>
      <c r="H256" s="366"/>
      <c r="I256" s="379"/>
      <c r="J256" s="379"/>
      <c r="K256" s="379"/>
      <c r="L256" s="379"/>
      <c r="M256" s="379"/>
      <c r="N256" s="379"/>
      <c r="O256" s="379"/>
      <c r="P256" s="379"/>
      <c r="Q256" s="379"/>
      <c r="R256" s="379"/>
      <c r="S256" s="379"/>
      <c r="T256" s="379"/>
      <c r="U256" s="379"/>
      <c r="V256" s="379"/>
      <c r="W256" s="496"/>
      <c r="X256" s="379"/>
      <c r="Y256" s="379"/>
      <c r="Z256" s="379"/>
      <c r="AA256" s="379"/>
      <c r="AB256" s="379"/>
      <c r="AC256" s="379"/>
      <c r="AD256" s="404"/>
      <c r="AE256" s="379"/>
      <c r="AF256" s="379"/>
    </row>
    <row r="257" spans="1:32" ht="14.1" customHeight="1" x14ac:dyDescent="0.2">
      <c r="A257" s="457">
        <v>1158</v>
      </c>
      <c r="B257" s="349" t="s">
        <v>48</v>
      </c>
      <c r="C257" s="366" t="s">
        <v>213</v>
      </c>
      <c r="D257" s="349" t="s">
        <v>29</v>
      </c>
      <c r="E257" s="349">
        <v>5000</v>
      </c>
      <c r="F257" s="383">
        <f>SUM(I257:AF257)</f>
        <v>0</v>
      </c>
      <c r="G257" s="368">
        <v>9</v>
      </c>
      <c r="H257" s="366">
        <v>28</v>
      </c>
      <c r="I257" s="379"/>
      <c r="J257" s="379"/>
      <c r="K257" s="379"/>
      <c r="L257" s="379"/>
      <c r="M257" s="379"/>
      <c r="N257" s="379"/>
      <c r="O257" s="379"/>
      <c r="P257" s="379"/>
      <c r="Q257" s="379"/>
      <c r="R257" s="379"/>
      <c r="S257" s="379"/>
      <c r="T257" s="379"/>
      <c r="U257" s="379"/>
      <c r="V257" s="379"/>
      <c r="W257" s="496"/>
      <c r="X257" s="379"/>
      <c r="Y257" s="379"/>
      <c r="Z257" s="379"/>
      <c r="AA257" s="379"/>
      <c r="AB257" s="379"/>
      <c r="AC257" s="379"/>
      <c r="AD257" s="404"/>
      <c r="AE257" s="379"/>
      <c r="AF257" s="379"/>
    </row>
    <row r="258" spans="1:32" ht="14.1" customHeight="1" x14ac:dyDescent="0.2">
      <c r="A258" s="457">
        <v>1158</v>
      </c>
      <c r="B258" s="349"/>
      <c r="C258" s="366"/>
      <c r="D258" s="349"/>
      <c r="E258" s="349"/>
      <c r="F258" s="383"/>
      <c r="G258" s="368"/>
      <c r="H258" s="366"/>
      <c r="I258" s="379"/>
      <c r="J258" s="379"/>
      <c r="K258" s="379"/>
      <c r="L258" s="379"/>
      <c r="M258" s="379"/>
      <c r="N258" s="379"/>
      <c r="O258" s="379"/>
      <c r="P258" s="379"/>
      <c r="Q258" s="379"/>
      <c r="R258" s="379"/>
      <c r="S258" s="379"/>
      <c r="T258" s="379"/>
      <c r="U258" s="379"/>
      <c r="V258" s="379"/>
      <c r="W258" s="496"/>
      <c r="X258" s="379"/>
      <c r="Y258" s="379"/>
      <c r="Z258" s="379"/>
      <c r="AA258" s="379"/>
      <c r="AB258" s="379"/>
      <c r="AC258" s="379"/>
      <c r="AD258" s="404"/>
      <c r="AE258" s="379"/>
      <c r="AF258" s="379"/>
    </row>
    <row r="259" spans="1:32" ht="14.1" customHeight="1" x14ac:dyDescent="0.2">
      <c r="A259" s="457">
        <v>1158</v>
      </c>
      <c r="B259" s="349" t="s">
        <v>48</v>
      </c>
      <c r="C259" s="366" t="s">
        <v>221</v>
      </c>
      <c r="D259" s="349" t="s">
        <v>29</v>
      </c>
      <c r="E259" s="349">
        <v>8993</v>
      </c>
      <c r="F259" s="383">
        <f>SUM(I259:AF259)</f>
        <v>0</v>
      </c>
      <c r="G259" s="368">
        <v>8.9</v>
      </c>
      <c r="H259" s="366">
        <v>28</v>
      </c>
      <c r="I259" s="379"/>
      <c r="J259" s="379"/>
      <c r="K259" s="379"/>
      <c r="L259" s="379"/>
      <c r="M259" s="379"/>
      <c r="N259" s="379"/>
      <c r="O259" s="379"/>
      <c r="P259" s="379"/>
      <c r="Q259" s="379"/>
      <c r="R259" s="379"/>
      <c r="S259" s="379"/>
      <c r="T259" s="379"/>
      <c r="U259" s="379"/>
      <c r="V259" s="379"/>
      <c r="W259" s="496"/>
      <c r="X259" s="379"/>
      <c r="Y259" s="379"/>
      <c r="Z259" s="379"/>
      <c r="AA259" s="379"/>
      <c r="AB259" s="379"/>
      <c r="AC259" s="379"/>
      <c r="AD259" s="404"/>
      <c r="AE259" s="379"/>
      <c r="AF259" s="379"/>
    </row>
    <row r="260" spans="1:32" ht="14.1" customHeight="1" x14ac:dyDescent="0.2">
      <c r="A260" s="457">
        <v>1158</v>
      </c>
      <c r="B260" s="349"/>
      <c r="C260" s="366"/>
      <c r="D260" s="349"/>
      <c r="E260" s="349"/>
      <c r="F260" s="383"/>
      <c r="G260" s="368"/>
      <c r="H260" s="366"/>
      <c r="I260" s="379"/>
      <c r="J260" s="379"/>
      <c r="K260" s="379"/>
      <c r="L260" s="379"/>
      <c r="M260" s="379"/>
      <c r="N260" s="379"/>
      <c r="O260" s="379"/>
      <c r="P260" s="379"/>
      <c r="Q260" s="379"/>
      <c r="R260" s="379"/>
      <c r="S260" s="379"/>
      <c r="T260" s="379"/>
      <c r="U260" s="379"/>
      <c r="V260" s="379"/>
      <c r="W260" s="496"/>
      <c r="X260" s="379"/>
      <c r="Y260" s="379"/>
      <c r="Z260" s="379"/>
      <c r="AA260" s="379"/>
      <c r="AB260" s="379"/>
      <c r="AC260" s="379"/>
      <c r="AD260" s="404"/>
      <c r="AE260" s="379"/>
      <c r="AF260" s="379"/>
    </row>
    <row r="261" spans="1:32" ht="14.1" customHeight="1" x14ac:dyDescent="0.2">
      <c r="A261" s="457">
        <v>1158</v>
      </c>
      <c r="B261" s="349" t="s">
        <v>173</v>
      </c>
      <c r="C261" s="366" t="s">
        <v>205</v>
      </c>
      <c r="D261" s="349" t="s">
        <v>66</v>
      </c>
      <c r="E261" s="349">
        <v>46429</v>
      </c>
      <c r="F261" s="383">
        <f>SUM(I261:AF261)</f>
        <v>0</v>
      </c>
      <c r="G261" s="368">
        <v>9</v>
      </c>
      <c r="H261" s="366">
        <v>28</v>
      </c>
      <c r="I261" s="379"/>
      <c r="J261" s="379"/>
      <c r="K261" s="379"/>
      <c r="L261" s="379"/>
      <c r="M261" s="379"/>
      <c r="N261" s="379"/>
      <c r="O261" s="379"/>
      <c r="P261" s="379"/>
      <c r="Q261" s="379"/>
      <c r="R261" s="379"/>
      <c r="S261" s="379"/>
      <c r="T261" s="379"/>
      <c r="U261" s="379"/>
      <c r="V261" s="379"/>
      <c r="W261" s="496"/>
      <c r="X261" s="379"/>
      <c r="Y261" s="379"/>
      <c r="Z261" s="379"/>
      <c r="AA261" s="379"/>
      <c r="AB261" s="379"/>
      <c r="AC261" s="379"/>
      <c r="AD261" s="404"/>
      <c r="AE261" s="379"/>
      <c r="AF261" s="379"/>
    </row>
    <row r="262" spans="1:32" ht="14.1" customHeight="1" x14ac:dyDescent="0.2">
      <c r="A262" s="457">
        <v>1158</v>
      </c>
      <c r="B262" s="349"/>
      <c r="C262" s="366"/>
      <c r="D262" s="349"/>
      <c r="E262" s="349"/>
      <c r="F262" s="383"/>
      <c r="G262" s="368"/>
      <c r="H262" s="366"/>
      <c r="I262" s="379"/>
      <c r="J262" s="379"/>
      <c r="K262" s="379"/>
      <c r="L262" s="379"/>
      <c r="M262" s="379"/>
      <c r="N262" s="379"/>
      <c r="O262" s="379"/>
      <c r="P262" s="379"/>
      <c r="Q262" s="379"/>
      <c r="R262" s="379"/>
      <c r="S262" s="379"/>
      <c r="T262" s="379"/>
      <c r="U262" s="379"/>
      <c r="V262" s="379"/>
      <c r="W262" s="496"/>
      <c r="X262" s="379"/>
      <c r="Y262" s="379"/>
      <c r="Z262" s="379"/>
      <c r="AA262" s="379"/>
      <c r="AB262" s="379"/>
      <c r="AC262" s="379"/>
      <c r="AD262" s="404"/>
      <c r="AE262" s="379"/>
      <c r="AF262" s="379"/>
    </row>
    <row r="263" spans="1:32" ht="14.1" customHeight="1" x14ac:dyDescent="0.2">
      <c r="A263" s="457">
        <v>1158</v>
      </c>
      <c r="B263" s="349" t="s">
        <v>48</v>
      </c>
      <c r="C263" s="366" t="s">
        <v>239</v>
      </c>
      <c r="D263" s="349" t="s">
        <v>200</v>
      </c>
      <c r="E263" s="349">
        <v>17103</v>
      </c>
      <c r="F263" s="383">
        <f>SUM(I263:AF263)</f>
        <v>0</v>
      </c>
      <c r="G263" s="368">
        <v>15</v>
      </c>
      <c r="H263" s="366">
        <v>28</v>
      </c>
      <c r="I263" s="379"/>
      <c r="J263" s="379"/>
      <c r="K263" s="379"/>
      <c r="L263" s="379"/>
      <c r="M263" s="379"/>
      <c r="N263" s="379"/>
      <c r="O263" s="379"/>
      <c r="P263" s="379"/>
      <c r="Q263" s="379"/>
      <c r="R263" s="379"/>
      <c r="S263" s="379"/>
      <c r="T263" s="379"/>
      <c r="U263" s="379"/>
      <c r="V263" s="379"/>
      <c r="W263" s="496"/>
      <c r="X263" s="379"/>
      <c r="Y263" s="379"/>
      <c r="Z263" s="379"/>
      <c r="AA263" s="379"/>
      <c r="AB263" s="379"/>
      <c r="AC263" s="379"/>
      <c r="AD263" s="404"/>
      <c r="AE263" s="379"/>
      <c r="AF263" s="379"/>
    </row>
    <row r="264" spans="1:32" ht="14.1" customHeight="1" x14ac:dyDescent="0.2">
      <c r="A264" s="457">
        <v>1158</v>
      </c>
      <c r="B264" s="349"/>
      <c r="C264" s="366"/>
      <c r="D264" s="349"/>
      <c r="E264" s="349"/>
      <c r="F264" s="383"/>
      <c r="G264" s="368"/>
      <c r="H264" s="366"/>
      <c r="I264" s="379"/>
      <c r="J264" s="379"/>
      <c r="K264" s="379"/>
      <c r="L264" s="379"/>
      <c r="M264" s="379"/>
      <c r="N264" s="379"/>
      <c r="O264" s="379"/>
      <c r="P264" s="379"/>
      <c r="Q264" s="379"/>
      <c r="R264" s="379"/>
      <c r="S264" s="379"/>
      <c r="T264" s="379"/>
      <c r="U264" s="379"/>
      <c r="V264" s="379"/>
      <c r="W264" s="496"/>
      <c r="X264" s="379"/>
      <c r="Y264" s="379"/>
      <c r="Z264" s="379"/>
      <c r="AA264" s="379"/>
      <c r="AB264" s="379"/>
      <c r="AC264" s="379"/>
      <c r="AD264" s="404"/>
      <c r="AE264" s="379"/>
      <c r="AF264" s="379"/>
    </row>
    <row r="265" spans="1:32" ht="14.1" customHeight="1" x14ac:dyDescent="0.2">
      <c r="A265" s="457">
        <v>1158</v>
      </c>
      <c r="B265" s="349" t="s">
        <v>123</v>
      </c>
      <c r="C265" s="366">
        <v>664369</v>
      </c>
      <c r="D265" s="349" t="s">
        <v>134</v>
      </c>
      <c r="E265" s="349">
        <v>13462</v>
      </c>
      <c r="F265" s="383">
        <f>SUM(I265:AF265)</f>
        <v>0</v>
      </c>
      <c r="G265" s="368">
        <v>15.84</v>
      </c>
      <c r="H265" s="366">
        <v>28</v>
      </c>
      <c r="I265" s="379"/>
      <c r="J265" s="379"/>
      <c r="K265" s="379"/>
      <c r="L265" s="379"/>
      <c r="M265" s="379"/>
      <c r="N265" s="379"/>
      <c r="O265" s="379"/>
      <c r="P265" s="379"/>
      <c r="Q265" s="379"/>
      <c r="R265" s="379"/>
      <c r="S265" s="379"/>
      <c r="T265" s="379"/>
      <c r="U265" s="379"/>
      <c r="V265" s="379"/>
      <c r="W265" s="496"/>
      <c r="X265" s="379"/>
      <c r="Y265" s="379"/>
      <c r="Z265" s="379"/>
      <c r="AA265" s="379"/>
      <c r="AB265" s="379"/>
      <c r="AC265" s="379"/>
      <c r="AD265" s="404"/>
      <c r="AE265" s="379"/>
      <c r="AF265" s="379"/>
    </row>
    <row r="266" spans="1:32" ht="14.1" customHeight="1" x14ac:dyDescent="0.2">
      <c r="A266" s="457">
        <v>1158</v>
      </c>
      <c r="B266" s="349"/>
      <c r="C266" s="366"/>
      <c r="D266" s="349"/>
      <c r="E266" s="349"/>
      <c r="F266" s="383"/>
      <c r="G266" s="368"/>
      <c r="H266" s="366"/>
      <c r="I266" s="379"/>
      <c r="J266" s="379"/>
      <c r="K266" s="379"/>
      <c r="L266" s="379"/>
      <c r="M266" s="379"/>
      <c r="N266" s="379"/>
      <c r="O266" s="379"/>
      <c r="P266" s="379"/>
      <c r="Q266" s="379"/>
      <c r="R266" s="379"/>
      <c r="S266" s="379"/>
      <c r="T266" s="379"/>
      <c r="U266" s="379"/>
      <c r="V266" s="379"/>
      <c r="W266" s="496"/>
      <c r="X266" s="379"/>
      <c r="Y266" s="379"/>
      <c r="Z266" s="379"/>
      <c r="AA266" s="379"/>
      <c r="AB266" s="379"/>
      <c r="AC266" s="379"/>
      <c r="AD266" s="404"/>
      <c r="AE266" s="379"/>
      <c r="AF266" s="379"/>
    </row>
    <row r="267" spans="1:32" ht="14.1" customHeight="1" x14ac:dyDescent="0.2">
      <c r="A267" s="457">
        <v>1158</v>
      </c>
      <c r="B267" s="349" t="s">
        <v>48</v>
      </c>
      <c r="C267" s="366" t="s">
        <v>144</v>
      </c>
      <c r="D267" s="349" t="s">
        <v>29</v>
      </c>
      <c r="E267" s="373">
        <v>29101</v>
      </c>
      <c r="F267" s="383">
        <f>SUM(I267:AF267)</f>
        <v>700</v>
      </c>
      <c r="G267" s="368">
        <v>10.175000000000001</v>
      </c>
      <c r="H267" s="366">
        <v>28</v>
      </c>
      <c r="I267" s="366">
        <v>700</v>
      </c>
      <c r="J267" s="379"/>
      <c r="K267" s="379"/>
      <c r="L267" s="379"/>
      <c r="M267" s="379"/>
      <c r="N267" s="379"/>
      <c r="O267" s="379"/>
      <c r="P267" s="379"/>
      <c r="Q267" s="379"/>
      <c r="R267" s="379"/>
      <c r="S267" s="379"/>
      <c r="T267" s="379"/>
      <c r="U267" s="379"/>
      <c r="V267" s="379"/>
      <c r="W267" s="496"/>
      <c r="X267" s="379"/>
      <c r="Y267" s="379"/>
      <c r="Z267" s="379"/>
      <c r="AA267" s="379"/>
      <c r="AB267" s="379"/>
      <c r="AC267" s="379"/>
      <c r="AD267" s="404"/>
      <c r="AE267" s="379"/>
      <c r="AF267" s="379"/>
    </row>
    <row r="268" spans="1:32" ht="14.1" customHeight="1" thickBot="1" x14ac:dyDescent="0.25">
      <c r="A268" s="457">
        <v>1158</v>
      </c>
      <c r="B268" s="349"/>
      <c r="C268" s="349"/>
      <c r="D268" s="349"/>
      <c r="E268" s="349"/>
      <c r="F268" s="366"/>
      <c r="G268" s="368"/>
      <c r="H268" s="366"/>
      <c r="I268" s="379"/>
      <c r="J268" s="379"/>
      <c r="K268" s="379"/>
      <c r="L268" s="379"/>
      <c r="M268" s="379"/>
      <c r="N268" s="379"/>
      <c r="O268" s="379"/>
      <c r="P268" s="379"/>
      <c r="Q268" s="379"/>
      <c r="R268" s="379"/>
      <c r="S268" s="379"/>
      <c r="T268" s="379"/>
      <c r="U268" s="379"/>
      <c r="V268" s="379"/>
      <c r="W268" s="496"/>
      <c r="X268" s="379"/>
      <c r="Y268" s="379"/>
      <c r="Z268" s="379"/>
      <c r="AA268" s="379"/>
      <c r="AB268" s="379"/>
      <c r="AC268" s="379"/>
      <c r="AD268" s="404"/>
      <c r="AE268" s="379"/>
      <c r="AF268" s="379"/>
    </row>
    <row r="269" spans="1:32" s="372" customFormat="1" ht="14.1" customHeight="1" x14ac:dyDescent="0.2">
      <c r="A269" s="478">
        <v>1160</v>
      </c>
      <c r="B269" s="370" t="s">
        <v>48</v>
      </c>
      <c r="C269" s="375" t="s">
        <v>175</v>
      </c>
      <c r="D269" s="407" t="s">
        <v>126</v>
      </c>
      <c r="E269" s="407">
        <v>22364</v>
      </c>
      <c r="F269" s="437">
        <f>SUM(I269:AF269)</f>
        <v>0</v>
      </c>
      <c r="G269" s="394">
        <v>18.61</v>
      </c>
      <c r="H269" s="375">
        <v>28</v>
      </c>
      <c r="I269" s="479"/>
      <c r="J269" s="479"/>
      <c r="K269" s="479"/>
      <c r="L269" s="479"/>
      <c r="M269" s="479"/>
      <c r="N269" s="479"/>
      <c r="O269" s="479"/>
      <c r="P269" s="479"/>
      <c r="Q269" s="479"/>
      <c r="R269" s="479"/>
      <c r="S269" s="479"/>
      <c r="T269" s="479"/>
      <c r="U269" s="479"/>
      <c r="V269" s="479"/>
      <c r="W269" s="497"/>
      <c r="X269" s="479"/>
      <c r="Y269" s="479"/>
      <c r="Z269" s="479"/>
      <c r="AA269" s="479"/>
      <c r="AB269" s="479"/>
      <c r="AC269" s="479"/>
      <c r="AD269" s="480"/>
      <c r="AE269" s="479"/>
      <c r="AF269" s="479"/>
    </row>
    <row r="270" spans="1:32" ht="14.1" customHeight="1" x14ac:dyDescent="0.2">
      <c r="A270" s="457">
        <v>1160</v>
      </c>
      <c r="B270" s="349"/>
      <c r="C270" s="366"/>
      <c r="D270" s="349"/>
      <c r="E270" s="349"/>
      <c r="F270" s="383"/>
      <c r="G270" s="368"/>
      <c r="H270" s="366"/>
      <c r="I270" s="379"/>
      <c r="J270" s="379"/>
      <c r="K270" s="379"/>
      <c r="L270" s="379"/>
      <c r="M270" s="379"/>
      <c r="N270" s="379"/>
      <c r="O270" s="379"/>
      <c r="P270" s="379"/>
      <c r="Q270" s="379"/>
      <c r="R270" s="379"/>
      <c r="S270" s="379"/>
      <c r="T270" s="379"/>
      <c r="U270" s="379"/>
      <c r="V270" s="379"/>
      <c r="W270" s="496"/>
      <c r="X270" s="379"/>
      <c r="Y270" s="379"/>
      <c r="Z270" s="379"/>
      <c r="AA270" s="379"/>
      <c r="AB270" s="379"/>
      <c r="AC270" s="379"/>
      <c r="AD270" s="404"/>
      <c r="AE270" s="379"/>
      <c r="AF270" s="379"/>
    </row>
    <row r="271" spans="1:32" ht="14.1" customHeight="1" x14ac:dyDescent="0.2">
      <c r="A271" s="457">
        <v>1160</v>
      </c>
      <c r="B271" s="349" t="s">
        <v>48</v>
      </c>
      <c r="C271" s="366" t="s">
        <v>214</v>
      </c>
      <c r="D271" s="349" t="s">
        <v>29</v>
      </c>
      <c r="E271" s="349">
        <v>5000</v>
      </c>
      <c r="F271" s="383">
        <f>SUM(I271:AF271)</f>
        <v>0</v>
      </c>
      <c r="G271" s="368">
        <v>12</v>
      </c>
      <c r="H271" s="366">
        <v>28</v>
      </c>
      <c r="I271" s="379"/>
      <c r="J271" s="379"/>
      <c r="K271" s="379"/>
      <c r="L271" s="379"/>
      <c r="M271" s="379"/>
      <c r="N271" s="379"/>
      <c r="O271" s="379"/>
      <c r="P271" s="379"/>
      <c r="Q271" s="379"/>
      <c r="R271" s="379"/>
      <c r="S271" s="379"/>
      <c r="T271" s="379"/>
      <c r="U271" s="379"/>
      <c r="V271" s="379"/>
      <c r="W271" s="496"/>
      <c r="X271" s="379"/>
      <c r="Y271" s="379"/>
      <c r="Z271" s="379"/>
      <c r="AA271" s="379"/>
      <c r="AB271" s="379"/>
      <c r="AC271" s="379"/>
      <c r="AD271" s="404"/>
      <c r="AE271" s="379"/>
      <c r="AF271" s="379"/>
    </row>
    <row r="272" spans="1:32" ht="14.1" customHeight="1" x14ac:dyDescent="0.2">
      <c r="A272" s="457">
        <v>1160</v>
      </c>
      <c r="B272" s="349"/>
      <c r="C272" s="366"/>
      <c r="D272" s="349"/>
      <c r="E272" s="349"/>
      <c r="F272" s="383"/>
      <c r="G272" s="368"/>
      <c r="H272" s="366"/>
      <c r="I272" s="379"/>
      <c r="J272" s="379"/>
      <c r="K272" s="379"/>
      <c r="L272" s="379"/>
      <c r="M272" s="379"/>
      <c r="N272" s="379"/>
      <c r="O272" s="379"/>
      <c r="P272" s="379"/>
      <c r="Q272" s="379"/>
      <c r="R272" s="379"/>
      <c r="S272" s="379"/>
      <c r="T272" s="379"/>
      <c r="U272" s="379"/>
      <c r="V272" s="379"/>
      <c r="W272" s="496"/>
      <c r="X272" s="379"/>
      <c r="Y272" s="379"/>
      <c r="Z272" s="379"/>
      <c r="AA272" s="379"/>
      <c r="AB272" s="379"/>
      <c r="AC272" s="379"/>
      <c r="AD272" s="404"/>
      <c r="AE272" s="379"/>
      <c r="AF272" s="379"/>
    </row>
    <row r="273" spans="1:32" ht="14.1" customHeight="1" x14ac:dyDescent="0.2">
      <c r="A273" s="457">
        <v>1160</v>
      </c>
      <c r="B273" s="349" t="s">
        <v>48</v>
      </c>
      <c r="C273" s="366" t="s">
        <v>229</v>
      </c>
      <c r="D273" s="373" t="s">
        <v>140</v>
      </c>
      <c r="E273" s="373">
        <v>5603</v>
      </c>
      <c r="F273" s="383">
        <f>SUM(I273:AF273)</f>
        <v>0</v>
      </c>
      <c r="G273" s="368">
        <v>14</v>
      </c>
      <c r="H273" s="366">
        <v>28</v>
      </c>
      <c r="I273" s="379"/>
      <c r="J273" s="379"/>
      <c r="K273" s="379"/>
      <c r="L273" s="379"/>
      <c r="M273" s="379"/>
      <c r="N273" s="379"/>
      <c r="O273" s="379"/>
      <c r="P273" s="379"/>
      <c r="Q273" s="379"/>
      <c r="R273" s="379"/>
      <c r="S273" s="379"/>
      <c r="T273" s="379"/>
      <c r="U273" s="379"/>
      <c r="V273" s="379"/>
      <c r="W273" s="496"/>
      <c r="X273" s="379"/>
      <c r="Y273" s="379"/>
      <c r="Z273" s="379"/>
      <c r="AA273" s="379"/>
      <c r="AB273" s="379"/>
      <c r="AC273" s="379"/>
      <c r="AD273" s="404"/>
      <c r="AE273" s="379"/>
      <c r="AF273" s="379"/>
    </row>
    <row r="274" spans="1:32" ht="14.1" customHeight="1" x14ac:dyDescent="0.2">
      <c r="A274" s="457">
        <v>1160</v>
      </c>
      <c r="B274" s="349"/>
      <c r="C274" s="366"/>
      <c r="D274" s="349"/>
      <c r="E274" s="349"/>
      <c r="F274" s="383"/>
      <c r="G274" s="368"/>
      <c r="H274" s="366"/>
      <c r="I274" s="379"/>
      <c r="J274" s="379"/>
      <c r="K274" s="379"/>
      <c r="L274" s="379"/>
      <c r="M274" s="379"/>
      <c r="N274" s="379"/>
      <c r="O274" s="379"/>
      <c r="P274" s="379"/>
      <c r="Q274" s="379"/>
      <c r="R274" s="379"/>
      <c r="S274" s="379"/>
      <c r="T274" s="379"/>
      <c r="U274" s="379"/>
      <c r="V274" s="379"/>
      <c r="W274" s="496"/>
      <c r="X274" s="379"/>
      <c r="Y274" s="379"/>
      <c r="Z274" s="379"/>
      <c r="AA274" s="379"/>
      <c r="AB274" s="379"/>
      <c r="AC274" s="379"/>
      <c r="AD274" s="404"/>
      <c r="AE274" s="379"/>
      <c r="AF274" s="379"/>
    </row>
    <row r="275" spans="1:32" ht="14.1" customHeight="1" x14ac:dyDescent="0.2">
      <c r="A275" s="457">
        <v>1160</v>
      </c>
      <c r="B275" s="349" t="s">
        <v>48</v>
      </c>
      <c r="C275" s="366" t="s">
        <v>237</v>
      </c>
      <c r="D275" s="349" t="s">
        <v>200</v>
      </c>
      <c r="E275" s="349">
        <v>17145</v>
      </c>
      <c r="F275" s="383">
        <f>SUM(I275:AF275)</f>
        <v>0</v>
      </c>
      <c r="G275" s="368">
        <v>14</v>
      </c>
      <c r="H275" s="366">
        <v>28</v>
      </c>
      <c r="I275" s="379"/>
      <c r="J275" s="379"/>
      <c r="K275" s="379"/>
      <c r="L275" s="379"/>
      <c r="M275" s="379"/>
      <c r="N275" s="379"/>
      <c r="O275" s="379"/>
      <c r="P275" s="379"/>
      <c r="Q275" s="379"/>
      <c r="R275" s="379"/>
      <c r="S275" s="379"/>
      <c r="T275" s="379"/>
      <c r="U275" s="379"/>
      <c r="V275" s="379"/>
      <c r="W275" s="496"/>
      <c r="X275" s="379"/>
      <c r="Y275" s="379"/>
      <c r="Z275" s="379"/>
      <c r="AA275" s="379"/>
      <c r="AB275" s="379"/>
      <c r="AC275" s="379"/>
      <c r="AD275" s="404"/>
      <c r="AE275" s="379"/>
      <c r="AF275" s="379"/>
    </row>
    <row r="276" spans="1:32" ht="14.1" customHeight="1" x14ac:dyDescent="0.2">
      <c r="A276" s="457">
        <v>1160</v>
      </c>
      <c r="B276" s="349"/>
      <c r="C276" s="366"/>
      <c r="D276" s="349"/>
      <c r="E276" s="349"/>
      <c r="F276" s="383"/>
      <c r="G276" s="368"/>
      <c r="H276" s="366"/>
      <c r="I276" s="379"/>
      <c r="J276" s="379"/>
      <c r="K276" s="379"/>
      <c r="L276" s="379"/>
      <c r="M276" s="379"/>
      <c r="N276" s="379"/>
      <c r="O276" s="379"/>
      <c r="P276" s="379"/>
      <c r="Q276" s="379"/>
      <c r="R276" s="379"/>
      <c r="S276" s="379"/>
      <c r="T276" s="379"/>
      <c r="U276" s="379"/>
      <c r="V276" s="379"/>
      <c r="W276" s="496"/>
      <c r="X276" s="379"/>
      <c r="Y276" s="379"/>
      <c r="Z276" s="379"/>
      <c r="AA276" s="379"/>
      <c r="AB276" s="379"/>
      <c r="AC276" s="379"/>
      <c r="AD276" s="404"/>
      <c r="AE276" s="379"/>
      <c r="AF276" s="379"/>
    </row>
    <row r="277" spans="1:32" ht="14.1" customHeight="1" x14ac:dyDescent="0.2">
      <c r="A277" s="457">
        <v>1160</v>
      </c>
      <c r="B277" s="349" t="s">
        <v>123</v>
      </c>
      <c r="C277" s="366">
        <v>665456</v>
      </c>
      <c r="D277" s="349" t="s">
        <v>134</v>
      </c>
      <c r="E277" s="349">
        <v>525</v>
      </c>
      <c r="F277" s="383">
        <f>SUM(I277:AF277)</f>
        <v>0</v>
      </c>
      <c r="G277" s="368">
        <v>12.95</v>
      </c>
      <c r="H277" s="366">
        <v>28</v>
      </c>
      <c r="I277" s="379"/>
      <c r="J277" s="379"/>
      <c r="K277" s="379"/>
      <c r="L277" s="379"/>
      <c r="M277" s="379"/>
      <c r="N277" s="379"/>
      <c r="O277" s="379"/>
      <c r="P277" s="379"/>
      <c r="Q277" s="379"/>
      <c r="R277" s="379"/>
      <c r="S277" s="379"/>
      <c r="T277" s="379"/>
      <c r="U277" s="379"/>
      <c r="V277" s="379"/>
      <c r="W277" s="496"/>
      <c r="X277" s="379"/>
      <c r="Y277" s="379"/>
      <c r="Z277" s="379"/>
      <c r="AA277" s="379"/>
      <c r="AB277" s="379"/>
      <c r="AC277" s="379"/>
      <c r="AD277" s="404"/>
      <c r="AE277" s="379"/>
      <c r="AF277" s="379"/>
    </row>
    <row r="278" spans="1:32" ht="14.1" customHeight="1" thickBot="1" x14ac:dyDescent="0.25">
      <c r="A278" s="457">
        <v>1160</v>
      </c>
      <c r="B278" s="349"/>
      <c r="C278" s="366"/>
      <c r="D278" s="349"/>
      <c r="E278" s="349"/>
      <c r="F278" s="366"/>
      <c r="G278" s="368"/>
      <c r="H278" s="366"/>
      <c r="I278" s="379"/>
      <c r="J278" s="379"/>
      <c r="K278" s="379"/>
      <c r="L278" s="379"/>
      <c r="M278" s="379"/>
      <c r="N278" s="379"/>
      <c r="O278" s="379"/>
      <c r="P278" s="379"/>
      <c r="Q278" s="379"/>
      <c r="R278" s="379"/>
      <c r="S278" s="379"/>
      <c r="T278" s="379"/>
      <c r="U278" s="379"/>
      <c r="V278" s="379"/>
      <c r="W278" s="496"/>
      <c r="X278" s="379"/>
      <c r="Y278" s="379"/>
      <c r="Z278" s="379"/>
      <c r="AA278" s="379"/>
      <c r="AB278" s="379"/>
      <c r="AC278" s="379"/>
      <c r="AD278" s="404"/>
      <c r="AE278" s="379"/>
      <c r="AF278" s="379"/>
    </row>
    <row r="279" spans="1:32" s="372" customFormat="1" ht="14.1" customHeight="1" x14ac:dyDescent="0.2">
      <c r="A279" s="478">
        <v>1162</v>
      </c>
      <c r="B279" s="370" t="s">
        <v>173</v>
      </c>
      <c r="C279" s="375">
        <v>175822</v>
      </c>
      <c r="D279" s="370" t="s">
        <v>126</v>
      </c>
      <c r="E279" s="370">
        <v>28871</v>
      </c>
      <c r="F279" s="437">
        <f>SUM(I279:AF279)</f>
        <v>0</v>
      </c>
      <c r="G279" s="394">
        <v>17.600000000000001</v>
      </c>
      <c r="H279" s="375">
        <v>25</v>
      </c>
      <c r="I279" s="479"/>
      <c r="J279" s="479"/>
      <c r="K279" s="479"/>
      <c r="L279" s="479"/>
      <c r="M279" s="479"/>
      <c r="N279" s="479"/>
      <c r="O279" s="479"/>
      <c r="P279" s="479"/>
      <c r="Q279" s="479"/>
      <c r="R279" s="479"/>
      <c r="S279" s="479"/>
      <c r="T279" s="479"/>
      <c r="U279" s="479"/>
      <c r="V279" s="479"/>
      <c r="W279" s="497"/>
      <c r="X279" s="479"/>
      <c r="Y279" s="479"/>
      <c r="Z279" s="479"/>
      <c r="AA279" s="479"/>
      <c r="AB279" s="479"/>
      <c r="AC279" s="479"/>
      <c r="AD279" s="480"/>
      <c r="AE279" s="479"/>
      <c r="AF279" s="479"/>
    </row>
    <row r="280" spans="1:32" ht="14.1" customHeight="1" x14ac:dyDescent="0.2">
      <c r="A280" s="457">
        <v>1162</v>
      </c>
      <c r="B280" s="349"/>
      <c r="C280" s="366"/>
      <c r="D280" s="349"/>
      <c r="E280" s="349"/>
      <c r="F280" s="366"/>
      <c r="G280" s="368"/>
      <c r="H280" s="366"/>
      <c r="I280" s="379"/>
      <c r="J280" s="379"/>
      <c r="K280" s="379"/>
      <c r="L280" s="379"/>
      <c r="M280" s="379"/>
      <c r="N280" s="379"/>
      <c r="O280" s="379"/>
      <c r="P280" s="379"/>
      <c r="Q280" s="379"/>
      <c r="R280" s="379"/>
      <c r="S280" s="379"/>
      <c r="T280" s="379"/>
      <c r="U280" s="379"/>
      <c r="V280" s="379"/>
      <c r="W280" s="496"/>
      <c r="X280" s="379"/>
      <c r="Y280" s="379"/>
      <c r="Z280" s="379"/>
      <c r="AA280" s="379"/>
      <c r="AB280" s="379"/>
      <c r="AC280" s="379"/>
      <c r="AD280" s="404"/>
      <c r="AE280" s="379"/>
      <c r="AF280" s="379"/>
    </row>
    <row r="281" spans="1:32" ht="14.1" customHeight="1" x14ac:dyDescent="0.2">
      <c r="A281" s="457">
        <v>1162</v>
      </c>
      <c r="B281" s="349" t="s">
        <v>173</v>
      </c>
      <c r="C281" s="366">
        <v>175821</v>
      </c>
      <c r="D281" s="349" t="s">
        <v>126</v>
      </c>
      <c r="E281" s="349">
        <v>50000</v>
      </c>
      <c r="F281" s="383">
        <f>SUM(I281:AF281)</f>
        <v>0</v>
      </c>
      <c r="G281" s="368">
        <v>16.03</v>
      </c>
      <c r="H281" s="366">
        <v>25</v>
      </c>
      <c r="I281" s="379"/>
      <c r="J281" s="379"/>
      <c r="K281" s="379"/>
      <c r="L281" s="379"/>
      <c r="M281" s="379"/>
      <c r="N281" s="379"/>
      <c r="O281" s="379"/>
      <c r="P281" s="379"/>
      <c r="Q281" s="379"/>
      <c r="R281" s="379"/>
      <c r="S281" s="379"/>
      <c r="T281" s="379"/>
      <c r="U281" s="379"/>
      <c r="V281" s="379"/>
      <c r="W281" s="496"/>
      <c r="X281" s="379"/>
      <c r="Y281" s="379"/>
      <c r="Z281" s="379"/>
      <c r="AA281" s="379"/>
      <c r="AB281" s="379"/>
      <c r="AC281" s="379"/>
      <c r="AD281" s="404"/>
      <c r="AE281" s="379"/>
      <c r="AF281" s="379"/>
    </row>
    <row r="282" spans="1:32" ht="14.1" customHeight="1" x14ac:dyDescent="0.2">
      <c r="A282" s="457">
        <v>1162</v>
      </c>
      <c r="B282" s="349"/>
      <c r="C282" s="366"/>
      <c r="D282" s="349"/>
      <c r="E282" s="349"/>
      <c r="F282" s="366"/>
      <c r="G282" s="368"/>
      <c r="H282" s="366"/>
      <c r="I282" s="379"/>
      <c r="J282" s="379"/>
      <c r="K282" s="379"/>
      <c r="L282" s="379"/>
      <c r="M282" s="379"/>
      <c r="N282" s="379"/>
      <c r="O282" s="379"/>
      <c r="P282" s="379"/>
      <c r="Q282" s="379"/>
      <c r="R282" s="379"/>
      <c r="S282" s="379"/>
      <c r="T282" s="379"/>
      <c r="U282" s="379"/>
      <c r="V282" s="379"/>
      <c r="W282" s="496"/>
      <c r="X282" s="379"/>
      <c r="Y282" s="379"/>
      <c r="Z282" s="379"/>
      <c r="AA282" s="379"/>
      <c r="AB282" s="379"/>
      <c r="AC282" s="379"/>
      <c r="AD282" s="404"/>
      <c r="AE282" s="379"/>
      <c r="AF282" s="379"/>
    </row>
    <row r="283" spans="1:32" ht="14.1" customHeight="1" x14ac:dyDescent="0.2">
      <c r="A283" s="457">
        <v>1162</v>
      </c>
      <c r="B283" s="349" t="s">
        <v>48</v>
      </c>
      <c r="C283" s="366" t="s">
        <v>207</v>
      </c>
      <c r="D283" s="366" t="s">
        <v>140</v>
      </c>
      <c r="E283" s="349">
        <v>3745</v>
      </c>
      <c r="F283" s="383">
        <f>SUM(I283:AF283)</f>
        <v>2936.7816091954023</v>
      </c>
      <c r="G283" s="368">
        <v>13.05</v>
      </c>
      <c r="H283" s="366">
        <v>25</v>
      </c>
      <c r="I283" s="379"/>
      <c r="J283" s="379"/>
      <c r="K283" s="379"/>
      <c r="L283" s="379"/>
      <c r="M283" s="379"/>
      <c r="N283" s="379"/>
      <c r="O283" s="379"/>
      <c r="P283" s="379"/>
      <c r="Q283" s="379"/>
      <c r="R283" s="379"/>
      <c r="S283" s="379"/>
      <c r="T283" s="379"/>
      <c r="U283" s="379"/>
      <c r="V283" s="379"/>
      <c r="W283" s="496"/>
      <c r="X283" s="379"/>
      <c r="Y283" s="379"/>
      <c r="Z283" s="366">
        <f t="shared" ref="Z283:AF283" si="46">Z419*Z440*Z462*60/$G$283</f>
        <v>60.344827586206897</v>
      </c>
      <c r="AA283" s="366">
        <f t="shared" si="46"/>
        <v>195.40229885057471</v>
      </c>
      <c r="AB283" s="366">
        <f t="shared" si="46"/>
        <v>206.89655172413791</v>
      </c>
      <c r="AC283" s="366">
        <f t="shared" si="46"/>
        <v>482.75862068965517</v>
      </c>
      <c r="AD283" s="396">
        <f t="shared" si="46"/>
        <v>603.44827586206895</v>
      </c>
      <c r="AE283" s="366">
        <f t="shared" si="46"/>
        <v>663.79310344827593</v>
      </c>
      <c r="AF283" s="366">
        <f t="shared" si="46"/>
        <v>724.13793103448268</v>
      </c>
    </row>
    <row r="284" spans="1:32" ht="14.1" customHeight="1" x14ac:dyDescent="0.2">
      <c r="A284" s="457">
        <v>1162</v>
      </c>
      <c r="B284" s="349"/>
      <c r="C284" s="366"/>
      <c r="D284" s="349"/>
      <c r="E284" s="349"/>
      <c r="F284" s="366"/>
      <c r="G284" s="368"/>
      <c r="H284" s="366"/>
      <c r="I284" s="379"/>
      <c r="J284" s="379"/>
      <c r="K284" s="379"/>
      <c r="L284" s="379"/>
      <c r="M284" s="379"/>
      <c r="N284" s="379"/>
      <c r="O284" s="379"/>
      <c r="P284" s="379"/>
      <c r="Q284" s="379"/>
      <c r="R284" s="379"/>
      <c r="S284" s="379"/>
      <c r="T284" s="379"/>
      <c r="U284" s="379"/>
      <c r="V284" s="379"/>
      <c r="W284" s="496"/>
      <c r="X284" s="379"/>
      <c r="Y284" s="379"/>
      <c r="Z284" s="379">
        <v>0.05</v>
      </c>
      <c r="AA284" s="379">
        <v>0.2</v>
      </c>
      <c r="AB284" s="379">
        <v>0.3</v>
      </c>
      <c r="AC284" s="379">
        <v>0.4</v>
      </c>
      <c r="AD284" s="404">
        <v>0.5</v>
      </c>
      <c r="AE284" s="379">
        <v>0.55000000000000004</v>
      </c>
      <c r="AF284" s="379">
        <v>0.6</v>
      </c>
    </row>
    <row r="285" spans="1:32" ht="14.1" customHeight="1" x14ac:dyDescent="0.2">
      <c r="A285" s="457">
        <v>1162</v>
      </c>
      <c r="B285" s="349" t="s">
        <v>48</v>
      </c>
      <c r="C285" s="366" t="s">
        <v>230</v>
      </c>
      <c r="D285" s="373" t="s">
        <v>174</v>
      </c>
      <c r="E285" s="373">
        <v>1379</v>
      </c>
      <c r="F285" s="383">
        <f>SUM(I285:AF285)</f>
        <v>0</v>
      </c>
      <c r="G285" s="368">
        <v>18</v>
      </c>
      <c r="H285" s="366">
        <v>25</v>
      </c>
      <c r="I285" s="379"/>
      <c r="J285" s="379"/>
      <c r="K285" s="379"/>
      <c r="L285" s="379"/>
      <c r="M285" s="379"/>
      <c r="N285" s="379"/>
      <c r="O285" s="379"/>
      <c r="P285" s="379"/>
      <c r="Q285" s="379"/>
      <c r="R285" s="379"/>
      <c r="S285" s="379"/>
      <c r="T285" s="379"/>
      <c r="U285" s="379"/>
      <c r="V285" s="379"/>
      <c r="W285" s="496"/>
      <c r="X285" s="379"/>
      <c r="Y285" s="379"/>
      <c r="Z285" s="379"/>
      <c r="AA285" s="379"/>
      <c r="AB285" s="379"/>
      <c r="AC285" s="379"/>
      <c r="AD285" s="404"/>
      <c r="AE285" s="379"/>
      <c r="AF285" s="379"/>
    </row>
    <row r="286" spans="1:32" ht="14.1" customHeight="1" x14ac:dyDescent="0.2">
      <c r="A286" s="457">
        <v>1162</v>
      </c>
      <c r="B286" s="349"/>
      <c r="C286" s="366"/>
      <c r="D286" s="349"/>
      <c r="E286" s="349"/>
      <c r="F286" s="366"/>
      <c r="G286" s="368"/>
      <c r="H286" s="366"/>
      <c r="I286" s="379"/>
      <c r="J286" s="379"/>
      <c r="K286" s="379"/>
      <c r="L286" s="379"/>
      <c r="M286" s="379"/>
      <c r="N286" s="379"/>
      <c r="O286" s="379"/>
      <c r="P286" s="379"/>
      <c r="Q286" s="379"/>
      <c r="R286" s="379"/>
      <c r="S286" s="379"/>
      <c r="T286" s="379"/>
      <c r="U286" s="379"/>
      <c r="V286" s="379"/>
      <c r="W286" s="496"/>
      <c r="X286" s="379"/>
      <c r="Y286" s="379"/>
      <c r="Z286" s="379"/>
      <c r="AA286" s="379"/>
      <c r="AB286" s="379"/>
      <c r="AC286" s="379"/>
      <c r="AD286" s="404"/>
      <c r="AE286" s="379"/>
      <c r="AF286" s="379"/>
    </row>
    <row r="287" spans="1:32" ht="14.1" customHeight="1" x14ac:dyDescent="0.2">
      <c r="A287" s="457">
        <v>1162</v>
      </c>
      <c r="B287" s="349" t="s">
        <v>48</v>
      </c>
      <c r="C287" s="366" t="s">
        <v>237</v>
      </c>
      <c r="D287" s="349" t="s">
        <v>200</v>
      </c>
      <c r="E287" s="349">
        <v>17145</v>
      </c>
      <c r="F287" s="383">
        <f>SUM(I287:AF287)</f>
        <v>0</v>
      </c>
      <c r="G287" s="368">
        <v>14</v>
      </c>
      <c r="H287" s="366">
        <v>28</v>
      </c>
      <c r="I287" s="379"/>
      <c r="J287" s="379"/>
      <c r="K287" s="379"/>
      <c r="L287" s="379"/>
      <c r="M287" s="379"/>
      <c r="N287" s="379"/>
      <c r="O287" s="379"/>
      <c r="P287" s="379"/>
      <c r="Q287" s="379"/>
      <c r="R287" s="379"/>
      <c r="S287" s="379"/>
      <c r="T287" s="379"/>
      <c r="U287" s="379"/>
      <c r="V287" s="379"/>
      <c r="W287" s="496"/>
      <c r="X287" s="379"/>
      <c r="Y287" s="379"/>
      <c r="Z287" s="379"/>
      <c r="AA287" s="379"/>
      <c r="AB287" s="379"/>
      <c r="AC287" s="379"/>
      <c r="AD287" s="404"/>
      <c r="AE287" s="379"/>
      <c r="AF287" s="379"/>
    </row>
    <row r="288" spans="1:32" ht="14.1" customHeight="1" x14ac:dyDescent="0.2">
      <c r="A288" s="457">
        <v>1162</v>
      </c>
      <c r="B288" s="349"/>
      <c r="C288" s="366"/>
      <c r="D288" s="349"/>
      <c r="E288" s="349"/>
      <c r="F288" s="383"/>
      <c r="G288" s="368"/>
      <c r="H288" s="366"/>
      <c r="I288" s="379"/>
      <c r="J288" s="379"/>
      <c r="K288" s="379"/>
      <c r="L288" s="379"/>
      <c r="M288" s="379"/>
      <c r="N288" s="379"/>
      <c r="O288" s="379"/>
      <c r="P288" s="379"/>
      <c r="Q288" s="379"/>
      <c r="R288" s="379"/>
      <c r="S288" s="379"/>
      <c r="T288" s="379"/>
      <c r="U288" s="379"/>
      <c r="V288" s="379"/>
      <c r="W288" s="496"/>
      <c r="X288" s="379"/>
      <c r="Y288" s="379"/>
      <c r="Z288" s="379"/>
      <c r="AA288" s="379"/>
      <c r="AB288" s="379"/>
      <c r="AC288" s="379"/>
      <c r="AD288" s="404"/>
      <c r="AE288" s="379"/>
      <c r="AF288" s="379"/>
    </row>
    <row r="289" spans="1:32" ht="14.1" customHeight="1" x14ac:dyDescent="0.2">
      <c r="A289" s="457">
        <v>1162</v>
      </c>
      <c r="B289" s="349" t="s">
        <v>198</v>
      </c>
      <c r="C289" s="366">
        <v>174304</v>
      </c>
      <c r="D289" s="349" t="s">
        <v>200</v>
      </c>
      <c r="E289" s="349">
        <v>18000</v>
      </c>
      <c r="F289" s="383">
        <f>SUM(I289:AF289)</f>
        <v>2710.1471607982126</v>
      </c>
      <c r="G289" s="368">
        <v>12.978999999999999</v>
      </c>
      <c r="H289" s="366">
        <v>25</v>
      </c>
      <c r="I289" s="379"/>
      <c r="J289" s="379"/>
      <c r="K289" s="379"/>
      <c r="L289" s="379"/>
      <c r="M289" s="379"/>
      <c r="N289" s="379"/>
      <c r="O289" s="379"/>
      <c r="P289" s="379"/>
      <c r="Q289" s="379"/>
      <c r="R289" s="379"/>
      <c r="S289" s="366">
        <f>S419*S440*S462*60/$G$289</f>
        <v>60.674936435780879</v>
      </c>
      <c r="T289" s="366">
        <f t="shared" ref="T289:Y289" si="47">T419*T440*T462*60/$G$289</f>
        <v>182.02480930734265</v>
      </c>
      <c r="U289" s="366">
        <f t="shared" si="47"/>
        <v>303.37468217890438</v>
      </c>
      <c r="V289" s="366">
        <f t="shared" si="47"/>
        <v>343.82463980275833</v>
      </c>
      <c r="W289" s="435">
        <f t="shared" si="47"/>
        <v>546.07442792202789</v>
      </c>
      <c r="X289" s="366">
        <f t="shared" si="47"/>
        <v>606.74936435780876</v>
      </c>
      <c r="Y289" s="366">
        <f t="shared" si="47"/>
        <v>667.42430079358985</v>
      </c>
      <c r="Z289" s="379"/>
      <c r="AA289" s="379"/>
      <c r="AB289" s="379"/>
      <c r="AC289" s="379"/>
      <c r="AD289" s="404"/>
      <c r="AE289" s="379"/>
      <c r="AF289" s="379"/>
    </row>
    <row r="290" spans="1:32" ht="14.1" customHeight="1" x14ac:dyDescent="0.2">
      <c r="A290" s="457">
        <v>1162</v>
      </c>
      <c r="B290" s="349"/>
      <c r="C290" s="366"/>
      <c r="D290" s="349"/>
      <c r="E290" s="349"/>
      <c r="F290" s="366"/>
      <c r="G290" s="368"/>
      <c r="H290" s="366"/>
      <c r="I290" s="379"/>
      <c r="J290" s="379"/>
      <c r="K290" s="379"/>
      <c r="L290" s="379"/>
      <c r="M290" s="379"/>
      <c r="N290" s="379"/>
      <c r="O290" s="379"/>
      <c r="P290" s="379"/>
      <c r="Q290" s="379"/>
      <c r="R290" s="379"/>
      <c r="S290" s="379">
        <v>0.05</v>
      </c>
      <c r="T290" s="379">
        <v>0.15</v>
      </c>
      <c r="U290" s="379">
        <v>0.25</v>
      </c>
      <c r="V290" s="379">
        <v>0.35</v>
      </c>
      <c r="W290" s="496">
        <v>0.45</v>
      </c>
      <c r="X290" s="379">
        <v>0.5</v>
      </c>
      <c r="Y290" s="379">
        <v>0.55000000000000004</v>
      </c>
      <c r="Z290" s="379"/>
      <c r="AA290" s="379"/>
      <c r="AB290" s="379"/>
      <c r="AC290" s="379"/>
      <c r="AD290" s="404"/>
      <c r="AE290" s="379"/>
      <c r="AF290" s="379"/>
    </row>
    <row r="291" spans="1:32" ht="14.1" customHeight="1" x14ac:dyDescent="0.2">
      <c r="A291" s="457">
        <v>1162</v>
      </c>
      <c r="B291" s="349" t="s">
        <v>48</v>
      </c>
      <c r="C291" s="366" t="s">
        <v>145</v>
      </c>
      <c r="D291" s="349" t="s">
        <v>29</v>
      </c>
      <c r="E291" s="349">
        <v>34771</v>
      </c>
      <c r="F291" s="383">
        <f>SUM(I291:AF291)</f>
        <v>5372.1061395498728</v>
      </c>
      <c r="G291" s="368">
        <v>18.617000000000001</v>
      </c>
      <c r="H291" s="366">
        <v>25</v>
      </c>
      <c r="I291" s="366">
        <f t="shared" ref="I291:K291" si="48">I419*I440*I462*60/$G$291</f>
        <v>592.20067680077341</v>
      </c>
      <c r="J291" s="366">
        <f t="shared" si="48"/>
        <v>592.20067680077341</v>
      </c>
      <c r="K291" s="366">
        <f t="shared" si="48"/>
        <v>592.20067680077341</v>
      </c>
      <c r="L291" s="366">
        <f t="shared" ref="L291:R291" si="49">L419*L440*L462*60/$G$291</f>
        <v>479.40054788634041</v>
      </c>
      <c r="M291" s="366">
        <f t="shared" si="49"/>
        <v>338.40038674329912</v>
      </c>
      <c r="N291" s="366">
        <f t="shared" si="49"/>
        <v>592.20067680077341</v>
      </c>
      <c r="O291" s="366">
        <f t="shared" si="49"/>
        <v>592.20067680077341</v>
      </c>
      <c r="P291" s="366">
        <f t="shared" si="49"/>
        <v>592.20067680077341</v>
      </c>
      <c r="Q291" s="366">
        <f t="shared" si="49"/>
        <v>479.40054788634041</v>
      </c>
      <c r="R291" s="366">
        <f t="shared" si="49"/>
        <v>521.70059622925282</v>
      </c>
      <c r="S291" s="379"/>
      <c r="T291" s="379"/>
      <c r="U291" s="379"/>
      <c r="V291" s="379"/>
      <c r="W291" s="496"/>
      <c r="X291" s="379"/>
      <c r="Y291" s="379"/>
      <c r="Z291" s="379"/>
      <c r="AA291" s="379"/>
      <c r="AB291" s="379"/>
      <c r="AC291" s="379"/>
      <c r="AD291" s="404"/>
      <c r="AE291" s="379"/>
      <c r="AF291" s="379"/>
    </row>
    <row r="292" spans="1:32" ht="14.1" customHeight="1" thickBot="1" x14ac:dyDescent="0.25">
      <c r="A292" s="457">
        <v>1162</v>
      </c>
      <c r="B292" s="349"/>
      <c r="C292" s="366"/>
      <c r="D292" s="349"/>
      <c r="E292" s="349"/>
      <c r="F292" s="383"/>
      <c r="G292" s="368"/>
      <c r="H292" s="366"/>
      <c r="I292" s="379">
        <v>0.7</v>
      </c>
      <c r="J292" s="379">
        <v>0.7</v>
      </c>
      <c r="K292" s="379">
        <v>0.7</v>
      </c>
      <c r="L292" s="379">
        <v>0.7</v>
      </c>
      <c r="M292" s="379">
        <v>0.7</v>
      </c>
      <c r="N292" s="379">
        <v>0.7</v>
      </c>
      <c r="O292" s="379">
        <v>0.7</v>
      </c>
      <c r="P292" s="379">
        <v>0.7</v>
      </c>
      <c r="Q292" s="379">
        <v>0.7</v>
      </c>
      <c r="R292" s="379">
        <v>0.7</v>
      </c>
      <c r="S292" s="379"/>
      <c r="T292" s="379"/>
      <c r="U292" s="379"/>
      <c r="V292" s="379"/>
      <c r="W292" s="496"/>
      <c r="X292" s="379"/>
      <c r="Y292" s="379"/>
      <c r="Z292" s="379"/>
      <c r="AA292" s="379"/>
      <c r="AB292" s="379"/>
      <c r="AC292" s="379"/>
      <c r="AD292" s="404"/>
      <c r="AE292" s="379"/>
      <c r="AF292" s="379"/>
    </row>
    <row r="293" spans="1:32" s="372" customFormat="1" ht="14.1" customHeight="1" x14ac:dyDescent="0.2">
      <c r="A293" s="478">
        <v>1163</v>
      </c>
      <c r="B293" s="370" t="s">
        <v>128</v>
      </c>
      <c r="C293" s="375" t="s">
        <v>180</v>
      </c>
      <c r="D293" s="407" t="s">
        <v>172</v>
      </c>
      <c r="E293" s="407">
        <v>35000</v>
      </c>
      <c r="F293" s="437">
        <f>SUM(I293:AF293)</f>
        <v>0</v>
      </c>
      <c r="G293" s="394">
        <v>13.955</v>
      </c>
      <c r="H293" s="375">
        <v>28</v>
      </c>
      <c r="I293" s="479"/>
      <c r="J293" s="479"/>
      <c r="K293" s="479"/>
      <c r="L293" s="479"/>
      <c r="M293" s="479"/>
      <c r="N293" s="479"/>
      <c r="O293" s="479"/>
      <c r="P293" s="479"/>
      <c r="Q293" s="479"/>
      <c r="R293" s="479"/>
      <c r="S293" s="479"/>
      <c r="T293" s="479"/>
      <c r="U293" s="479"/>
      <c r="V293" s="479"/>
      <c r="W293" s="497"/>
      <c r="X293" s="479"/>
      <c r="Y293" s="479"/>
      <c r="Z293" s="479"/>
      <c r="AA293" s="479"/>
      <c r="AB293" s="479"/>
      <c r="AC293" s="479"/>
      <c r="AD293" s="480"/>
      <c r="AE293" s="479"/>
      <c r="AF293" s="479"/>
    </row>
    <row r="294" spans="1:32" ht="14.1" customHeight="1" x14ac:dyDescent="0.2">
      <c r="A294" s="457">
        <v>1163</v>
      </c>
      <c r="B294" s="349"/>
      <c r="C294" s="366"/>
      <c r="D294" s="349"/>
      <c r="E294" s="349"/>
      <c r="F294" s="383"/>
      <c r="G294" s="368"/>
      <c r="H294" s="366"/>
      <c r="I294" s="379"/>
      <c r="J294" s="379"/>
      <c r="K294" s="379"/>
      <c r="L294" s="379"/>
      <c r="M294" s="379"/>
      <c r="N294" s="379"/>
      <c r="O294" s="379"/>
      <c r="P294" s="379"/>
      <c r="Q294" s="379"/>
      <c r="R294" s="379"/>
      <c r="S294" s="379"/>
      <c r="T294" s="379"/>
      <c r="U294" s="379"/>
      <c r="V294" s="379"/>
      <c r="W294" s="496"/>
      <c r="X294" s="379"/>
      <c r="Y294" s="379"/>
      <c r="Z294" s="379"/>
      <c r="AA294" s="379"/>
      <c r="AB294" s="379"/>
      <c r="AC294" s="379"/>
      <c r="AD294" s="404"/>
      <c r="AE294" s="379"/>
      <c r="AF294" s="379"/>
    </row>
    <row r="295" spans="1:32" ht="14.1" customHeight="1" x14ac:dyDescent="0.2">
      <c r="A295" s="457">
        <v>1163</v>
      </c>
      <c r="B295" s="349" t="s">
        <v>128</v>
      </c>
      <c r="C295" s="366" t="s">
        <v>181</v>
      </c>
      <c r="D295" s="373" t="s">
        <v>172</v>
      </c>
      <c r="E295" s="373">
        <v>35000</v>
      </c>
      <c r="F295" s="383">
        <f>SUM(I295:AF295)</f>
        <v>0</v>
      </c>
      <c r="G295" s="368">
        <v>13.955</v>
      </c>
      <c r="H295" s="366">
        <v>28</v>
      </c>
      <c r="I295" s="379"/>
      <c r="J295" s="379"/>
      <c r="K295" s="379"/>
      <c r="L295" s="379"/>
      <c r="M295" s="379"/>
      <c r="N295" s="379"/>
      <c r="O295" s="379"/>
      <c r="P295" s="379"/>
      <c r="Q295" s="379"/>
      <c r="R295" s="379"/>
      <c r="S295" s="379"/>
      <c r="T295" s="379"/>
      <c r="U295" s="379"/>
      <c r="V295" s="379"/>
      <c r="W295" s="496"/>
      <c r="X295" s="379"/>
      <c r="Y295" s="379"/>
      <c r="Z295" s="379"/>
      <c r="AA295" s="379"/>
      <c r="AB295" s="379"/>
      <c r="AC295" s="379"/>
      <c r="AD295" s="404"/>
      <c r="AE295" s="379"/>
      <c r="AF295" s="379"/>
    </row>
    <row r="296" spans="1:32" ht="14.1" customHeight="1" x14ac:dyDescent="0.2">
      <c r="A296" s="457">
        <v>1163</v>
      </c>
      <c r="B296" s="349"/>
      <c r="C296" s="366"/>
      <c r="D296" s="349"/>
      <c r="E296" s="349"/>
      <c r="F296" s="383"/>
      <c r="G296" s="368"/>
      <c r="H296" s="366"/>
      <c r="I296" s="379"/>
      <c r="J296" s="379"/>
      <c r="K296" s="379"/>
      <c r="L296" s="379"/>
      <c r="M296" s="379"/>
      <c r="N296" s="379"/>
      <c r="O296" s="379"/>
      <c r="P296" s="379"/>
      <c r="Q296" s="379"/>
      <c r="R296" s="379"/>
      <c r="S296" s="379"/>
      <c r="T296" s="379"/>
      <c r="U296" s="379"/>
      <c r="V296" s="379"/>
      <c r="W296" s="496"/>
      <c r="X296" s="379"/>
      <c r="Y296" s="379"/>
      <c r="Z296" s="379"/>
      <c r="AA296" s="379"/>
      <c r="AB296" s="379"/>
      <c r="AC296" s="379"/>
      <c r="AD296" s="404"/>
      <c r="AE296" s="379"/>
      <c r="AF296" s="379"/>
    </row>
    <row r="297" spans="1:32" ht="14.1" customHeight="1" x14ac:dyDescent="0.2">
      <c r="A297" s="457">
        <v>1163</v>
      </c>
      <c r="B297" s="349" t="s">
        <v>48</v>
      </c>
      <c r="C297" s="366" t="s">
        <v>196</v>
      </c>
      <c r="D297" s="349" t="s">
        <v>29</v>
      </c>
      <c r="E297" s="349">
        <v>6602</v>
      </c>
      <c r="F297" s="383">
        <f>SUM(I297:AF297)</f>
        <v>2618.4873949579833</v>
      </c>
      <c r="G297" s="368">
        <v>24.99</v>
      </c>
      <c r="H297" s="366">
        <v>28</v>
      </c>
      <c r="I297" s="379"/>
      <c r="J297" s="379"/>
      <c r="K297" s="379"/>
      <c r="L297" s="379"/>
      <c r="M297" s="379"/>
      <c r="N297" s="379"/>
      <c r="O297" s="379"/>
      <c r="P297" s="379"/>
      <c r="Q297" s="379"/>
      <c r="R297" s="379"/>
      <c r="S297" s="379"/>
      <c r="T297" s="379"/>
      <c r="U297" s="379"/>
      <c r="V297" s="379"/>
      <c r="W297" s="435">
        <f t="shared" ref="W297:AF297" si="50">W429*W450*W471*60/$G$297</f>
        <v>35.294117647058833</v>
      </c>
      <c r="X297" s="366">
        <f t="shared" si="50"/>
        <v>70.588235294117666</v>
      </c>
      <c r="Y297" s="366">
        <f t="shared" si="50"/>
        <v>141.17647058823533</v>
      </c>
      <c r="Z297" s="366">
        <f t="shared" si="50"/>
        <v>211.76470588235296</v>
      </c>
      <c r="AA297" s="366">
        <f t="shared" si="50"/>
        <v>228.57142857142858</v>
      </c>
      <c r="AB297" s="366">
        <f t="shared" si="50"/>
        <v>201.68067226890759</v>
      </c>
      <c r="AC297" s="366">
        <f t="shared" si="50"/>
        <v>388.23529411764713</v>
      </c>
      <c r="AD297" s="396">
        <f t="shared" si="50"/>
        <v>423.52941176470591</v>
      </c>
      <c r="AE297" s="366">
        <f t="shared" si="50"/>
        <v>458.82352941176475</v>
      </c>
      <c r="AF297" s="366">
        <f t="shared" si="50"/>
        <v>458.82352941176475</v>
      </c>
    </row>
    <row r="298" spans="1:32" ht="14.1" customHeight="1" x14ac:dyDescent="0.2">
      <c r="A298" s="457">
        <v>1163</v>
      </c>
      <c r="B298" s="349"/>
      <c r="C298" s="366"/>
      <c r="D298" s="349"/>
      <c r="E298" s="349"/>
      <c r="F298" s="383"/>
      <c r="G298" s="368"/>
      <c r="H298" s="366"/>
      <c r="I298" s="379"/>
      <c r="J298" s="379"/>
      <c r="K298" s="379"/>
      <c r="L298" s="379"/>
      <c r="M298" s="379"/>
      <c r="N298" s="379"/>
      <c r="O298" s="379"/>
      <c r="P298" s="379"/>
      <c r="Q298" s="379"/>
      <c r="R298" s="379"/>
      <c r="S298" s="379"/>
      <c r="T298" s="379"/>
      <c r="U298" s="379"/>
      <c r="V298" s="379"/>
      <c r="W298" s="496">
        <v>0.05</v>
      </c>
      <c r="X298" s="379">
        <v>0.1</v>
      </c>
      <c r="Y298" s="379">
        <v>0.2</v>
      </c>
      <c r="Z298" s="379">
        <v>0.3</v>
      </c>
      <c r="AA298" s="379">
        <v>0.4</v>
      </c>
      <c r="AB298" s="379">
        <v>0.5</v>
      </c>
      <c r="AC298" s="379">
        <v>0.55000000000000004</v>
      </c>
      <c r="AD298" s="404">
        <v>0.6</v>
      </c>
      <c r="AE298" s="379">
        <v>0.65</v>
      </c>
      <c r="AF298" s="379">
        <v>0.65</v>
      </c>
    </row>
    <row r="299" spans="1:32" ht="14.1" customHeight="1" x14ac:dyDescent="0.2">
      <c r="A299" s="457">
        <v>1163</v>
      </c>
      <c r="B299" s="349" t="s">
        <v>173</v>
      </c>
      <c r="C299" s="366">
        <v>175822</v>
      </c>
      <c r="D299" s="349" t="s">
        <v>126</v>
      </c>
      <c r="E299" s="349">
        <v>28871</v>
      </c>
      <c r="F299" s="383">
        <f>SUM(I299:AF299)</f>
        <v>0</v>
      </c>
      <c r="G299" s="368">
        <v>17.600000000000001</v>
      </c>
      <c r="H299" s="366">
        <v>25</v>
      </c>
      <c r="I299" s="379"/>
      <c r="J299" s="379"/>
      <c r="K299" s="379"/>
      <c r="L299" s="379"/>
      <c r="M299" s="379"/>
      <c r="N299" s="379"/>
      <c r="O299" s="379"/>
      <c r="P299" s="379"/>
      <c r="Q299" s="379"/>
      <c r="R299" s="379"/>
      <c r="S299" s="379"/>
      <c r="T299" s="379"/>
      <c r="U299" s="379"/>
      <c r="V299" s="379"/>
      <c r="W299" s="496"/>
      <c r="X299" s="379"/>
      <c r="Y299" s="379"/>
      <c r="Z299" s="379"/>
      <c r="AA299" s="379"/>
      <c r="AB299" s="379"/>
      <c r="AC299" s="379"/>
      <c r="AD299" s="404"/>
      <c r="AE299" s="379"/>
      <c r="AF299" s="379"/>
    </row>
    <row r="300" spans="1:32" ht="14.1" customHeight="1" x14ac:dyDescent="0.2">
      <c r="A300" s="457">
        <v>1163</v>
      </c>
      <c r="B300" s="349"/>
      <c r="C300" s="366"/>
      <c r="D300" s="349"/>
      <c r="E300" s="349"/>
      <c r="F300" s="366"/>
      <c r="G300" s="368"/>
      <c r="H300" s="366"/>
      <c r="I300" s="379"/>
      <c r="J300" s="379"/>
      <c r="K300" s="379"/>
      <c r="L300" s="379"/>
      <c r="M300" s="379"/>
      <c r="N300" s="379"/>
      <c r="O300" s="379"/>
      <c r="P300" s="379"/>
      <c r="Q300" s="379"/>
      <c r="R300" s="379"/>
      <c r="S300" s="379"/>
      <c r="T300" s="379"/>
      <c r="U300" s="379"/>
      <c r="V300" s="379"/>
      <c r="W300" s="496"/>
      <c r="X300" s="379"/>
      <c r="Y300" s="379"/>
      <c r="Z300" s="379"/>
      <c r="AA300" s="379"/>
      <c r="AB300" s="379"/>
      <c r="AC300" s="379"/>
      <c r="AD300" s="404"/>
      <c r="AE300" s="379"/>
      <c r="AF300" s="379"/>
    </row>
    <row r="301" spans="1:32" ht="14.1" customHeight="1" x14ac:dyDescent="0.2">
      <c r="A301" s="457">
        <v>1163</v>
      </c>
      <c r="B301" s="349" t="s">
        <v>48</v>
      </c>
      <c r="C301" s="366" t="s">
        <v>212</v>
      </c>
      <c r="D301" s="349" t="s">
        <v>29</v>
      </c>
      <c r="E301" s="349">
        <v>5000</v>
      </c>
      <c r="F301" s="383">
        <f>SUM(I301:AF301)</f>
        <v>0</v>
      </c>
      <c r="G301" s="368">
        <v>9</v>
      </c>
      <c r="H301" s="366">
        <v>28</v>
      </c>
      <c r="I301" s="379"/>
      <c r="J301" s="379"/>
      <c r="K301" s="379"/>
      <c r="L301" s="379"/>
      <c r="M301" s="379"/>
      <c r="N301" s="379"/>
      <c r="O301" s="379"/>
      <c r="P301" s="379"/>
      <c r="Q301" s="379"/>
      <c r="R301" s="379"/>
      <c r="S301" s="379"/>
      <c r="T301" s="379"/>
      <c r="U301" s="379"/>
      <c r="V301" s="379"/>
      <c r="W301" s="496"/>
      <c r="X301" s="379"/>
      <c r="Y301" s="379"/>
      <c r="Z301" s="379"/>
      <c r="AA301" s="379"/>
      <c r="AB301" s="379"/>
      <c r="AC301" s="379"/>
      <c r="AD301" s="404"/>
      <c r="AE301" s="379"/>
      <c r="AF301" s="379"/>
    </row>
    <row r="302" spans="1:32" ht="14.1" customHeight="1" x14ac:dyDescent="0.2">
      <c r="A302" s="457">
        <v>1163</v>
      </c>
      <c r="B302" s="349"/>
      <c r="C302" s="366"/>
      <c r="D302" s="349"/>
      <c r="E302" s="349"/>
      <c r="F302" s="383"/>
      <c r="G302" s="368"/>
      <c r="H302" s="366"/>
      <c r="I302" s="379"/>
      <c r="J302" s="379"/>
      <c r="K302" s="379"/>
      <c r="L302" s="379"/>
      <c r="M302" s="379"/>
      <c r="N302" s="379"/>
      <c r="O302" s="379"/>
      <c r="P302" s="379"/>
      <c r="Q302" s="379"/>
      <c r="R302" s="379"/>
      <c r="S302" s="379"/>
      <c r="T302" s="379"/>
      <c r="U302" s="379"/>
      <c r="V302" s="379"/>
      <c r="W302" s="496"/>
      <c r="X302" s="379"/>
      <c r="Y302" s="379"/>
      <c r="Z302" s="379"/>
      <c r="AA302" s="379"/>
      <c r="AB302" s="379"/>
      <c r="AC302" s="379"/>
      <c r="AD302" s="404"/>
      <c r="AE302" s="379"/>
      <c r="AF302" s="379"/>
    </row>
    <row r="303" spans="1:32" ht="14.1" customHeight="1" x14ac:dyDescent="0.2">
      <c r="A303" s="457">
        <v>1163</v>
      </c>
      <c r="B303" s="349" t="s">
        <v>48</v>
      </c>
      <c r="C303" s="366" t="s">
        <v>223</v>
      </c>
      <c r="D303" s="349" t="s">
        <v>29</v>
      </c>
      <c r="E303" s="349">
        <v>9998</v>
      </c>
      <c r="F303" s="383">
        <f>SUM(I303:AF303)</f>
        <v>0</v>
      </c>
      <c r="G303" s="368">
        <v>12.75</v>
      </c>
      <c r="H303" s="366">
        <v>28</v>
      </c>
      <c r="I303" s="379"/>
      <c r="J303" s="379"/>
      <c r="K303" s="379"/>
      <c r="L303" s="379"/>
      <c r="M303" s="379"/>
      <c r="N303" s="379"/>
      <c r="O303" s="379"/>
      <c r="P303" s="379"/>
      <c r="Q303" s="379"/>
      <c r="R303" s="379"/>
      <c r="S303" s="379"/>
      <c r="T303" s="379"/>
      <c r="U303" s="379"/>
      <c r="V303" s="379"/>
      <c r="W303" s="496"/>
      <c r="X303" s="379"/>
      <c r="Y303" s="379"/>
      <c r="Z303" s="379"/>
      <c r="AA303" s="379"/>
      <c r="AB303" s="379"/>
      <c r="AC303" s="379"/>
      <c r="AD303" s="404"/>
      <c r="AE303" s="379"/>
      <c r="AF303" s="379"/>
    </row>
    <row r="304" spans="1:32" ht="14.1" customHeight="1" x14ac:dyDescent="0.2">
      <c r="A304" s="457">
        <v>1163</v>
      </c>
      <c r="B304" s="349"/>
      <c r="C304" s="366"/>
      <c r="D304" s="349"/>
      <c r="E304" s="349"/>
      <c r="F304" s="383"/>
      <c r="G304" s="368"/>
      <c r="H304" s="366"/>
      <c r="I304" s="379"/>
      <c r="J304" s="379"/>
      <c r="K304" s="379"/>
      <c r="L304" s="379"/>
      <c r="M304" s="379"/>
      <c r="N304" s="379"/>
      <c r="O304" s="379"/>
      <c r="P304" s="379"/>
      <c r="Q304" s="379"/>
      <c r="R304" s="379"/>
      <c r="S304" s="379"/>
      <c r="T304" s="379"/>
      <c r="U304" s="379"/>
      <c r="V304" s="379"/>
      <c r="W304" s="496"/>
      <c r="X304" s="379"/>
      <c r="Y304" s="379"/>
      <c r="Z304" s="379"/>
      <c r="AA304" s="379"/>
      <c r="AB304" s="379"/>
      <c r="AC304" s="379"/>
      <c r="AD304" s="404"/>
      <c r="AE304" s="379"/>
      <c r="AF304" s="379"/>
    </row>
    <row r="305" spans="1:32" ht="14.1" customHeight="1" x14ac:dyDescent="0.2">
      <c r="A305" s="457">
        <v>1163</v>
      </c>
      <c r="B305" s="349" t="s">
        <v>173</v>
      </c>
      <c r="C305" s="366">
        <v>174731</v>
      </c>
      <c r="D305" s="349" t="s">
        <v>66</v>
      </c>
      <c r="E305" s="349">
        <v>70000</v>
      </c>
      <c r="F305" s="383">
        <f>SUM(I305:AF305)</f>
        <v>9502.6385224274418</v>
      </c>
      <c r="G305" s="368">
        <v>8.3379999999999992</v>
      </c>
      <c r="H305" s="366">
        <v>28</v>
      </c>
      <c r="I305" s="379"/>
      <c r="J305" s="379"/>
      <c r="K305" s="379"/>
      <c r="L305" s="366">
        <f>L429*L450*L471*60/$G$305</f>
        <v>85.632046054209653</v>
      </c>
      <c r="M305" s="366">
        <f t="shared" ref="M305:U305" si="51">M429*M450*M471*60/$G$305</f>
        <v>181.33845046773811</v>
      </c>
      <c r="N305" s="366">
        <f t="shared" si="51"/>
        <v>528.9038138642361</v>
      </c>
      <c r="O305" s="366">
        <f t="shared" si="51"/>
        <v>740.46533940993038</v>
      </c>
      <c r="P305" s="366">
        <f t="shared" si="51"/>
        <v>952.02686495562489</v>
      </c>
      <c r="Q305" s="366">
        <f t="shared" si="51"/>
        <v>856.3204605420965</v>
      </c>
      <c r="R305" s="366">
        <f t="shared" si="51"/>
        <v>1025.0659630606863</v>
      </c>
      <c r="S305" s="366">
        <f t="shared" si="51"/>
        <v>1269.3691532741666</v>
      </c>
      <c r="T305" s="366">
        <f t="shared" si="51"/>
        <v>1375.1499160470139</v>
      </c>
      <c r="U305" s="366">
        <f t="shared" si="51"/>
        <v>1375.1499160470139</v>
      </c>
      <c r="V305" s="366">
        <f>V429*V450*V471*60/$G$305</f>
        <v>1113.2165987047254</v>
      </c>
      <c r="W305" s="496"/>
      <c r="X305" s="379"/>
      <c r="Y305" s="379"/>
      <c r="Z305" s="379"/>
      <c r="AA305" s="379"/>
      <c r="AB305" s="379"/>
      <c r="AC305" s="379"/>
      <c r="AD305" s="404"/>
      <c r="AE305" s="379"/>
      <c r="AF305" s="379"/>
    </row>
    <row r="306" spans="1:32" ht="14.1" customHeight="1" x14ac:dyDescent="0.2">
      <c r="A306" s="457">
        <v>1163</v>
      </c>
      <c r="B306" s="349"/>
      <c r="C306" s="366"/>
      <c r="D306" s="349"/>
      <c r="E306" s="349"/>
      <c r="F306" s="366"/>
      <c r="G306" s="368"/>
      <c r="H306" s="366"/>
      <c r="I306" s="379"/>
      <c r="J306" s="379"/>
      <c r="K306" s="379"/>
      <c r="L306" s="379">
        <v>0.05</v>
      </c>
      <c r="M306" s="379">
        <v>0.15</v>
      </c>
      <c r="N306" s="379">
        <v>0.25</v>
      </c>
      <c r="O306" s="379">
        <v>0.35</v>
      </c>
      <c r="P306" s="379">
        <v>0.45</v>
      </c>
      <c r="Q306" s="379">
        <v>0.5</v>
      </c>
      <c r="R306" s="379">
        <v>0.55000000000000004</v>
      </c>
      <c r="S306" s="379">
        <v>0.6</v>
      </c>
      <c r="T306" s="379">
        <v>0.65</v>
      </c>
      <c r="U306" s="379">
        <v>0.65</v>
      </c>
      <c r="V306" s="379">
        <v>0.65</v>
      </c>
      <c r="W306" s="496"/>
      <c r="X306" s="379"/>
      <c r="Y306" s="379"/>
      <c r="Z306" s="379"/>
      <c r="AA306" s="379"/>
      <c r="AB306" s="379"/>
      <c r="AC306" s="379"/>
      <c r="AD306" s="404"/>
      <c r="AE306" s="379"/>
      <c r="AF306" s="379"/>
    </row>
    <row r="307" spans="1:32" ht="14.1" customHeight="1" x14ac:dyDescent="0.2">
      <c r="A307" s="457">
        <v>1163</v>
      </c>
      <c r="B307" s="349" t="s">
        <v>48</v>
      </c>
      <c r="C307" s="366" t="s">
        <v>232</v>
      </c>
      <c r="D307" s="349" t="s">
        <v>29</v>
      </c>
      <c r="E307" s="349">
        <v>4476</v>
      </c>
      <c r="F307" s="383">
        <f>SUM(I307:AF307)</f>
        <v>0</v>
      </c>
      <c r="G307" s="368">
        <v>10</v>
      </c>
      <c r="H307" s="366">
        <v>28</v>
      </c>
      <c r="I307" s="379"/>
      <c r="J307" s="379"/>
      <c r="K307" s="379"/>
      <c r="L307" s="379"/>
      <c r="M307" s="379"/>
      <c r="N307" s="379"/>
      <c r="O307" s="379"/>
      <c r="P307" s="379"/>
      <c r="Q307" s="379"/>
      <c r="R307" s="379"/>
      <c r="S307" s="379"/>
      <c r="T307" s="379"/>
      <c r="U307" s="379"/>
      <c r="V307" s="379"/>
      <c r="W307" s="496"/>
      <c r="X307" s="379"/>
      <c r="Y307" s="379"/>
      <c r="Z307" s="379"/>
      <c r="AA307" s="379"/>
      <c r="AB307" s="379"/>
      <c r="AC307" s="379"/>
      <c r="AD307" s="404"/>
      <c r="AE307" s="379"/>
      <c r="AF307" s="379"/>
    </row>
    <row r="308" spans="1:32" ht="14.1" customHeight="1" x14ac:dyDescent="0.2">
      <c r="A308" s="457">
        <v>1163</v>
      </c>
      <c r="B308" s="349"/>
      <c r="C308" s="366"/>
      <c r="D308" s="349"/>
      <c r="E308" s="349"/>
      <c r="F308" s="383"/>
      <c r="G308" s="368"/>
      <c r="H308" s="366"/>
      <c r="I308" s="379"/>
      <c r="J308" s="379"/>
      <c r="K308" s="379"/>
      <c r="L308" s="379"/>
      <c r="M308" s="379"/>
      <c r="N308" s="379"/>
      <c r="O308" s="379"/>
      <c r="P308" s="379"/>
      <c r="Q308" s="379"/>
      <c r="R308" s="379"/>
      <c r="S308" s="379"/>
      <c r="T308" s="379"/>
      <c r="U308" s="379"/>
      <c r="V308" s="379"/>
      <c r="W308" s="496"/>
      <c r="X308" s="379"/>
      <c r="Y308" s="379"/>
      <c r="Z308" s="379"/>
      <c r="AA308" s="379"/>
      <c r="AB308" s="379"/>
      <c r="AC308" s="379"/>
      <c r="AD308" s="404"/>
      <c r="AE308" s="379"/>
      <c r="AF308" s="379"/>
    </row>
    <row r="309" spans="1:32" ht="14.1" customHeight="1" x14ac:dyDescent="0.2">
      <c r="A309" s="457">
        <v>1163</v>
      </c>
      <c r="B309" s="349" t="s">
        <v>48</v>
      </c>
      <c r="C309" s="366" t="s">
        <v>233</v>
      </c>
      <c r="D309" s="349" t="s">
        <v>29</v>
      </c>
      <c r="E309" s="349">
        <v>4831</v>
      </c>
      <c r="F309" s="383">
        <f>SUM(I309:AF309)</f>
        <v>0</v>
      </c>
      <c r="G309" s="368">
        <v>10</v>
      </c>
      <c r="H309" s="366">
        <v>28</v>
      </c>
      <c r="I309" s="379"/>
      <c r="J309" s="379"/>
      <c r="K309" s="379"/>
      <c r="L309" s="379"/>
      <c r="M309" s="379"/>
      <c r="N309" s="379"/>
      <c r="O309" s="379"/>
      <c r="P309" s="379"/>
      <c r="Q309" s="379"/>
      <c r="R309" s="379"/>
      <c r="S309" s="379"/>
      <c r="T309" s="379"/>
      <c r="U309" s="379"/>
      <c r="V309" s="379"/>
      <c r="W309" s="496"/>
      <c r="X309" s="379"/>
      <c r="Y309" s="379"/>
      <c r="Z309" s="379"/>
      <c r="AA309" s="379"/>
      <c r="AB309" s="379"/>
      <c r="AC309" s="379"/>
      <c r="AD309" s="404"/>
      <c r="AE309" s="379"/>
      <c r="AF309" s="379"/>
    </row>
    <row r="310" spans="1:32" ht="14.1" customHeight="1" x14ac:dyDescent="0.2">
      <c r="A310" s="457">
        <v>1163</v>
      </c>
      <c r="B310" s="349"/>
      <c r="C310" s="366"/>
      <c r="D310" s="349"/>
      <c r="E310" s="349"/>
      <c r="F310" s="383"/>
      <c r="G310" s="368"/>
      <c r="H310" s="366"/>
      <c r="I310" s="379"/>
      <c r="J310" s="379"/>
      <c r="K310" s="379"/>
      <c r="L310" s="379"/>
      <c r="M310" s="379"/>
      <c r="N310" s="379"/>
      <c r="O310" s="379"/>
      <c r="P310" s="379"/>
      <c r="Q310" s="379"/>
      <c r="R310" s="379"/>
      <c r="S310" s="379"/>
      <c r="T310" s="379"/>
      <c r="U310" s="379"/>
      <c r="V310" s="379"/>
      <c r="W310" s="496"/>
      <c r="X310" s="379"/>
      <c r="Y310" s="379"/>
      <c r="Z310" s="379"/>
      <c r="AA310" s="379"/>
      <c r="AB310" s="379"/>
      <c r="AC310" s="379"/>
      <c r="AD310" s="404"/>
      <c r="AE310" s="379"/>
      <c r="AF310" s="379"/>
    </row>
    <row r="311" spans="1:32" ht="14.1" customHeight="1" x14ac:dyDescent="0.2">
      <c r="A311" s="457">
        <v>1163</v>
      </c>
      <c r="B311" s="349" t="s">
        <v>48</v>
      </c>
      <c r="C311" s="366" t="s">
        <v>234</v>
      </c>
      <c r="D311" s="349" t="s">
        <v>29</v>
      </c>
      <c r="E311" s="349">
        <v>4702</v>
      </c>
      <c r="F311" s="383">
        <f>SUM(I311:AF311)</f>
        <v>0</v>
      </c>
      <c r="G311" s="368">
        <v>10</v>
      </c>
      <c r="H311" s="366">
        <v>28</v>
      </c>
      <c r="I311" s="379"/>
      <c r="J311" s="379"/>
      <c r="K311" s="379"/>
      <c r="L311" s="379"/>
      <c r="M311" s="379"/>
      <c r="N311" s="379"/>
      <c r="O311" s="379"/>
      <c r="P311" s="379"/>
      <c r="Q311" s="379"/>
      <c r="R311" s="379"/>
      <c r="S311" s="379"/>
      <c r="T311" s="379"/>
      <c r="U311" s="379"/>
      <c r="V311" s="379"/>
      <c r="W311" s="496"/>
      <c r="X311" s="379"/>
      <c r="Y311" s="379"/>
      <c r="Z311" s="379"/>
      <c r="AA311" s="379"/>
      <c r="AB311" s="379"/>
      <c r="AC311" s="379"/>
      <c r="AD311" s="404"/>
      <c r="AE311" s="379"/>
      <c r="AF311" s="379"/>
    </row>
    <row r="312" spans="1:32" ht="14.1" customHeight="1" x14ac:dyDescent="0.2">
      <c r="A312" s="457">
        <v>1163</v>
      </c>
      <c r="B312" s="349"/>
      <c r="C312" s="366"/>
      <c r="D312" s="349"/>
      <c r="E312" s="349"/>
      <c r="F312" s="383"/>
      <c r="G312" s="368"/>
      <c r="H312" s="366"/>
      <c r="I312" s="379"/>
      <c r="J312" s="379"/>
      <c r="K312" s="379"/>
      <c r="L312" s="379"/>
      <c r="M312" s="379"/>
      <c r="N312" s="379"/>
      <c r="O312" s="379"/>
      <c r="P312" s="379"/>
      <c r="Q312" s="379"/>
      <c r="R312" s="379"/>
      <c r="S312" s="379"/>
      <c r="T312" s="379"/>
      <c r="U312" s="379"/>
      <c r="V312" s="379"/>
      <c r="W312" s="496"/>
      <c r="X312" s="379"/>
      <c r="Y312" s="379"/>
      <c r="Z312" s="379"/>
      <c r="AA312" s="379"/>
      <c r="AB312" s="379"/>
      <c r="AC312" s="379"/>
      <c r="AD312" s="404"/>
      <c r="AE312" s="379"/>
      <c r="AF312" s="379"/>
    </row>
    <row r="313" spans="1:32" ht="14.1" customHeight="1" x14ac:dyDescent="0.2">
      <c r="A313" s="457">
        <v>1163</v>
      </c>
      <c r="B313" s="349" t="s">
        <v>48</v>
      </c>
      <c r="C313" s="366" t="s">
        <v>143</v>
      </c>
      <c r="D313" s="349" t="s">
        <v>29</v>
      </c>
      <c r="E313" s="349">
        <v>8260</v>
      </c>
      <c r="F313" s="383">
        <f>SUM(I313:AF313)</f>
        <v>1879.4520547945203</v>
      </c>
      <c r="G313" s="368">
        <v>19.71</v>
      </c>
      <c r="H313" s="366">
        <v>28</v>
      </c>
      <c r="I313" s="366">
        <f t="shared" ref="I313:K313" si="52">I429*I450*I471*60/$G$313</f>
        <v>626.48401826484007</v>
      </c>
      <c r="J313" s="366">
        <f t="shared" si="52"/>
        <v>626.48401826484007</v>
      </c>
      <c r="K313" s="366">
        <f t="shared" si="52"/>
        <v>626.48401826484007</v>
      </c>
      <c r="L313" s="379"/>
      <c r="M313" s="379"/>
      <c r="N313" s="379"/>
      <c r="O313" s="379"/>
      <c r="P313" s="379"/>
      <c r="Q313" s="379"/>
      <c r="R313" s="379"/>
      <c r="S313" s="379"/>
      <c r="T313" s="379"/>
      <c r="U313" s="379"/>
      <c r="V313" s="379"/>
      <c r="W313" s="496"/>
      <c r="X313" s="379"/>
      <c r="Y313" s="379"/>
      <c r="Z313" s="379"/>
      <c r="AA313" s="379"/>
      <c r="AB313" s="379"/>
      <c r="AC313" s="379"/>
      <c r="AD313" s="404"/>
      <c r="AE313" s="379"/>
      <c r="AF313" s="379"/>
    </row>
    <row r="314" spans="1:32" ht="14.1" customHeight="1" x14ac:dyDescent="0.2">
      <c r="A314" s="457">
        <v>1163</v>
      </c>
      <c r="B314" s="349"/>
      <c r="C314" s="366"/>
      <c r="D314" s="349"/>
      <c r="E314" s="349"/>
      <c r="F314" s="366"/>
      <c r="G314" s="368"/>
      <c r="H314" s="366"/>
      <c r="I314" s="379">
        <v>0.7</v>
      </c>
      <c r="J314" s="379">
        <v>0.7</v>
      </c>
      <c r="K314" s="379">
        <v>0.7</v>
      </c>
      <c r="L314" s="379"/>
      <c r="M314" s="379"/>
      <c r="N314" s="379"/>
      <c r="O314" s="379"/>
      <c r="P314" s="379"/>
      <c r="Q314" s="379"/>
      <c r="R314" s="379"/>
      <c r="S314" s="379"/>
      <c r="T314" s="379"/>
      <c r="U314" s="379"/>
      <c r="V314" s="379"/>
      <c r="W314" s="496"/>
      <c r="X314" s="379"/>
      <c r="Y314" s="379"/>
      <c r="Z314" s="379"/>
      <c r="AA314" s="379"/>
      <c r="AB314" s="379"/>
      <c r="AC314" s="379"/>
      <c r="AD314" s="404"/>
      <c r="AE314" s="379"/>
      <c r="AF314" s="379"/>
    </row>
    <row r="315" spans="1:32" ht="14.1" customHeight="1" x14ac:dyDescent="0.2">
      <c r="A315" s="457">
        <v>1163</v>
      </c>
      <c r="B315" s="349" t="s">
        <v>123</v>
      </c>
      <c r="C315" s="366">
        <v>664369</v>
      </c>
      <c r="D315" s="349" t="s">
        <v>134</v>
      </c>
      <c r="E315" s="349">
        <v>13462</v>
      </c>
      <c r="F315" s="383">
        <f>SUM(I315:AF315)</f>
        <v>0</v>
      </c>
      <c r="G315" s="368">
        <v>15.84</v>
      </c>
      <c r="H315" s="366">
        <v>28</v>
      </c>
      <c r="I315" s="379"/>
      <c r="J315" s="379"/>
      <c r="K315" s="379"/>
      <c r="L315" s="379"/>
      <c r="M315" s="379"/>
      <c r="N315" s="379"/>
      <c r="O315" s="379"/>
      <c r="P315" s="379"/>
      <c r="Q315" s="379"/>
      <c r="R315" s="379"/>
      <c r="S315" s="379"/>
      <c r="T315" s="379"/>
      <c r="U315" s="379"/>
      <c r="V315" s="379"/>
      <c r="W315" s="496"/>
      <c r="X315" s="379"/>
      <c r="Y315" s="379"/>
      <c r="Z315" s="379"/>
      <c r="AA315" s="379"/>
      <c r="AB315" s="379"/>
      <c r="AC315" s="379"/>
      <c r="AD315" s="404"/>
      <c r="AE315" s="379"/>
      <c r="AF315" s="379"/>
    </row>
    <row r="316" spans="1:32" ht="14.1" customHeight="1" thickBot="1" x14ac:dyDescent="0.25">
      <c r="A316" s="457">
        <v>1163</v>
      </c>
      <c r="B316" s="349"/>
      <c r="C316" s="366"/>
      <c r="D316" s="349"/>
      <c r="E316" s="349"/>
      <c r="F316" s="383"/>
      <c r="G316" s="368"/>
      <c r="H316" s="366"/>
      <c r="I316" s="379"/>
      <c r="J316" s="379"/>
      <c r="K316" s="379"/>
      <c r="L316" s="379"/>
      <c r="M316" s="379"/>
      <c r="N316" s="379"/>
      <c r="O316" s="379"/>
      <c r="P316" s="379"/>
      <c r="Q316" s="379"/>
      <c r="R316" s="379"/>
      <c r="S316" s="379"/>
      <c r="T316" s="379"/>
      <c r="U316" s="379"/>
      <c r="V316" s="379"/>
      <c r="W316" s="496"/>
      <c r="X316" s="379"/>
      <c r="Y316" s="379"/>
      <c r="Z316" s="379"/>
      <c r="AA316" s="379"/>
      <c r="AB316" s="379"/>
      <c r="AC316" s="379"/>
      <c r="AD316" s="404"/>
      <c r="AE316" s="379"/>
      <c r="AF316" s="379"/>
    </row>
    <row r="317" spans="1:32" s="372" customFormat="1" ht="14.1" customHeight="1" x14ac:dyDescent="0.2">
      <c r="A317" s="478">
        <v>1168</v>
      </c>
      <c r="B317" s="370" t="s">
        <v>48</v>
      </c>
      <c r="C317" s="375" t="s">
        <v>142</v>
      </c>
      <c r="D317" s="370" t="s">
        <v>66</v>
      </c>
      <c r="E317" s="370">
        <v>37327</v>
      </c>
      <c r="F317" s="437">
        <f>SUM(I317:AF317)</f>
        <v>1422.5806451612902</v>
      </c>
      <c r="G317" s="394">
        <v>17.36</v>
      </c>
      <c r="H317" s="375">
        <v>28</v>
      </c>
      <c r="I317" s="375">
        <f t="shared" ref="I317:J317" si="53">I423*I444*I465*60/$G$317</f>
        <v>711.29032258064512</v>
      </c>
      <c r="J317" s="375">
        <f t="shared" si="53"/>
        <v>711.29032258064512</v>
      </c>
      <c r="K317" s="479"/>
      <c r="L317" s="479"/>
      <c r="M317" s="479"/>
      <c r="N317" s="479"/>
      <c r="O317" s="479"/>
      <c r="P317" s="479"/>
      <c r="Q317" s="479"/>
      <c r="R317" s="479"/>
      <c r="S317" s="479"/>
      <c r="T317" s="479"/>
      <c r="U317" s="479"/>
      <c r="V317" s="479"/>
      <c r="W317" s="497"/>
      <c r="X317" s="479"/>
      <c r="Y317" s="479"/>
      <c r="Z317" s="479"/>
      <c r="AA317" s="479"/>
      <c r="AB317" s="479"/>
      <c r="AC317" s="479"/>
      <c r="AD317" s="480"/>
      <c r="AE317" s="479"/>
      <c r="AF317" s="479"/>
    </row>
    <row r="318" spans="1:32" ht="14.1" customHeight="1" x14ac:dyDescent="0.2">
      <c r="A318" s="457">
        <v>1168</v>
      </c>
      <c r="B318" s="349"/>
      <c r="C318" s="366"/>
      <c r="D318" s="349"/>
      <c r="E318" s="349"/>
      <c r="F318" s="383"/>
      <c r="G318" s="368"/>
      <c r="H318" s="366"/>
      <c r="I318" s="379">
        <v>0.7</v>
      </c>
      <c r="J318" s="379">
        <v>0.7</v>
      </c>
      <c r="K318" s="379"/>
      <c r="L318" s="379"/>
      <c r="M318" s="379"/>
      <c r="N318" s="379"/>
      <c r="O318" s="379"/>
      <c r="P318" s="379"/>
      <c r="Q318" s="379"/>
      <c r="R318" s="379"/>
      <c r="S318" s="379"/>
      <c r="T318" s="379"/>
      <c r="U318" s="379"/>
      <c r="V318" s="379"/>
      <c r="W318" s="496"/>
      <c r="X318" s="379"/>
      <c r="Y318" s="379"/>
      <c r="Z318" s="379"/>
      <c r="AA318" s="379"/>
      <c r="AB318" s="379"/>
      <c r="AC318" s="379"/>
      <c r="AD318" s="404"/>
      <c r="AE318" s="379"/>
      <c r="AF318" s="379"/>
    </row>
    <row r="319" spans="1:32" ht="14.1" customHeight="1" x14ac:dyDescent="0.2">
      <c r="A319" s="457">
        <v>1168</v>
      </c>
      <c r="B319" s="349" t="s">
        <v>48</v>
      </c>
      <c r="C319" s="366" t="s">
        <v>154</v>
      </c>
      <c r="D319" s="349" t="s">
        <v>66</v>
      </c>
      <c r="E319" s="349">
        <v>9107</v>
      </c>
      <c r="F319" s="383">
        <f>SUM(I319:AF319)</f>
        <v>8876.6573409560879</v>
      </c>
      <c r="G319" s="368">
        <v>16.442</v>
      </c>
      <c r="H319" s="366">
        <v>28</v>
      </c>
      <c r="I319" s="379"/>
      <c r="J319" s="379"/>
      <c r="K319" s="366">
        <f>K423*K444*K465*60/$G$319</f>
        <v>53.643109110813775</v>
      </c>
      <c r="L319" s="366">
        <f>L423*L444*L465*60/$G$319</f>
        <v>130.27612212626201</v>
      </c>
      <c r="M319" s="366">
        <f>M423*M444*M465*60/$G$319</f>
        <v>153.26602603089648</v>
      </c>
      <c r="N319" s="366">
        <f>N423*N444*N465*60/$G$319</f>
        <v>375.5017637756963</v>
      </c>
      <c r="O319" s="366">
        <f t="shared" ref="O319:T319" si="54">O423*O444*O465*60/$G$319</f>
        <v>482.78798199732387</v>
      </c>
      <c r="P319" s="366">
        <f t="shared" si="54"/>
        <v>590.07420021895155</v>
      </c>
      <c r="Q319" s="366">
        <f t="shared" si="54"/>
        <v>564.52986254713539</v>
      </c>
      <c r="R319" s="366">
        <f t="shared" si="54"/>
        <v>661.59834570003636</v>
      </c>
      <c r="S319" s="366">
        <f t="shared" si="54"/>
        <v>751.00352755139261</v>
      </c>
      <c r="T319" s="366">
        <f t="shared" si="54"/>
        <v>751.00352755139261</v>
      </c>
      <c r="U319" s="366">
        <f t="shared" ref="U319:Z319" si="55">U423*U444*U465*60/$G$319</f>
        <v>751.00352755139261</v>
      </c>
      <c r="V319" s="366">
        <f t="shared" si="55"/>
        <v>607.95523658922275</v>
      </c>
      <c r="W319" s="435">
        <f t="shared" si="55"/>
        <v>751.00352755139261</v>
      </c>
      <c r="X319" s="366">
        <f t="shared" si="55"/>
        <v>751.00352755139261</v>
      </c>
      <c r="Y319" s="366">
        <f t="shared" si="55"/>
        <v>751.00352755139261</v>
      </c>
      <c r="Z319" s="366">
        <f t="shared" si="55"/>
        <v>751.00352755139261</v>
      </c>
      <c r="AA319" s="379"/>
      <c r="AB319" s="379"/>
      <c r="AC319" s="379"/>
      <c r="AD319" s="404"/>
      <c r="AE319" s="379"/>
      <c r="AF319" s="379"/>
    </row>
    <row r="320" spans="1:32" ht="14.1" customHeight="1" x14ac:dyDescent="0.2">
      <c r="A320" s="457">
        <v>1168</v>
      </c>
      <c r="B320" s="349"/>
      <c r="C320" s="366"/>
      <c r="D320" s="349"/>
      <c r="E320" s="349"/>
      <c r="F320" s="383"/>
      <c r="G320" s="368"/>
      <c r="H320" s="366"/>
      <c r="I320" s="379"/>
      <c r="J320" s="379"/>
      <c r="K320" s="379">
        <v>0.05</v>
      </c>
      <c r="L320" s="379">
        <v>0.15</v>
      </c>
      <c r="M320" s="379">
        <v>0.25</v>
      </c>
      <c r="N320" s="379">
        <v>0.35</v>
      </c>
      <c r="O320" s="379">
        <v>0.45</v>
      </c>
      <c r="P320" s="379">
        <v>0.55000000000000004</v>
      </c>
      <c r="Q320" s="379">
        <v>0.65</v>
      </c>
      <c r="R320" s="379">
        <v>0.7</v>
      </c>
      <c r="S320" s="379">
        <v>0.7</v>
      </c>
      <c r="T320" s="379">
        <v>0.7</v>
      </c>
      <c r="U320" s="379">
        <v>0.7</v>
      </c>
      <c r="V320" s="379">
        <v>0.7</v>
      </c>
      <c r="W320" s="496">
        <v>0.7</v>
      </c>
      <c r="X320" s="379">
        <v>0.7</v>
      </c>
      <c r="Y320" s="379">
        <v>0.7</v>
      </c>
      <c r="Z320" s="379">
        <v>0.7</v>
      </c>
      <c r="AA320" s="379"/>
      <c r="AB320" s="379"/>
      <c r="AC320" s="379"/>
      <c r="AD320" s="404"/>
      <c r="AE320" s="379"/>
      <c r="AF320" s="379"/>
    </row>
    <row r="321" spans="1:32" ht="14.1" customHeight="1" x14ac:dyDescent="0.2">
      <c r="A321" s="457">
        <v>1168</v>
      </c>
      <c r="B321" s="349" t="s">
        <v>198</v>
      </c>
      <c r="C321" s="366">
        <v>173538</v>
      </c>
      <c r="D321" s="349" t="s">
        <v>174</v>
      </c>
      <c r="E321" s="349">
        <v>35197</v>
      </c>
      <c r="F321" s="383">
        <f>SUM(I321:AF321)</f>
        <v>1850</v>
      </c>
      <c r="G321" s="368">
        <v>14.28</v>
      </c>
      <c r="H321" s="366">
        <v>28</v>
      </c>
      <c r="I321" s="379"/>
      <c r="J321" s="379"/>
      <c r="K321" s="379"/>
      <c r="L321" s="379"/>
      <c r="M321" s="379"/>
      <c r="N321" s="379"/>
      <c r="O321" s="379"/>
      <c r="P321" s="379"/>
      <c r="Q321" s="379"/>
      <c r="R321" s="379"/>
      <c r="S321" s="379"/>
      <c r="T321" s="379"/>
      <c r="U321" s="379"/>
      <c r="V321" s="379"/>
      <c r="W321" s="496"/>
      <c r="X321" s="379"/>
      <c r="Y321" s="379"/>
      <c r="Z321" s="379"/>
      <c r="AA321" s="366">
        <f>AA423*AA444*AA465*60/$G$321</f>
        <v>50</v>
      </c>
      <c r="AB321" s="366">
        <f t="shared" ref="AB321:AF321" si="56">AB423*AB444*AB465*60/$G$321</f>
        <v>70.588235294117652</v>
      </c>
      <c r="AC321" s="366">
        <f t="shared" si="56"/>
        <v>247.0588235294118</v>
      </c>
      <c r="AD321" s="396">
        <f t="shared" si="56"/>
        <v>370.58823529411768</v>
      </c>
      <c r="AE321" s="366">
        <f t="shared" si="56"/>
        <v>494.11764705882359</v>
      </c>
      <c r="AF321" s="366">
        <f t="shared" si="56"/>
        <v>617.64705882352939</v>
      </c>
    </row>
    <row r="322" spans="1:32" ht="14.1" customHeight="1" x14ac:dyDescent="0.2">
      <c r="A322" s="457">
        <v>1168</v>
      </c>
      <c r="B322" s="349"/>
      <c r="C322" s="366"/>
      <c r="D322" s="349"/>
      <c r="E322" s="349"/>
      <c r="F322" s="383"/>
      <c r="G322" s="368"/>
      <c r="H322" s="366"/>
      <c r="I322" s="379"/>
      <c r="J322" s="379"/>
      <c r="K322" s="379"/>
      <c r="L322" s="379"/>
      <c r="M322" s="379"/>
      <c r="N322" s="379"/>
      <c r="O322" s="379"/>
      <c r="P322" s="379"/>
      <c r="Q322" s="379"/>
      <c r="R322" s="379"/>
      <c r="S322" s="379"/>
      <c r="T322" s="379"/>
      <c r="U322" s="379"/>
      <c r="V322" s="379"/>
      <c r="W322" s="496"/>
      <c r="X322" s="379"/>
      <c r="Y322" s="379"/>
      <c r="Z322" s="379"/>
      <c r="AA322" s="379">
        <v>0.05</v>
      </c>
      <c r="AB322" s="379">
        <v>0.1</v>
      </c>
      <c r="AC322" s="379">
        <v>0.2</v>
      </c>
      <c r="AD322" s="404">
        <v>0.3</v>
      </c>
      <c r="AE322" s="379">
        <v>0.4</v>
      </c>
      <c r="AF322" s="379">
        <v>0.5</v>
      </c>
    </row>
    <row r="323" spans="1:32" ht="14.1" customHeight="1" x14ac:dyDescent="0.2">
      <c r="A323" s="457">
        <v>1168</v>
      </c>
      <c r="B323" s="349" t="s">
        <v>128</v>
      </c>
      <c r="C323" s="366" t="s">
        <v>178</v>
      </c>
      <c r="D323" s="373" t="s">
        <v>172</v>
      </c>
      <c r="E323" s="373">
        <v>8988</v>
      </c>
      <c r="F323" s="383">
        <f>SUM(I323:AF323)</f>
        <v>0</v>
      </c>
      <c r="G323" s="368">
        <v>13.955</v>
      </c>
      <c r="H323" s="366">
        <v>28</v>
      </c>
      <c r="I323" s="379"/>
      <c r="J323" s="379"/>
      <c r="K323" s="379"/>
      <c r="L323" s="379"/>
      <c r="M323" s="379"/>
      <c r="N323" s="379"/>
      <c r="O323" s="379"/>
      <c r="P323" s="379"/>
      <c r="Q323" s="379"/>
      <c r="R323" s="379"/>
      <c r="S323" s="379"/>
      <c r="T323" s="379"/>
      <c r="U323" s="379"/>
      <c r="V323" s="379"/>
      <c r="W323" s="496"/>
      <c r="X323" s="379"/>
      <c r="Y323" s="379"/>
      <c r="Z323" s="379"/>
      <c r="AA323" s="379"/>
      <c r="AB323" s="379"/>
      <c r="AC323" s="379"/>
      <c r="AD323" s="404"/>
      <c r="AE323" s="379"/>
      <c r="AF323" s="379"/>
    </row>
    <row r="324" spans="1:32" ht="14.1" customHeight="1" x14ac:dyDescent="0.2">
      <c r="A324" s="457">
        <v>1168</v>
      </c>
      <c r="B324" s="349"/>
      <c r="C324" s="366"/>
      <c r="D324" s="349"/>
      <c r="E324" s="349"/>
      <c r="F324" s="383"/>
      <c r="G324" s="368"/>
      <c r="H324" s="366"/>
      <c r="I324" s="379"/>
      <c r="J324" s="379"/>
      <c r="K324" s="379"/>
      <c r="L324" s="379"/>
      <c r="M324" s="379"/>
      <c r="N324" s="379"/>
      <c r="O324" s="379"/>
      <c r="P324" s="379"/>
      <c r="Q324" s="379"/>
      <c r="R324" s="379"/>
      <c r="S324" s="379"/>
      <c r="T324" s="379"/>
      <c r="U324" s="379"/>
      <c r="V324" s="379"/>
      <c r="W324" s="496"/>
      <c r="X324" s="379"/>
      <c r="Y324" s="379"/>
      <c r="Z324" s="379"/>
      <c r="AA324" s="379"/>
      <c r="AB324" s="379"/>
      <c r="AC324" s="379"/>
      <c r="AD324" s="404"/>
      <c r="AE324" s="379"/>
      <c r="AF324" s="379"/>
    </row>
    <row r="325" spans="1:32" ht="14.1" customHeight="1" x14ac:dyDescent="0.2">
      <c r="A325" s="457">
        <v>1168</v>
      </c>
      <c r="B325" s="349" t="s">
        <v>128</v>
      </c>
      <c r="C325" s="366" t="s">
        <v>179</v>
      </c>
      <c r="D325" s="373" t="s">
        <v>172</v>
      </c>
      <c r="E325" s="373">
        <v>10000</v>
      </c>
      <c r="F325" s="383">
        <f>SUM(I325:AF325)</f>
        <v>0</v>
      </c>
      <c r="G325" s="368">
        <v>13.955</v>
      </c>
      <c r="H325" s="366">
        <v>28</v>
      </c>
      <c r="I325" s="379"/>
      <c r="J325" s="379"/>
      <c r="K325" s="379"/>
      <c r="L325" s="379"/>
      <c r="M325" s="379"/>
      <c r="N325" s="379"/>
      <c r="O325" s="379"/>
      <c r="P325" s="379"/>
      <c r="Q325" s="379"/>
      <c r="R325" s="379"/>
      <c r="S325" s="379"/>
      <c r="T325" s="379"/>
      <c r="U325" s="379"/>
      <c r="V325" s="379"/>
      <c r="W325" s="496"/>
      <c r="X325" s="379"/>
      <c r="Y325" s="379"/>
      <c r="Z325" s="379"/>
      <c r="AA325" s="379"/>
      <c r="AB325" s="379"/>
      <c r="AC325" s="379"/>
      <c r="AD325" s="404"/>
      <c r="AE325" s="379"/>
      <c r="AF325" s="379"/>
    </row>
    <row r="326" spans="1:32" ht="14.1" customHeight="1" x14ac:dyDescent="0.2">
      <c r="A326" s="457">
        <v>1168</v>
      </c>
      <c r="B326" s="349"/>
      <c r="C326" s="366"/>
      <c r="D326" s="349"/>
      <c r="E326" s="349"/>
      <c r="F326" s="383"/>
      <c r="G326" s="368"/>
      <c r="H326" s="366"/>
      <c r="I326" s="379"/>
      <c r="J326" s="379"/>
      <c r="K326" s="379"/>
      <c r="L326" s="379"/>
      <c r="M326" s="379"/>
      <c r="N326" s="379"/>
      <c r="O326" s="379"/>
      <c r="P326" s="379"/>
      <c r="Q326" s="379"/>
      <c r="R326" s="379"/>
      <c r="S326" s="379"/>
      <c r="T326" s="379"/>
      <c r="U326" s="379"/>
      <c r="V326" s="379"/>
      <c r="W326" s="496"/>
      <c r="X326" s="379"/>
      <c r="Y326" s="379"/>
      <c r="Z326" s="379"/>
      <c r="AA326" s="379"/>
      <c r="AB326" s="379"/>
      <c r="AC326" s="379"/>
      <c r="AD326" s="404"/>
      <c r="AE326" s="379"/>
      <c r="AF326" s="379"/>
    </row>
    <row r="327" spans="1:32" ht="14.1" customHeight="1" x14ac:dyDescent="0.2">
      <c r="A327" s="457">
        <v>1168</v>
      </c>
      <c r="B327" s="349" t="s">
        <v>128</v>
      </c>
      <c r="C327" s="366" t="s">
        <v>180</v>
      </c>
      <c r="D327" s="373" t="s">
        <v>172</v>
      </c>
      <c r="E327" s="373">
        <v>35000</v>
      </c>
      <c r="F327" s="383">
        <f>SUM(I327:AF327)</f>
        <v>0</v>
      </c>
      <c r="G327" s="368">
        <v>13.955</v>
      </c>
      <c r="H327" s="366">
        <v>28</v>
      </c>
      <c r="I327" s="379"/>
      <c r="J327" s="379"/>
      <c r="K327" s="379"/>
      <c r="L327" s="379"/>
      <c r="M327" s="379"/>
      <c r="N327" s="379"/>
      <c r="O327" s="379"/>
      <c r="P327" s="379"/>
      <c r="Q327" s="379"/>
      <c r="R327" s="379"/>
      <c r="S327" s="379"/>
      <c r="T327" s="379"/>
      <c r="U327" s="379"/>
      <c r="V327" s="379"/>
      <c r="W327" s="496"/>
      <c r="X327" s="379"/>
      <c r="Y327" s="379"/>
      <c r="Z327" s="379"/>
      <c r="AA327" s="379"/>
      <c r="AB327" s="379"/>
      <c r="AC327" s="379"/>
      <c r="AD327" s="404"/>
      <c r="AE327" s="379"/>
      <c r="AF327" s="379"/>
    </row>
    <row r="328" spans="1:32" ht="14.1" customHeight="1" x14ac:dyDescent="0.2">
      <c r="A328" s="457">
        <v>1168</v>
      </c>
      <c r="B328" s="349"/>
      <c r="C328" s="366"/>
      <c r="D328" s="349"/>
      <c r="E328" s="349"/>
      <c r="F328" s="383"/>
      <c r="G328" s="368"/>
      <c r="H328" s="366"/>
      <c r="I328" s="379"/>
      <c r="J328" s="379"/>
      <c r="K328" s="379"/>
      <c r="L328" s="379"/>
      <c r="M328" s="379"/>
      <c r="N328" s="379"/>
      <c r="O328" s="379"/>
      <c r="P328" s="379"/>
      <c r="Q328" s="379"/>
      <c r="R328" s="379"/>
      <c r="S328" s="379"/>
      <c r="T328" s="379"/>
      <c r="U328" s="379"/>
      <c r="V328" s="379"/>
      <c r="W328" s="496"/>
      <c r="X328" s="379"/>
      <c r="Y328" s="379"/>
      <c r="Z328" s="379"/>
      <c r="AA328" s="379"/>
      <c r="AB328" s="379"/>
      <c r="AC328" s="379"/>
      <c r="AD328" s="404"/>
      <c r="AE328" s="379"/>
      <c r="AF328" s="379"/>
    </row>
    <row r="329" spans="1:32" ht="14.1" customHeight="1" x14ac:dyDescent="0.2">
      <c r="A329" s="457">
        <v>1168</v>
      </c>
      <c r="B329" s="349" t="s">
        <v>128</v>
      </c>
      <c r="C329" s="366" t="s">
        <v>181</v>
      </c>
      <c r="D329" s="373" t="s">
        <v>172</v>
      </c>
      <c r="E329" s="373">
        <v>35000</v>
      </c>
      <c r="F329" s="383">
        <f>SUM(I329:AF329)</f>
        <v>0</v>
      </c>
      <c r="G329" s="368">
        <v>13.955</v>
      </c>
      <c r="H329" s="366">
        <v>28</v>
      </c>
      <c r="I329" s="379"/>
      <c r="J329" s="379"/>
      <c r="K329" s="379"/>
      <c r="L329" s="379"/>
      <c r="M329" s="379"/>
      <c r="N329" s="379"/>
      <c r="O329" s="379"/>
      <c r="P329" s="379"/>
      <c r="Q329" s="379"/>
      <c r="R329" s="379"/>
      <c r="S329" s="379"/>
      <c r="T329" s="379"/>
      <c r="U329" s="379"/>
      <c r="V329" s="379"/>
      <c r="W329" s="496"/>
      <c r="X329" s="379"/>
      <c r="Y329" s="379"/>
      <c r="Z329" s="379"/>
      <c r="AA329" s="379"/>
      <c r="AB329" s="379"/>
      <c r="AC329" s="379"/>
      <c r="AD329" s="404"/>
      <c r="AE329" s="379"/>
      <c r="AF329" s="379"/>
    </row>
    <row r="330" spans="1:32" ht="14.1" customHeight="1" thickBot="1" x14ac:dyDescent="0.25">
      <c r="A330" s="457">
        <v>1168</v>
      </c>
      <c r="B330" s="349"/>
      <c r="C330" s="366"/>
      <c r="D330" s="349"/>
      <c r="E330" s="349"/>
      <c r="F330" s="383"/>
      <c r="G330" s="368"/>
      <c r="H330" s="366"/>
      <c r="I330" s="379"/>
      <c r="J330" s="379"/>
      <c r="K330" s="379"/>
      <c r="L330" s="379"/>
      <c r="M330" s="379"/>
      <c r="N330" s="379"/>
      <c r="O330" s="379"/>
      <c r="P330" s="379"/>
      <c r="Q330" s="379"/>
      <c r="R330" s="379"/>
      <c r="S330" s="379"/>
      <c r="T330" s="379"/>
      <c r="U330" s="379"/>
      <c r="V330" s="379"/>
      <c r="W330" s="496"/>
      <c r="X330" s="379"/>
      <c r="Y330" s="379"/>
      <c r="Z330" s="379"/>
      <c r="AA330" s="379"/>
      <c r="AB330" s="379"/>
      <c r="AC330" s="379"/>
      <c r="AD330" s="404"/>
      <c r="AE330" s="379"/>
      <c r="AF330" s="379"/>
    </row>
    <row r="331" spans="1:32" s="372" customFormat="1" ht="14.1" customHeight="1" x14ac:dyDescent="0.2">
      <c r="A331" s="478">
        <v>1169</v>
      </c>
      <c r="B331" s="370" t="s">
        <v>123</v>
      </c>
      <c r="C331" s="375">
        <v>664357</v>
      </c>
      <c r="D331" s="370" t="s">
        <v>135</v>
      </c>
      <c r="E331" s="370">
        <v>10116</v>
      </c>
      <c r="F331" s="437">
        <f>SUM(I331:AF331)</f>
        <v>0</v>
      </c>
      <c r="G331" s="394">
        <v>12.6</v>
      </c>
      <c r="H331" s="375">
        <v>27</v>
      </c>
      <c r="I331" s="479"/>
      <c r="J331" s="479"/>
      <c r="K331" s="479"/>
      <c r="L331" s="479"/>
      <c r="M331" s="479"/>
      <c r="N331" s="479"/>
      <c r="O331" s="479"/>
      <c r="P331" s="479"/>
      <c r="Q331" s="479"/>
      <c r="R331" s="479"/>
      <c r="S331" s="479"/>
      <c r="T331" s="479"/>
      <c r="U331" s="479"/>
      <c r="V331" s="479"/>
      <c r="W331" s="497"/>
      <c r="X331" s="479"/>
      <c r="Y331" s="479"/>
      <c r="Z331" s="479"/>
      <c r="AA331" s="479"/>
      <c r="AB331" s="479"/>
      <c r="AC331" s="479"/>
      <c r="AD331" s="480"/>
      <c r="AE331" s="479"/>
      <c r="AF331" s="479"/>
    </row>
    <row r="332" spans="1:32" ht="14.1" customHeight="1" x14ac:dyDescent="0.2">
      <c r="A332" s="457">
        <v>1169</v>
      </c>
      <c r="B332" s="349"/>
      <c r="C332" s="366"/>
      <c r="D332" s="349"/>
      <c r="E332" s="349"/>
      <c r="F332" s="383"/>
      <c r="G332" s="368"/>
      <c r="H332" s="366"/>
      <c r="I332" s="379"/>
      <c r="J332" s="379"/>
      <c r="K332" s="379"/>
      <c r="L332" s="379"/>
      <c r="M332" s="379"/>
      <c r="N332" s="379"/>
      <c r="O332" s="379"/>
      <c r="P332" s="379"/>
      <c r="Q332" s="379"/>
      <c r="R332" s="379"/>
      <c r="S332" s="379"/>
      <c r="T332" s="379"/>
      <c r="U332" s="379"/>
      <c r="V332" s="379"/>
      <c r="W332" s="496"/>
      <c r="X332" s="379"/>
      <c r="Y332" s="379"/>
      <c r="Z332" s="379"/>
      <c r="AA332" s="379"/>
      <c r="AB332" s="379"/>
      <c r="AC332" s="379"/>
      <c r="AD332" s="404"/>
      <c r="AE332" s="379"/>
      <c r="AF332" s="379"/>
    </row>
    <row r="333" spans="1:32" ht="14.1" customHeight="1" x14ac:dyDescent="0.2">
      <c r="A333" s="457">
        <v>1169</v>
      </c>
      <c r="B333" s="349" t="s">
        <v>48</v>
      </c>
      <c r="C333" s="366" t="s">
        <v>177</v>
      </c>
      <c r="D333" s="349" t="s">
        <v>140</v>
      </c>
      <c r="E333" s="349">
        <v>13556</v>
      </c>
      <c r="F333" s="383">
        <f>SUM(I333:AF333)</f>
        <v>0</v>
      </c>
      <c r="G333" s="368">
        <v>13.53</v>
      </c>
      <c r="H333" s="366">
        <v>27</v>
      </c>
      <c r="I333" s="379"/>
      <c r="J333" s="379"/>
      <c r="K333" s="379"/>
      <c r="L333" s="379"/>
      <c r="M333" s="379"/>
      <c r="N333" s="379"/>
      <c r="O333" s="379"/>
      <c r="P333" s="379"/>
      <c r="Q333" s="379"/>
      <c r="R333" s="379"/>
      <c r="S333" s="379"/>
      <c r="T333" s="379"/>
      <c r="U333" s="379"/>
      <c r="V333" s="379"/>
      <c r="W333" s="496"/>
      <c r="X333" s="379"/>
      <c r="Y333" s="379"/>
      <c r="Z333" s="379"/>
      <c r="AA333" s="379"/>
      <c r="AB333" s="379"/>
      <c r="AC333" s="379"/>
      <c r="AD333" s="404"/>
      <c r="AE333" s="379"/>
      <c r="AF333" s="379"/>
    </row>
    <row r="334" spans="1:32" ht="14.1" customHeight="1" x14ac:dyDescent="0.2">
      <c r="A334" s="457">
        <v>1169</v>
      </c>
      <c r="B334" s="349"/>
      <c r="C334" s="366"/>
      <c r="D334" s="349"/>
      <c r="E334" s="349"/>
      <c r="F334" s="383"/>
      <c r="G334" s="368"/>
      <c r="H334" s="366"/>
      <c r="I334" s="379"/>
      <c r="J334" s="379"/>
      <c r="K334" s="379"/>
      <c r="L334" s="379"/>
      <c r="M334" s="379"/>
      <c r="N334" s="379"/>
      <c r="O334" s="379"/>
      <c r="P334" s="379"/>
      <c r="Q334" s="379"/>
      <c r="R334" s="379"/>
      <c r="S334" s="379"/>
      <c r="T334" s="379"/>
      <c r="U334" s="379"/>
      <c r="V334" s="379"/>
      <c r="W334" s="496"/>
      <c r="X334" s="379"/>
      <c r="Y334" s="379"/>
      <c r="Z334" s="379"/>
      <c r="AA334" s="379"/>
      <c r="AB334" s="379"/>
      <c r="AC334" s="379"/>
      <c r="AD334" s="404"/>
      <c r="AE334" s="379"/>
      <c r="AF334" s="379"/>
    </row>
    <row r="335" spans="1:32" ht="14.1" customHeight="1" x14ac:dyDescent="0.2">
      <c r="A335" s="457">
        <v>1169</v>
      </c>
      <c r="B335" s="349" t="s">
        <v>48</v>
      </c>
      <c r="C335" s="366" t="s">
        <v>240</v>
      </c>
      <c r="D335" s="349" t="s">
        <v>200</v>
      </c>
      <c r="E335" s="349">
        <v>5944</v>
      </c>
      <c r="F335" s="383">
        <f>SUM(I335:AF335)</f>
        <v>0</v>
      </c>
      <c r="G335" s="368">
        <v>15</v>
      </c>
      <c r="H335" s="366">
        <v>27</v>
      </c>
      <c r="I335" s="379"/>
      <c r="J335" s="379"/>
      <c r="K335" s="379"/>
      <c r="L335" s="379"/>
      <c r="M335" s="379"/>
      <c r="N335" s="379"/>
      <c r="O335" s="379"/>
      <c r="P335" s="379"/>
      <c r="Q335" s="379"/>
      <c r="R335" s="379"/>
      <c r="S335" s="379"/>
      <c r="T335" s="379"/>
      <c r="U335" s="379"/>
      <c r="V335" s="379"/>
      <c r="W335" s="496"/>
      <c r="X335" s="379"/>
      <c r="Y335" s="379"/>
      <c r="Z335" s="379"/>
      <c r="AA335" s="379"/>
      <c r="AB335" s="379"/>
      <c r="AC335" s="379"/>
      <c r="AD335" s="404"/>
      <c r="AE335" s="379"/>
      <c r="AF335" s="379"/>
    </row>
    <row r="336" spans="1:32" ht="14.1" customHeight="1" x14ac:dyDescent="0.2">
      <c r="A336" s="457">
        <v>1169</v>
      </c>
      <c r="B336" s="349"/>
      <c r="C336" s="366"/>
      <c r="D336" s="349"/>
      <c r="E336" s="349"/>
      <c r="F336" s="383"/>
      <c r="G336" s="368"/>
      <c r="H336" s="366"/>
      <c r="I336" s="379"/>
      <c r="J336" s="379"/>
      <c r="K336" s="379"/>
      <c r="L336" s="379"/>
      <c r="M336" s="379"/>
      <c r="N336" s="379"/>
      <c r="O336" s="379"/>
      <c r="P336" s="379"/>
      <c r="Q336" s="379"/>
      <c r="R336" s="379"/>
      <c r="S336" s="379"/>
      <c r="T336" s="379"/>
      <c r="U336" s="379"/>
      <c r="V336" s="379"/>
      <c r="W336" s="496"/>
      <c r="X336" s="379"/>
      <c r="Y336" s="379"/>
      <c r="Z336" s="379"/>
      <c r="AA336" s="379"/>
      <c r="AB336" s="379"/>
      <c r="AC336" s="379"/>
      <c r="AD336" s="404"/>
      <c r="AE336" s="379"/>
      <c r="AF336" s="379"/>
    </row>
    <row r="337" spans="1:32" ht="14.1" customHeight="1" x14ac:dyDescent="0.2">
      <c r="A337" s="457">
        <v>1169</v>
      </c>
      <c r="B337" s="349" t="s">
        <v>48</v>
      </c>
      <c r="C337" s="366" t="s">
        <v>242</v>
      </c>
      <c r="D337" s="349" t="s">
        <v>66</v>
      </c>
      <c r="E337" s="349">
        <v>5389</v>
      </c>
      <c r="F337" s="383">
        <f>SUM(I337:AF337)</f>
        <v>0</v>
      </c>
      <c r="G337" s="368">
        <v>9</v>
      </c>
      <c r="H337" s="366">
        <v>27</v>
      </c>
      <c r="I337" s="379"/>
      <c r="J337" s="379"/>
      <c r="K337" s="379"/>
      <c r="L337" s="379"/>
      <c r="M337" s="379"/>
      <c r="N337" s="379"/>
      <c r="O337" s="379"/>
      <c r="P337" s="379"/>
      <c r="Q337" s="379"/>
      <c r="R337" s="379"/>
      <c r="S337" s="379"/>
      <c r="T337" s="379"/>
      <c r="U337" s="379"/>
      <c r="V337" s="379"/>
      <c r="W337" s="496"/>
      <c r="X337" s="379"/>
      <c r="Y337" s="379"/>
      <c r="Z337" s="379"/>
      <c r="AA337" s="379"/>
      <c r="AB337" s="379"/>
      <c r="AC337" s="379"/>
      <c r="AD337" s="404"/>
      <c r="AE337" s="379"/>
      <c r="AF337" s="379"/>
    </row>
    <row r="338" spans="1:32" ht="14.1" customHeight="1" x14ac:dyDescent="0.2">
      <c r="A338" s="457">
        <v>1169</v>
      </c>
      <c r="B338" s="349"/>
      <c r="C338" s="366"/>
      <c r="D338" s="349"/>
      <c r="E338" s="349"/>
      <c r="F338" s="383"/>
      <c r="G338" s="368"/>
      <c r="H338" s="366"/>
      <c r="I338" s="379"/>
      <c r="J338" s="379"/>
      <c r="K338" s="379"/>
      <c r="L338" s="379"/>
      <c r="M338" s="379"/>
      <c r="N338" s="379"/>
      <c r="O338" s="379"/>
      <c r="P338" s="379"/>
      <c r="Q338" s="379"/>
      <c r="R338" s="379"/>
      <c r="S338" s="379"/>
      <c r="T338" s="379"/>
      <c r="U338" s="379"/>
      <c r="V338" s="379"/>
      <c r="W338" s="496"/>
      <c r="X338" s="379"/>
      <c r="Y338" s="379"/>
      <c r="Z338" s="379"/>
      <c r="AA338" s="379"/>
      <c r="AB338" s="379"/>
      <c r="AC338" s="379"/>
      <c r="AD338" s="404"/>
      <c r="AE338" s="379"/>
      <c r="AF338" s="379"/>
    </row>
    <row r="339" spans="1:32" ht="14.1" customHeight="1" x14ac:dyDescent="0.2">
      <c r="A339" s="457">
        <v>1169</v>
      </c>
      <c r="B339" s="349" t="s">
        <v>48</v>
      </c>
      <c r="C339" s="366" t="s">
        <v>228</v>
      </c>
      <c r="D339" s="349" t="s">
        <v>29</v>
      </c>
      <c r="E339" s="349">
        <v>17005</v>
      </c>
      <c r="F339" s="383">
        <f>SUM(I339:AF339)</f>
        <v>0</v>
      </c>
      <c r="G339" s="368">
        <v>10</v>
      </c>
      <c r="H339" s="366">
        <v>27</v>
      </c>
      <c r="I339" s="379"/>
      <c r="J339" s="379"/>
      <c r="K339" s="379"/>
      <c r="L339" s="379"/>
      <c r="M339" s="379"/>
      <c r="N339" s="379"/>
      <c r="O339" s="379"/>
      <c r="P339" s="379"/>
      <c r="Q339" s="379"/>
      <c r="R339" s="379"/>
      <c r="S339" s="379"/>
      <c r="T339" s="379"/>
      <c r="U339" s="379"/>
      <c r="V339" s="379"/>
      <c r="W339" s="496"/>
      <c r="X339" s="379"/>
      <c r="Y339" s="379"/>
      <c r="Z339" s="379"/>
      <c r="AA339" s="379"/>
      <c r="AB339" s="379"/>
      <c r="AC339" s="379"/>
      <c r="AD339" s="404"/>
      <c r="AE339" s="379"/>
      <c r="AF339" s="379"/>
    </row>
    <row r="340" spans="1:32" ht="14.1" customHeight="1" x14ac:dyDescent="0.2">
      <c r="A340" s="457">
        <v>1169</v>
      </c>
      <c r="B340" s="349"/>
      <c r="C340" s="366"/>
      <c r="D340" s="349"/>
      <c r="E340" s="349"/>
      <c r="F340" s="383"/>
      <c r="G340" s="368"/>
      <c r="H340" s="366"/>
      <c r="I340" s="379"/>
      <c r="J340" s="379"/>
      <c r="K340" s="379"/>
      <c r="L340" s="379"/>
      <c r="M340" s="379"/>
      <c r="N340" s="379"/>
      <c r="O340" s="379"/>
      <c r="P340" s="379"/>
      <c r="Q340" s="379"/>
      <c r="R340" s="379"/>
      <c r="S340" s="379"/>
      <c r="T340" s="379"/>
      <c r="U340" s="379"/>
      <c r="V340" s="379"/>
      <c r="W340" s="496"/>
      <c r="X340" s="379"/>
      <c r="Y340" s="379"/>
      <c r="Z340" s="379"/>
      <c r="AA340" s="379"/>
      <c r="AB340" s="379"/>
      <c r="AC340" s="379"/>
      <c r="AD340" s="404"/>
      <c r="AE340" s="379"/>
      <c r="AF340" s="379"/>
    </row>
    <row r="341" spans="1:32" ht="13.5" customHeight="1" x14ac:dyDescent="0.2">
      <c r="A341" s="457">
        <v>1169</v>
      </c>
      <c r="B341" s="349" t="s">
        <v>48</v>
      </c>
      <c r="C341" s="366" t="s">
        <v>139</v>
      </c>
      <c r="D341" s="349" t="s">
        <v>29</v>
      </c>
      <c r="E341" s="349">
        <v>31276</v>
      </c>
      <c r="F341" s="383">
        <f>SUM(I341:AF341)</f>
        <v>5201.2383900928789</v>
      </c>
      <c r="G341" s="368">
        <v>8.7210000000000001</v>
      </c>
      <c r="H341" s="366">
        <v>27</v>
      </c>
      <c r="I341" s="366">
        <f t="shared" ref="I341:J341" si="57">I415*I436*I457*60/$G$341</f>
        <v>1365.3250773993807</v>
      </c>
      <c r="J341" s="366">
        <f t="shared" si="57"/>
        <v>1365.3250773993807</v>
      </c>
      <c r="K341" s="366">
        <f>K415*K436*K457*60/$G$341</f>
        <v>1365.3250773993807</v>
      </c>
      <c r="L341" s="366">
        <f>L415*L436*L457*60/$G$341</f>
        <v>1105.2631578947367</v>
      </c>
      <c r="M341" s="379"/>
      <c r="N341" s="379"/>
      <c r="O341" s="379"/>
      <c r="P341" s="379"/>
      <c r="Q341" s="379"/>
      <c r="R341" s="379"/>
      <c r="S341" s="379"/>
      <c r="T341" s="379"/>
      <c r="U341" s="379"/>
      <c r="V341" s="379"/>
      <c r="W341" s="496"/>
      <c r="X341" s="379"/>
      <c r="Y341" s="379"/>
      <c r="Z341" s="379"/>
      <c r="AA341" s="379"/>
      <c r="AB341" s="379"/>
      <c r="AC341" s="379"/>
      <c r="AD341" s="404"/>
      <c r="AE341" s="379"/>
      <c r="AF341" s="379"/>
    </row>
    <row r="342" spans="1:32" ht="14.1" customHeight="1" x14ac:dyDescent="0.2">
      <c r="A342" s="457">
        <v>1169</v>
      </c>
      <c r="B342" s="349"/>
      <c r="C342" s="349"/>
      <c r="D342" s="349"/>
      <c r="E342" s="349"/>
      <c r="F342" s="366"/>
      <c r="G342" s="368"/>
      <c r="H342" s="366"/>
      <c r="I342" s="379">
        <v>0.7</v>
      </c>
      <c r="J342" s="379">
        <v>0.7</v>
      </c>
      <c r="K342" s="379">
        <v>0.7</v>
      </c>
      <c r="L342" s="379">
        <v>0.7</v>
      </c>
      <c r="M342" s="379"/>
      <c r="N342" s="379"/>
      <c r="O342" s="379"/>
      <c r="P342" s="379"/>
      <c r="Q342" s="379"/>
      <c r="R342" s="379"/>
      <c r="S342" s="379"/>
      <c r="T342" s="379"/>
      <c r="U342" s="379"/>
      <c r="V342" s="379"/>
      <c r="W342" s="496"/>
      <c r="X342" s="379"/>
      <c r="Y342" s="379"/>
      <c r="Z342" s="379"/>
      <c r="AA342" s="379"/>
      <c r="AB342" s="379"/>
      <c r="AC342" s="379"/>
      <c r="AD342" s="404"/>
      <c r="AE342" s="379"/>
      <c r="AF342" s="379"/>
    </row>
    <row r="343" spans="1:32" ht="14.1" customHeight="1" x14ac:dyDescent="0.2">
      <c r="A343" s="457">
        <v>1169</v>
      </c>
      <c r="B343" s="349" t="s">
        <v>198</v>
      </c>
      <c r="C343" s="366">
        <v>174304</v>
      </c>
      <c r="D343" s="349" t="s">
        <v>200</v>
      </c>
      <c r="E343" s="349">
        <v>18000</v>
      </c>
      <c r="F343" s="383">
        <f>SUM(I343:AF343)</f>
        <v>4688.4390168734108</v>
      </c>
      <c r="G343" s="368">
        <v>12.978999999999999</v>
      </c>
      <c r="H343" s="366">
        <v>27</v>
      </c>
      <c r="I343" s="379"/>
      <c r="J343" s="379"/>
      <c r="K343" s="379"/>
      <c r="L343" s="379"/>
      <c r="M343" s="366">
        <f>M415*M436*M457*60/$G$343</f>
        <v>37.445103628939066</v>
      </c>
      <c r="N343" s="366">
        <f>N415*N436*N457*60/$G$343</f>
        <v>196.58679405193004</v>
      </c>
      <c r="O343" s="366">
        <f>O415*O436*O457*60/$G$343</f>
        <v>327.64465675321674</v>
      </c>
      <c r="P343" s="366">
        <f t="shared" ref="P343:U343" si="58">P415*P436*P457*60/$G$343</f>
        <v>458.70251945450343</v>
      </c>
      <c r="Q343" s="366">
        <f t="shared" si="58"/>
        <v>477.425071268973</v>
      </c>
      <c r="R343" s="366">
        <f t="shared" si="58"/>
        <v>635.00654904075816</v>
      </c>
      <c r="S343" s="366">
        <f t="shared" si="58"/>
        <v>851.87610755836351</v>
      </c>
      <c r="T343" s="366">
        <f t="shared" si="58"/>
        <v>851.87610755836351</v>
      </c>
      <c r="U343" s="366">
        <f t="shared" si="58"/>
        <v>851.87610755836351</v>
      </c>
      <c r="V343" s="379"/>
      <c r="W343" s="496"/>
      <c r="X343" s="379"/>
      <c r="Y343" s="379"/>
      <c r="Z343" s="379"/>
      <c r="AA343" s="379"/>
      <c r="AB343" s="379"/>
      <c r="AC343" s="379"/>
      <c r="AD343" s="404"/>
      <c r="AE343" s="379"/>
      <c r="AF343" s="379"/>
    </row>
    <row r="344" spans="1:32" ht="14.1" customHeight="1" x14ac:dyDescent="0.2">
      <c r="A344" s="457">
        <v>1169</v>
      </c>
      <c r="B344" s="349"/>
      <c r="C344" s="366"/>
      <c r="D344" s="349"/>
      <c r="E344" s="349"/>
      <c r="F344" s="366"/>
      <c r="G344" s="368"/>
      <c r="H344" s="366"/>
      <c r="I344" s="379"/>
      <c r="J344" s="379"/>
      <c r="K344" s="379"/>
      <c r="L344" s="379"/>
      <c r="M344" s="379">
        <v>0.05</v>
      </c>
      <c r="N344" s="379">
        <v>0.15</v>
      </c>
      <c r="O344" s="379">
        <v>0.25</v>
      </c>
      <c r="P344" s="379">
        <v>0.35</v>
      </c>
      <c r="Q344" s="379">
        <v>0.45</v>
      </c>
      <c r="R344" s="379">
        <v>0.55000000000000004</v>
      </c>
      <c r="S344" s="379">
        <v>0.65</v>
      </c>
      <c r="T344" s="379">
        <v>0.65</v>
      </c>
      <c r="U344" s="379">
        <v>0.65</v>
      </c>
      <c r="V344" s="379"/>
      <c r="W344" s="496"/>
      <c r="X344" s="379"/>
      <c r="Y344" s="379"/>
      <c r="Z344" s="379"/>
      <c r="AA344" s="379"/>
      <c r="AB344" s="379"/>
      <c r="AC344" s="379"/>
      <c r="AD344" s="404"/>
      <c r="AE344" s="379"/>
      <c r="AF344" s="379"/>
    </row>
    <row r="345" spans="1:32" ht="14.1" customHeight="1" x14ac:dyDescent="0.2">
      <c r="A345" s="457">
        <v>1169</v>
      </c>
      <c r="B345" s="349" t="s">
        <v>198</v>
      </c>
      <c r="C345" s="366">
        <v>176721</v>
      </c>
      <c r="D345" s="349" t="s">
        <v>200</v>
      </c>
      <c r="E345" s="373">
        <v>9186</v>
      </c>
      <c r="F345" s="383">
        <f>SUM(I345:AF345)</f>
        <v>6805.6475845596733</v>
      </c>
      <c r="G345" s="368">
        <v>12.978999999999999</v>
      </c>
      <c r="H345" s="366">
        <v>27</v>
      </c>
      <c r="I345" s="379"/>
      <c r="J345" s="379"/>
      <c r="K345" s="379"/>
      <c r="L345" s="379"/>
      <c r="M345" s="379"/>
      <c r="N345" s="379"/>
      <c r="O345" s="379"/>
      <c r="P345" s="379"/>
      <c r="Q345" s="379"/>
      <c r="R345" s="379"/>
      <c r="S345" s="379"/>
      <c r="T345" s="379"/>
      <c r="U345" s="379"/>
      <c r="V345" s="366">
        <f t="shared" ref="V345:AD345" si="59">V415*V436*V457*60/$G$345</f>
        <v>583.51953155096703</v>
      </c>
      <c r="W345" s="435">
        <f t="shared" si="59"/>
        <v>786.34717620772017</v>
      </c>
      <c r="X345" s="366">
        <f t="shared" si="59"/>
        <v>851.87610755836351</v>
      </c>
      <c r="Y345" s="366">
        <f t="shared" si="59"/>
        <v>851.87610755836351</v>
      </c>
      <c r="Z345" s="366">
        <f t="shared" si="59"/>
        <v>851.87610755836351</v>
      </c>
      <c r="AA345" s="366">
        <f t="shared" si="59"/>
        <v>689.61399183296101</v>
      </c>
      <c r="AB345" s="366">
        <f t="shared" si="59"/>
        <v>486.78634717620781</v>
      </c>
      <c r="AC345" s="366">
        <f t="shared" si="59"/>
        <v>851.87610755836351</v>
      </c>
      <c r="AD345" s="396">
        <f t="shared" si="59"/>
        <v>851.87610755836351</v>
      </c>
      <c r="AE345" s="366"/>
      <c r="AF345" s="379"/>
    </row>
    <row r="346" spans="1:32" ht="14.1" customHeight="1" x14ac:dyDescent="0.2">
      <c r="A346" s="457">
        <v>1169</v>
      </c>
      <c r="B346" s="349"/>
      <c r="C346" s="366"/>
      <c r="D346" s="349"/>
      <c r="E346" s="349"/>
      <c r="F346" s="366"/>
      <c r="G346" s="368"/>
      <c r="H346" s="366"/>
      <c r="I346" s="379"/>
      <c r="J346" s="379"/>
      <c r="K346" s="379"/>
      <c r="L346" s="379"/>
      <c r="M346" s="379"/>
      <c r="N346" s="379"/>
      <c r="O346" s="379"/>
      <c r="P346" s="379"/>
      <c r="Q346" s="379"/>
      <c r="R346" s="379"/>
      <c r="S346" s="379"/>
      <c r="T346" s="379"/>
      <c r="U346" s="379"/>
      <c r="V346" s="379">
        <v>0.55000000000000004</v>
      </c>
      <c r="W346" s="496">
        <v>0.6</v>
      </c>
      <c r="X346" s="379">
        <v>0.65</v>
      </c>
      <c r="Y346" s="379">
        <v>0.65</v>
      </c>
      <c r="Z346" s="379">
        <v>0.65</v>
      </c>
      <c r="AA346" s="379">
        <v>0.65</v>
      </c>
      <c r="AB346" s="379">
        <v>0.65</v>
      </c>
      <c r="AC346" s="379">
        <v>0.65</v>
      </c>
      <c r="AD346" s="404">
        <v>0.65</v>
      </c>
      <c r="AE346" s="379">
        <v>0.65</v>
      </c>
      <c r="AF346" s="379">
        <v>0.65</v>
      </c>
    </row>
    <row r="347" spans="1:32" ht="14.1" customHeight="1" x14ac:dyDescent="0.2">
      <c r="A347" s="457">
        <v>1169</v>
      </c>
      <c r="B347" s="349" t="s">
        <v>48</v>
      </c>
      <c r="C347" s="366" t="s">
        <v>221</v>
      </c>
      <c r="D347" s="349" t="s">
        <v>29</v>
      </c>
      <c r="E347" s="349">
        <v>8993</v>
      </c>
      <c r="F347" s="383">
        <f>SUM(I347:AF347)</f>
        <v>0</v>
      </c>
      <c r="G347" s="368">
        <v>8.9</v>
      </c>
      <c r="H347" s="366">
        <v>27</v>
      </c>
      <c r="I347" s="379"/>
      <c r="J347" s="379"/>
      <c r="K347" s="379"/>
      <c r="L347" s="379"/>
      <c r="M347" s="379"/>
      <c r="N347" s="379"/>
      <c r="O347" s="379"/>
      <c r="P347" s="379"/>
      <c r="Q347" s="379"/>
      <c r="R347" s="379"/>
      <c r="S347" s="379"/>
      <c r="T347" s="379"/>
      <c r="U347" s="379"/>
      <c r="V347" s="379"/>
      <c r="W347" s="496"/>
      <c r="X347" s="379"/>
      <c r="Y347" s="379"/>
      <c r="Z347" s="379"/>
      <c r="AA347" s="379"/>
      <c r="AB347" s="379"/>
      <c r="AC347" s="379"/>
      <c r="AD347" s="404"/>
      <c r="AE347" s="379"/>
      <c r="AF347" s="379"/>
    </row>
    <row r="348" spans="1:32" ht="14.1" customHeight="1" x14ac:dyDescent="0.2">
      <c r="A348" s="457">
        <v>1169</v>
      </c>
      <c r="B348" s="349"/>
      <c r="C348" s="366"/>
      <c r="D348" s="349"/>
      <c r="E348" s="349"/>
      <c r="F348" s="383"/>
      <c r="G348" s="368"/>
      <c r="H348" s="366"/>
      <c r="I348" s="379"/>
      <c r="J348" s="379"/>
      <c r="K348" s="379"/>
      <c r="L348" s="379"/>
      <c r="M348" s="379"/>
      <c r="N348" s="379"/>
      <c r="O348" s="379"/>
      <c r="P348" s="379"/>
      <c r="Q348" s="379"/>
      <c r="R348" s="379"/>
      <c r="S348" s="379"/>
      <c r="T348" s="379"/>
      <c r="U348" s="379"/>
      <c r="V348" s="379"/>
      <c r="W348" s="496"/>
      <c r="X348" s="379"/>
      <c r="Y348" s="379"/>
      <c r="Z348" s="379"/>
      <c r="AA348" s="379"/>
      <c r="AB348" s="379"/>
      <c r="AC348" s="379"/>
      <c r="AD348" s="404"/>
      <c r="AE348" s="379"/>
      <c r="AF348" s="379"/>
    </row>
    <row r="349" spans="1:32" ht="14.1" customHeight="1" x14ac:dyDescent="0.2">
      <c r="A349" s="457">
        <v>1169</v>
      </c>
      <c r="B349" s="349" t="s">
        <v>48</v>
      </c>
      <c r="C349" s="366" t="s">
        <v>220</v>
      </c>
      <c r="D349" s="349" t="s">
        <v>29</v>
      </c>
      <c r="E349" s="349">
        <v>11280</v>
      </c>
      <c r="F349" s="383">
        <f>SUM(I349:AF349)</f>
        <v>0</v>
      </c>
      <c r="G349" s="368">
        <v>10.98</v>
      </c>
      <c r="H349" s="366">
        <v>27</v>
      </c>
      <c r="I349" s="379"/>
      <c r="J349" s="379"/>
      <c r="K349" s="379"/>
      <c r="L349" s="379"/>
      <c r="M349" s="379"/>
      <c r="N349" s="379"/>
      <c r="O349" s="379"/>
      <c r="P349" s="379"/>
      <c r="Q349" s="379"/>
      <c r="R349" s="379"/>
      <c r="S349" s="379"/>
      <c r="T349" s="379"/>
      <c r="U349" s="379"/>
      <c r="V349" s="379"/>
      <c r="W349" s="496"/>
      <c r="X349" s="379"/>
      <c r="Y349" s="379"/>
      <c r="Z349" s="379"/>
      <c r="AA349" s="379"/>
      <c r="AB349" s="379"/>
      <c r="AC349" s="379"/>
      <c r="AD349" s="404"/>
      <c r="AE349" s="379"/>
      <c r="AF349" s="379"/>
    </row>
    <row r="350" spans="1:32" ht="14.1" customHeight="1" thickBot="1" x14ac:dyDescent="0.25">
      <c r="A350" s="457">
        <v>1169</v>
      </c>
      <c r="B350" s="349"/>
      <c r="C350" s="366"/>
      <c r="D350" s="349"/>
      <c r="E350" s="349"/>
      <c r="F350" s="366"/>
      <c r="G350" s="368"/>
      <c r="H350" s="366"/>
      <c r="I350" s="379"/>
      <c r="J350" s="379"/>
      <c r="K350" s="379"/>
      <c r="L350" s="379"/>
      <c r="M350" s="379"/>
      <c r="N350" s="379"/>
      <c r="O350" s="379"/>
      <c r="P350" s="379"/>
      <c r="Q350" s="379"/>
      <c r="R350" s="379"/>
      <c r="S350" s="379"/>
      <c r="T350" s="379"/>
      <c r="U350" s="379"/>
      <c r="V350" s="379"/>
      <c r="W350" s="496"/>
      <c r="X350" s="379"/>
      <c r="Y350" s="379"/>
      <c r="Z350" s="379"/>
      <c r="AA350" s="379"/>
      <c r="AB350" s="379"/>
      <c r="AC350" s="379"/>
      <c r="AD350" s="404"/>
      <c r="AE350" s="379"/>
      <c r="AF350" s="379"/>
    </row>
    <row r="351" spans="1:32" s="372" customFormat="1" ht="14.1" customHeight="1" x14ac:dyDescent="0.2">
      <c r="A351" s="478" t="s">
        <v>131</v>
      </c>
      <c r="B351" s="370" t="s">
        <v>48</v>
      </c>
      <c r="C351" s="370" t="s">
        <v>137</v>
      </c>
      <c r="D351" s="370" t="s">
        <v>133</v>
      </c>
      <c r="E351" s="370">
        <v>2993</v>
      </c>
      <c r="F351" s="437">
        <f>SUM(I351:AF351)</f>
        <v>0</v>
      </c>
      <c r="G351" s="394">
        <v>2</v>
      </c>
      <c r="H351" s="375">
        <v>7</v>
      </c>
      <c r="I351" s="479"/>
      <c r="J351" s="479"/>
      <c r="K351" s="479"/>
      <c r="L351" s="479"/>
      <c r="M351" s="479"/>
      <c r="N351" s="479"/>
      <c r="O351" s="479"/>
      <c r="P351" s="479"/>
      <c r="Q351" s="479"/>
      <c r="R351" s="479"/>
      <c r="S351" s="479"/>
      <c r="T351" s="479"/>
      <c r="U351" s="479"/>
      <c r="V351" s="479"/>
      <c r="W351" s="497"/>
      <c r="X351" s="479"/>
      <c r="Y351" s="479"/>
      <c r="Z351" s="479"/>
      <c r="AA351" s="479"/>
      <c r="AB351" s="479"/>
      <c r="AC351" s="479"/>
      <c r="AD351" s="480"/>
      <c r="AE351" s="479"/>
      <c r="AF351" s="479"/>
    </row>
    <row r="352" spans="1:32" ht="14.1" customHeight="1" x14ac:dyDescent="0.2">
      <c r="A352" s="457" t="s">
        <v>131</v>
      </c>
      <c r="B352" s="349"/>
      <c r="C352" s="349"/>
      <c r="D352" s="349"/>
      <c r="E352" s="349"/>
      <c r="F352" s="366"/>
      <c r="G352" s="368"/>
      <c r="H352" s="366"/>
      <c r="I352" s="379"/>
      <c r="J352" s="379"/>
      <c r="K352" s="379"/>
      <c r="L352" s="379"/>
      <c r="M352" s="379"/>
      <c r="N352" s="379"/>
      <c r="O352" s="379"/>
      <c r="P352" s="379"/>
      <c r="Q352" s="379"/>
      <c r="R352" s="379"/>
      <c r="S352" s="379"/>
      <c r="T352" s="379"/>
      <c r="U352" s="379"/>
      <c r="V352" s="379"/>
      <c r="W352" s="496"/>
      <c r="X352" s="379"/>
      <c r="Y352" s="379"/>
      <c r="Z352" s="379"/>
      <c r="AA352" s="379"/>
      <c r="AB352" s="379"/>
      <c r="AC352" s="379"/>
      <c r="AD352" s="404"/>
      <c r="AE352" s="379"/>
      <c r="AF352" s="379"/>
    </row>
    <row r="353" spans="1:32" ht="14.1" customHeight="1" x14ac:dyDescent="0.2">
      <c r="A353" s="457" t="s">
        <v>131</v>
      </c>
      <c r="B353" s="349" t="s">
        <v>48</v>
      </c>
      <c r="C353" s="349" t="s">
        <v>227</v>
      </c>
      <c r="D353" s="349" t="s">
        <v>29</v>
      </c>
      <c r="E353" s="349">
        <v>17005</v>
      </c>
      <c r="F353" s="383">
        <f>SUM(I353:AF353)</f>
        <v>0</v>
      </c>
      <c r="G353" s="368">
        <v>10</v>
      </c>
      <c r="H353" s="366">
        <v>28</v>
      </c>
      <c r="I353" s="379"/>
      <c r="J353" s="379"/>
      <c r="K353" s="379"/>
      <c r="L353" s="379"/>
      <c r="M353" s="379"/>
      <c r="N353" s="379"/>
      <c r="O353" s="379"/>
      <c r="P353" s="379"/>
      <c r="Q353" s="379"/>
      <c r="R353" s="379"/>
      <c r="S353" s="379"/>
      <c r="T353" s="379"/>
      <c r="U353" s="379"/>
      <c r="V353" s="379"/>
      <c r="W353" s="496"/>
      <c r="X353" s="379"/>
      <c r="Y353" s="379"/>
      <c r="Z353" s="379"/>
      <c r="AA353" s="379"/>
      <c r="AB353" s="379"/>
      <c r="AC353" s="379"/>
      <c r="AD353" s="404"/>
      <c r="AE353" s="379"/>
      <c r="AF353" s="379"/>
    </row>
    <row r="354" spans="1:32" ht="14.1" customHeight="1" x14ac:dyDescent="0.2">
      <c r="A354" s="457" t="s">
        <v>131</v>
      </c>
      <c r="B354" s="349"/>
      <c r="C354" s="349"/>
      <c r="D354" s="349"/>
      <c r="E354" s="349"/>
      <c r="F354" s="366"/>
      <c r="G354" s="368"/>
      <c r="H354" s="366"/>
      <c r="I354" s="379"/>
      <c r="J354" s="379"/>
      <c r="K354" s="379"/>
      <c r="L354" s="379"/>
      <c r="M354" s="379"/>
      <c r="N354" s="379"/>
      <c r="O354" s="379"/>
      <c r="P354" s="379"/>
      <c r="Q354" s="379"/>
      <c r="R354" s="379"/>
      <c r="S354" s="379"/>
      <c r="T354" s="379"/>
      <c r="U354" s="379"/>
      <c r="V354" s="379"/>
      <c r="W354" s="496"/>
      <c r="X354" s="379"/>
      <c r="Y354" s="379"/>
      <c r="Z354" s="379"/>
      <c r="AA354" s="379"/>
      <c r="AB354" s="379"/>
      <c r="AC354" s="379"/>
      <c r="AD354" s="404"/>
      <c r="AE354" s="379"/>
      <c r="AF354" s="379"/>
    </row>
    <row r="355" spans="1:32" ht="14.1" customHeight="1" x14ac:dyDescent="0.2">
      <c r="A355" s="457" t="s">
        <v>131</v>
      </c>
      <c r="B355" s="349" t="s">
        <v>48</v>
      </c>
      <c r="C355" s="349" t="s">
        <v>241</v>
      </c>
      <c r="D355" s="349" t="s">
        <v>29</v>
      </c>
      <c r="E355" s="349">
        <v>16822</v>
      </c>
      <c r="F355" s="383">
        <f>SUM(I355:AF355)</f>
        <v>0</v>
      </c>
      <c r="G355" s="368">
        <v>12</v>
      </c>
      <c r="H355" s="366">
        <v>28</v>
      </c>
      <c r="I355" s="379"/>
      <c r="J355" s="379"/>
      <c r="K355" s="379"/>
      <c r="L355" s="379"/>
      <c r="M355" s="379"/>
      <c r="N355" s="379"/>
      <c r="O355" s="379"/>
      <c r="P355" s="379"/>
      <c r="Q355" s="379"/>
      <c r="R355" s="379"/>
      <c r="S355" s="379"/>
      <c r="T355" s="379"/>
      <c r="U355" s="379"/>
      <c r="V355" s="379"/>
      <c r="W355" s="496"/>
      <c r="X355" s="379"/>
      <c r="Y355" s="379"/>
      <c r="Z355" s="379"/>
      <c r="AA355" s="379"/>
      <c r="AB355" s="379"/>
      <c r="AC355" s="379"/>
      <c r="AD355" s="404"/>
      <c r="AE355" s="379"/>
      <c r="AF355" s="379"/>
    </row>
    <row r="356" spans="1:32" ht="14.1" customHeight="1" x14ac:dyDescent="0.2">
      <c r="A356" s="457" t="s">
        <v>131</v>
      </c>
      <c r="B356" s="349"/>
      <c r="C356" s="349"/>
      <c r="D356" s="349"/>
      <c r="E356" s="349"/>
      <c r="F356" s="366"/>
      <c r="G356" s="368"/>
      <c r="H356" s="366"/>
      <c r="I356" s="379"/>
      <c r="J356" s="379"/>
      <c r="K356" s="379"/>
      <c r="L356" s="379"/>
      <c r="M356" s="379"/>
      <c r="N356" s="379"/>
      <c r="O356" s="379"/>
      <c r="P356" s="379"/>
      <c r="Q356" s="379"/>
      <c r="R356" s="379"/>
      <c r="S356" s="379"/>
      <c r="T356" s="379"/>
      <c r="U356" s="379"/>
      <c r="V356" s="379"/>
      <c r="W356" s="496"/>
      <c r="X356" s="379"/>
      <c r="Y356" s="379"/>
      <c r="Z356" s="379"/>
      <c r="AA356" s="379"/>
      <c r="AB356" s="379"/>
      <c r="AC356" s="379"/>
      <c r="AD356" s="404"/>
      <c r="AE356" s="379"/>
      <c r="AF356" s="379"/>
    </row>
    <row r="357" spans="1:32" ht="14.1" customHeight="1" x14ac:dyDescent="0.2">
      <c r="A357" s="457" t="s">
        <v>131</v>
      </c>
      <c r="B357" s="349" t="s">
        <v>48</v>
      </c>
      <c r="C357" s="366" t="s">
        <v>144</v>
      </c>
      <c r="D357" s="373" t="s">
        <v>133</v>
      </c>
      <c r="E357" s="373">
        <v>29101</v>
      </c>
      <c r="F357" s="383">
        <f>SUM(I357:AF357)</f>
        <v>22632.97515110813</v>
      </c>
      <c r="G357" s="368">
        <f>4.71+10.18</f>
        <v>14.89</v>
      </c>
      <c r="H357" s="366">
        <v>15</v>
      </c>
      <c r="I357" s="366">
        <f>I433*I454*I475*60/$G$357</f>
        <v>1269.3082605775687</v>
      </c>
      <c r="J357" s="366">
        <f t="shared" ref="J357:X357" si="60">J433*J454*J475*60/$G$357</f>
        <v>1269.3082605775687</v>
      </c>
      <c r="K357" s="366">
        <f t="shared" si="60"/>
        <v>1269.3082605775687</v>
      </c>
      <c r="L357" s="366">
        <f t="shared" si="60"/>
        <v>1027.5352585627938</v>
      </c>
      <c r="M357" s="366">
        <f t="shared" si="60"/>
        <v>725.31900604432508</v>
      </c>
      <c r="N357" s="366">
        <f t="shared" si="60"/>
        <v>1269.3082605775687</v>
      </c>
      <c r="O357" s="366">
        <f t="shared" si="60"/>
        <v>1269.3082605775687</v>
      </c>
      <c r="P357" s="366">
        <f t="shared" si="60"/>
        <v>1269.3082605775687</v>
      </c>
      <c r="Q357" s="366">
        <f t="shared" si="60"/>
        <v>1130.2887844190732</v>
      </c>
      <c r="R357" s="366">
        <f t="shared" si="60"/>
        <v>1230.0201477501678</v>
      </c>
      <c r="S357" s="366">
        <f t="shared" si="60"/>
        <v>1396.2390866353257</v>
      </c>
      <c r="T357" s="366">
        <f t="shared" si="60"/>
        <v>1396.2390866353257</v>
      </c>
      <c r="U357" s="366">
        <f t="shared" si="60"/>
        <v>1396.2390866353257</v>
      </c>
      <c r="V357" s="366">
        <f t="shared" si="60"/>
        <v>1130.2887844190732</v>
      </c>
      <c r="W357" s="435">
        <f t="shared" si="60"/>
        <v>1396.2390866353257</v>
      </c>
      <c r="X357" s="366">
        <f t="shared" si="60"/>
        <v>1396.2390866353257</v>
      </c>
      <c r="Y357" s="366">
        <f>Y433*Y454*Y475*60/$G$357</f>
        <v>1396.2390866353257</v>
      </c>
      <c r="Z357" s="366">
        <f>Z433*Z454*Z475*60/$G$357</f>
        <v>1396.2390866353257</v>
      </c>
      <c r="AA357" s="379"/>
      <c r="AB357" s="379"/>
      <c r="AC357" s="379"/>
      <c r="AD357" s="404"/>
      <c r="AE357" s="379"/>
      <c r="AF357" s="379"/>
    </row>
    <row r="358" spans="1:32" ht="14.1" customHeight="1" thickBot="1" x14ac:dyDescent="0.25">
      <c r="A358" s="457" t="s">
        <v>131</v>
      </c>
      <c r="B358" s="349"/>
      <c r="C358" s="366"/>
      <c r="D358" s="349"/>
      <c r="E358" s="349"/>
      <c r="F358" s="383"/>
      <c r="G358" s="368"/>
      <c r="H358" s="366"/>
      <c r="I358" s="379">
        <v>2</v>
      </c>
      <c r="J358" s="379">
        <v>2</v>
      </c>
      <c r="K358" s="379">
        <v>2</v>
      </c>
      <c r="L358" s="379">
        <v>2</v>
      </c>
      <c r="M358" s="379">
        <v>2</v>
      </c>
      <c r="N358" s="379">
        <v>2</v>
      </c>
      <c r="O358" s="379">
        <v>2</v>
      </c>
      <c r="P358" s="379">
        <v>2</v>
      </c>
      <c r="Q358" s="379">
        <v>2.2000000000000002</v>
      </c>
      <c r="R358" s="379">
        <v>2.2000000000000002</v>
      </c>
      <c r="S358" s="379">
        <v>2.2000000000000002</v>
      </c>
      <c r="T358" s="379">
        <v>2.2000000000000002</v>
      </c>
      <c r="U358" s="379">
        <v>2.2000000000000002</v>
      </c>
      <c r="V358" s="379">
        <v>2.2000000000000002</v>
      </c>
      <c r="W358" s="496">
        <v>2.2000000000000002</v>
      </c>
      <c r="X358" s="379">
        <v>2.2000000000000002</v>
      </c>
      <c r="Y358" s="379">
        <v>2.2000000000000002</v>
      </c>
      <c r="Z358" s="379">
        <v>2.2000000000000002</v>
      </c>
      <c r="AA358" s="379"/>
      <c r="AB358" s="379"/>
      <c r="AC358" s="379"/>
      <c r="AD358" s="404"/>
      <c r="AE358" s="379"/>
      <c r="AF358" s="379"/>
    </row>
    <row r="359" spans="1:32" s="372" customFormat="1" ht="14.1" customHeight="1" x14ac:dyDescent="0.2">
      <c r="A359" s="478" t="s">
        <v>147</v>
      </c>
      <c r="B359" s="370" t="s">
        <v>48</v>
      </c>
      <c r="C359" s="375" t="s">
        <v>142</v>
      </c>
      <c r="D359" s="407" t="s">
        <v>183</v>
      </c>
      <c r="E359" s="370">
        <v>1254</v>
      </c>
      <c r="F359" s="437">
        <f>SUM(I359:AF359)</f>
        <v>0</v>
      </c>
      <c r="G359" s="394">
        <v>0.92900000000000005</v>
      </c>
      <c r="H359" s="375">
        <v>8</v>
      </c>
      <c r="I359" s="479"/>
      <c r="J359" s="479"/>
      <c r="K359" s="479"/>
      <c r="L359" s="479"/>
      <c r="M359" s="479"/>
      <c r="N359" s="479"/>
      <c r="O359" s="479"/>
      <c r="P359" s="479"/>
      <c r="Q359" s="479"/>
      <c r="R359" s="479"/>
      <c r="S359" s="479"/>
      <c r="T359" s="479"/>
      <c r="U359" s="479"/>
      <c r="V359" s="479"/>
      <c r="W359" s="497"/>
      <c r="X359" s="479"/>
      <c r="Y359" s="479"/>
      <c r="Z359" s="479"/>
      <c r="AA359" s="479"/>
      <c r="AB359" s="479"/>
      <c r="AC359" s="479"/>
      <c r="AD359" s="480"/>
      <c r="AE359" s="479"/>
      <c r="AF359" s="479"/>
    </row>
    <row r="360" spans="1:32" ht="14.1" customHeight="1" x14ac:dyDescent="0.2">
      <c r="A360" s="457" t="s">
        <v>147</v>
      </c>
      <c r="B360" s="349"/>
      <c r="C360" s="366"/>
      <c r="D360" s="349"/>
      <c r="E360" s="349"/>
      <c r="F360" s="383"/>
      <c r="G360" s="368"/>
      <c r="H360" s="366"/>
      <c r="I360" s="379"/>
      <c r="J360" s="379"/>
      <c r="K360" s="379"/>
      <c r="L360" s="379"/>
      <c r="M360" s="379"/>
      <c r="N360" s="379"/>
      <c r="O360" s="379"/>
      <c r="P360" s="379"/>
      <c r="Q360" s="379"/>
      <c r="R360" s="379"/>
      <c r="S360" s="379"/>
      <c r="T360" s="379"/>
      <c r="U360" s="379"/>
      <c r="V360" s="379"/>
      <c r="W360" s="496"/>
      <c r="X360" s="379"/>
      <c r="Y360" s="379"/>
      <c r="Z360" s="379"/>
      <c r="AA360" s="379"/>
      <c r="AB360" s="379"/>
      <c r="AC360" s="379"/>
      <c r="AD360" s="404"/>
      <c r="AE360" s="379"/>
      <c r="AF360" s="379"/>
    </row>
    <row r="361" spans="1:32" ht="14.1" customHeight="1" x14ac:dyDescent="0.2">
      <c r="A361" s="457" t="s">
        <v>147</v>
      </c>
      <c r="B361" s="349" t="s">
        <v>48</v>
      </c>
      <c r="C361" s="366" t="s">
        <v>153</v>
      </c>
      <c r="D361" s="373" t="s">
        <v>184</v>
      </c>
      <c r="E361" s="349">
        <v>951</v>
      </c>
      <c r="F361" s="383">
        <f>SUM(I361:AF361)</f>
        <v>0</v>
      </c>
      <c r="G361" s="368">
        <v>0.92900000000000005</v>
      </c>
      <c r="H361" s="366">
        <v>8</v>
      </c>
      <c r="I361" s="379"/>
      <c r="J361" s="379"/>
      <c r="K361" s="379"/>
      <c r="L361" s="379"/>
      <c r="M361" s="379"/>
      <c r="N361" s="379"/>
      <c r="O361" s="379"/>
      <c r="P361" s="379"/>
      <c r="Q361" s="379"/>
      <c r="R361" s="379"/>
      <c r="S361" s="379"/>
      <c r="T361" s="379"/>
      <c r="U361" s="379"/>
      <c r="V361" s="379"/>
      <c r="W361" s="496"/>
      <c r="X361" s="379"/>
      <c r="Y361" s="379"/>
      <c r="Z361" s="379"/>
      <c r="AA361" s="379"/>
      <c r="AB361" s="379"/>
      <c r="AC361" s="379"/>
      <c r="AD361" s="404"/>
      <c r="AE361" s="379"/>
      <c r="AF361" s="379"/>
    </row>
    <row r="362" spans="1:32" ht="14.1" customHeight="1" x14ac:dyDescent="0.2">
      <c r="A362" s="457" t="s">
        <v>147</v>
      </c>
      <c r="B362" s="349"/>
      <c r="C362" s="366"/>
      <c r="D362" s="349"/>
      <c r="E362" s="349"/>
      <c r="F362" s="383"/>
      <c r="G362" s="368"/>
      <c r="H362" s="366"/>
      <c r="I362" s="379"/>
      <c r="J362" s="379"/>
      <c r="K362" s="379"/>
      <c r="L362" s="379"/>
      <c r="M362" s="379"/>
      <c r="N362" s="379"/>
      <c r="O362" s="379"/>
      <c r="P362" s="379"/>
      <c r="Q362" s="379"/>
      <c r="R362" s="379"/>
      <c r="S362" s="379"/>
      <c r="T362" s="379"/>
      <c r="U362" s="379"/>
      <c r="V362" s="379"/>
      <c r="W362" s="496"/>
      <c r="X362" s="379"/>
      <c r="Y362" s="379"/>
      <c r="Z362" s="379"/>
      <c r="AA362" s="379"/>
      <c r="AB362" s="379"/>
      <c r="AC362" s="379"/>
      <c r="AD362" s="404"/>
      <c r="AE362" s="379"/>
      <c r="AF362" s="379"/>
    </row>
    <row r="363" spans="1:32" ht="14.1" customHeight="1" x14ac:dyDescent="0.2">
      <c r="A363" s="457" t="s">
        <v>147</v>
      </c>
      <c r="B363" s="349" t="s">
        <v>48</v>
      </c>
      <c r="C363" s="366" t="s">
        <v>215</v>
      </c>
      <c r="D363" s="349" t="s">
        <v>216</v>
      </c>
      <c r="E363" s="349">
        <v>5983</v>
      </c>
      <c r="F363" s="383">
        <f>SUM(I363:AF363)</f>
        <v>2748</v>
      </c>
      <c r="G363" s="368">
        <v>3</v>
      </c>
      <c r="H363" s="366">
        <v>8</v>
      </c>
      <c r="I363" s="379"/>
      <c r="J363" s="379"/>
      <c r="K363" s="379"/>
      <c r="L363" s="379"/>
      <c r="M363" s="379"/>
      <c r="N363" s="379"/>
      <c r="O363" s="379"/>
      <c r="P363" s="379"/>
      <c r="Q363" s="379"/>
      <c r="R363" s="379"/>
      <c r="S363" s="379"/>
      <c r="T363" s="379"/>
      <c r="U363" s="379"/>
      <c r="V363" s="379"/>
      <c r="W363" s="496"/>
      <c r="X363" s="379"/>
      <c r="Y363" s="379"/>
      <c r="Z363" s="379"/>
      <c r="AA363" s="379"/>
      <c r="AB363" s="366">
        <f t="shared" ref="AB363:AF363" si="61">AB432*AB453*AB474*60/$G$363</f>
        <v>143.99999999999997</v>
      </c>
      <c r="AC363" s="366">
        <f t="shared" si="61"/>
        <v>420</v>
      </c>
      <c r="AD363" s="396">
        <f t="shared" si="61"/>
        <v>588</v>
      </c>
      <c r="AE363" s="366">
        <f t="shared" si="61"/>
        <v>756.00000000000011</v>
      </c>
      <c r="AF363" s="366">
        <f t="shared" si="61"/>
        <v>840</v>
      </c>
    </row>
    <row r="364" spans="1:32" ht="14.1" customHeight="1" x14ac:dyDescent="0.2">
      <c r="A364" s="457" t="s">
        <v>147</v>
      </c>
      <c r="B364" s="349"/>
      <c r="C364" s="366"/>
      <c r="D364" s="349"/>
      <c r="E364" s="349"/>
      <c r="F364" s="383"/>
      <c r="G364" s="368"/>
      <c r="H364" s="366"/>
      <c r="I364" s="379"/>
      <c r="J364" s="379"/>
      <c r="K364" s="379"/>
      <c r="L364" s="379"/>
      <c r="M364" s="379"/>
      <c r="N364" s="379"/>
      <c r="O364" s="379"/>
      <c r="P364" s="379"/>
      <c r="Q364" s="379"/>
      <c r="R364" s="379"/>
      <c r="S364" s="379"/>
      <c r="T364" s="379"/>
      <c r="U364" s="379"/>
      <c r="V364" s="379"/>
      <c r="W364" s="496"/>
      <c r="X364" s="379"/>
      <c r="Y364" s="379"/>
      <c r="Z364" s="379"/>
      <c r="AA364" s="379"/>
      <c r="AB364" s="379">
        <v>0.15</v>
      </c>
      <c r="AC364" s="379">
        <v>0.25</v>
      </c>
      <c r="AD364" s="404">
        <v>0.35</v>
      </c>
      <c r="AE364" s="379">
        <v>0.45</v>
      </c>
      <c r="AF364" s="379">
        <v>0.5</v>
      </c>
    </row>
    <row r="365" spans="1:32" ht="14.1" customHeight="1" x14ac:dyDescent="0.2">
      <c r="A365" s="457" t="s">
        <v>147</v>
      </c>
      <c r="B365" s="349" t="s">
        <v>48</v>
      </c>
      <c r="C365" s="366" t="s">
        <v>139</v>
      </c>
      <c r="D365" s="373" t="s">
        <v>182</v>
      </c>
      <c r="E365" s="349">
        <v>2174</v>
      </c>
      <c r="F365" s="383">
        <f>SUM(I365:AF365)</f>
        <v>0</v>
      </c>
      <c r="G365" s="368">
        <v>2.2549999999999999</v>
      </c>
      <c r="H365" s="366">
        <v>8</v>
      </c>
      <c r="I365" s="379"/>
      <c r="J365" s="379"/>
      <c r="K365" s="379"/>
      <c r="L365" s="379"/>
      <c r="M365" s="379"/>
      <c r="N365" s="379"/>
      <c r="O365" s="379"/>
      <c r="P365" s="379"/>
      <c r="Q365" s="379"/>
      <c r="R365" s="379"/>
      <c r="S365" s="379"/>
      <c r="T365" s="379"/>
      <c r="U365" s="379"/>
      <c r="V365" s="379"/>
      <c r="W365" s="496"/>
      <c r="X365" s="379"/>
      <c r="Y365" s="379"/>
      <c r="Z365" s="379"/>
      <c r="AA365" s="379"/>
      <c r="AB365" s="379"/>
      <c r="AC365" s="379"/>
      <c r="AD365" s="404"/>
      <c r="AE365" s="379"/>
      <c r="AF365" s="379"/>
    </row>
    <row r="366" spans="1:32" ht="14.1" customHeight="1" x14ac:dyDescent="0.2">
      <c r="A366" s="457" t="s">
        <v>147</v>
      </c>
      <c r="B366" s="349"/>
      <c r="C366" s="366"/>
      <c r="D366" s="349"/>
      <c r="E366" s="349"/>
      <c r="F366" s="383"/>
      <c r="G366" s="368"/>
      <c r="H366" s="366"/>
      <c r="I366" s="379"/>
      <c r="J366" s="379"/>
      <c r="K366" s="379"/>
      <c r="L366" s="379"/>
      <c r="M366" s="379"/>
      <c r="N366" s="379"/>
      <c r="O366" s="379"/>
      <c r="P366" s="379"/>
      <c r="Q366" s="379"/>
      <c r="R366" s="379"/>
      <c r="S366" s="379"/>
      <c r="T366" s="379"/>
      <c r="U366" s="379"/>
      <c r="V366" s="379"/>
      <c r="W366" s="496"/>
      <c r="X366" s="379"/>
      <c r="Y366" s="379"/>
      <c r="Z366" s="379"/>
      <c r="AA366" s="379"/>
      <c r="AB366" s="379"/>
      <c r="AC366" s="379"/>
      <c r="AD366" s="404"/>
      <c r="AE366" s="379"/>
      <c r="AF366" s="379"/>
    </row>
    <row r="367" spans="1:32" ht="14.1" customHeight="1" x14ac:dyDescent="0.2">
      <c r="A367" s="457" t="s">
        <v>147</v>
      </c>
      <c r="B367" s="349" t="s">
        <v>48</v>
      </c>
      <c r="C367" s="366" t="s">
        <v>141</v>
      </c>
      <c r="D367" s="373" t="s">
        <v>148</v>
      </c>
      <c r="E367" s="373">
        <v>996</v>
      </c>
      <c r="F367" s="383">
        <f>SUM(I367:AF367)</f>
        <v>0</v>
      </c>
      <c r="G367" s="368">
        <v>2.1</v>
      </c>
      <c r="H367" s="349">
        <v>8</v>
      </c>
      <c r="I367" s="379"/>
      <c r="J367" s="379"/>
      <c r="K367" s="379"/>
      <c r="L367" s="379"/>
      <c r="M367" s="379"/>
      <c r="N367" s="379"/>
      <c r="O367" s="379"/>
      <c r="P367" s="379"/>
      <c r="Q367" s="379"/>
      <c r="R367" s="379"/>
      <c r="S367" s="379"/>
      <c r="T367" s="379"/>
      <c r="U367" s="379"/>
      <c r="V367" s="379"/>
      <c r="W367" s="496"/>
      <c r="X367" s="379"/>
      <c r="Y367" s="379"/>
      <c r="Z367" s="379"/>
      <c r="AA367" s="379"/>
      <c r="AB367" s="379"/>
      <c r="AC367" s="379"/>
      <c r="AD367" s="404"/>
      <c r="AE367" s="379"/>
      <c r="AF367" s="379"/>
    </row>
    <row r="368" spans="1:32" ht="14.1" customHeight="1" x14ac:dyDescent="0.2">
      <c r="A368" s="457" t="s">
        <v>147</v>
      </c>
      <c r="B368" s="349"/>
      <c r="C368" s="366"/>
      <c r="D368" s="349"/>
      <c r="E368" s="349"/>
      <c r="F368" s="383"/>
      <c r="G368" s="368"/>
      <c r="H368" s="366"/>
      <c r="I368" s="379"/>
      <c r="J368" s="379"/>
      <c r="K368" s="379"/>
      <c r="L368" s="379"/>
      <c r="M368" s="379"/>
      <c r="N368" s="379"/>
      <c r="O368" s="379"/>
      <c r="P368" s="379"/>
      <c r="Q368" s="379"/>
      <c r="R368" s="379"/>
      <c r="S368" s="379"/>
      <c r="T368" s="379"/>
      <c r="U368" s="379"/>
      <c r="V368" s="379"/>
      <c r="W368" s="496"/>
      <c r="X368" s="379"/>
      <c r="Y368" s="379"/>
      <c r="Z368" s="379"/>
      <c r="AA368" s="379"/>
      <c r="AB368" s="379"/>
      <c r="AC368" s="379"/>
      <c r="AD368" s="404"/>
      <c r="AE368" s="379"/>
      <c r="AF368" s="379"/>
    </row>
    <row r="369" spans="1:32" ht="14.1" customHeight="1" x14ac:dyDescent="0.2">
      <c r="A369" s="483"/>
      <c r="B369" s="349"/>
      <c r="C369" s="349"/>
      <c r="D369" s="349"/>
      <c r="E369" s="349"/>
      <c r="F369" s="383"/>
      <c r="G369" s="368"/>
      <c r="H369" s="349"/>
    </row>
    <row r="370" spans="1:32" ht="14.1" customHeight="1" x14ac:dyDescent="0.2">
      <c r="A370" s="483"/>
      <c r="B370" s="349"/>
      <c r="C370" s="366"/>
      <c r="D370" s="349"/>
      <c r="E370" s="349"/>
      <c r="F370" s="366"/>
      <c r="G370" s="368"/>
      <c r="H370" s="366"/>
    </row>
    <row r="371" spans="1:32" ht="14.1" customHeight="1" x14ac:dyDescent="0.2">
      <c r="A371" s="483"/>
      <c r="B371" s="349"/>
      <c r="C371" s="366"/>
      <c r="D371" s="349"/>
      <c r="E371" s="349"/>
      <c r="F371" s="383"/>
      <c r="G371" s="484"/>
      <c r="H371" s="366"/>
    </row>
    <row r="372" spans="1:32" ht="14.1" customHeight="1" x14ac:dyDescent="0.2">
      <c r="A372" s="469" t="s">
        <v>34</v>
      </c>
      <c r="B372" s="349"/>
      <c r="C372" s="374"/>
      <c r="D372" s="349"/>
      <c r="E372" s="349"/>
      <c r="F372" s="367"/>
      <c r="G372" s="368"/>
      <c r="H372" s="366"/>
    </row>
    <row r="373" spans="1:32" ht="14.1" customHeight="1" x14ac:dyDescent="0.2">
      <c r="A373" s="457">
        <v>1169</v>
      </c>
      <c r="B373" s="349"/>
      <c r="C373" s="349"/>
      <c r="D373" s="349" t="s">
        <v>14</v>
      </c>
      <c r="E373" s="349"/>
      <c r="F373" s="349"/>
      <c r="G373" s="349"/>
      <c r="H373" s="349"/>
      <c r="I373" s="366">
        <f t="shared" ref="I373:O373" si="62">I415*I457</f>
        <v>283.5</v>
      </c>
      <c r="J373" s="366">
        <f t="shared" si="62"/>
        <v>283.5</v>
      </c>
      <c r="K373" s="366">
        <f t="shared" si="62"/>
        <v>283.5</v>
      </c>
      <c r="L373" s="366">
        <f t="shared" si="62"/>
        <v>229.5</v>
      </c>
      <c r="M373" s="366">
        <f t="shared" si="62"/>
        <v>162</v>
      </c>
      <c r="N373" s="366">
        <f t="shared" si="62"/>
        <v>283.5</v>
      </c>
      <c r="O373" s="366">
        <f t="shared" si="62"/>
        <v>283.5</v>
      </c>
      <c r="P373" s="366">
        <f t="shared" ref="P373:AF373" si="63">P415*P457</f>
        <v>283.5</v>
      </c>
      <c r="Q373" s="366">
        <f t="shared" si="63"/>
        <v>229.5</v>
      </c>
      <c r="R373" s="366">
        <f t="shared" si="63"/>
        <v>249.75</v>
      </c>
      <c r="S373" s="366">
        <f t="shared" si="63"/>
        <v>283.5</v>
      </c>
      <c r="T373" s="366">
        <f t="shared" si="63"/>
        <v>283.5</v>
      </c>
      <c r="U373" s="366">
        <f t="shared" si="63"/>
        <v>283.5</v>
      </c>
      <c r="V373" s="366">
        <f t="shared" si="63"/>
        <v>229.5</v>
      </c>
      <c r="W373" s="435">
        <f t="shared" si="63"/>
        <v>283.5</v>
      </c>
      <c r="X373" s="366">
        <f t="shared" si="63"/>
        <v>283.5</v>
      </c>
      <c r="Y373" s="366">
        <f t="shared" si="63"/>
        <v>283.5</v>
      </c>
      <c r="Z373" s="366">
        <f t="shared" si="63"/>
        <v>283.5</v>
      </c>
      <c r="AA373" s="366">
        <f t="shared" si="63"/>
        <v>229.5</v>
      </c>
      <c r="AB373" s="366">
        <f t="shared" si="63"/>
        <v>162</v>
      </c>
      <c r="AC373" s="366">
        <f t="shared" si="63"/>
        <v>283.5</v>
      </c>
      <c r="AD373" s="396">
        <f t="shared" si="63"/>
        <v>283.5</v>
      </c>
      <c r="AE373" s="366">
        <f t="shared" si="63"/>
        <v>283.5</v>
      </c>
      <c r="AF373" s="366">
        <f t="shared" si="63"/>
        <v>283.5</v>
      </c>
    </row>
    <row r="374" spans="1:32" ht="14.1" customHeight="1" x14ac:dyDescent="0.2">
      <c r="A374" s="457">
        <v>1120</v>
      </c>
      <c r="B374" s="349"/>
      <c r="C374" s="349"/>
      <c r="D374" s="349" t="s">
        <v>14</v>
      </c>
      <c r="E374" s="349"/>
      <c r="F374" s="349"/>
      <c r="G374" s="349"/>
      <c r="H374" s="349"/>
      <c r="I374" s="366">
        <f t="shared" ref="I374:P377" si="64">I416*I459</f>
        <v>304.5</v>
      </c>
      <c r="J374" s="366">
        <f t="shared" si="64"/>
        <v>304.5</v>
      </c>
      <c r="K374" s="366">
        <f t="shared" si="64"/>
        <v>304.5</v>
      </c>
      <c r="L374" s="366">
        <f t="shared" si="64"/>
        <v>246.5</v>
      </c>
      <c r="M374" s="366">
        <f>M416*M459</f>
        <v>174</v>
      </c>
      <c r="N374" s="366">
        <f t="shared" si="64"/>
        <v>304.5</v>
      </c>
      <c r="O374" s="366">
        <f t="shared" si="64"/>
        <v>304.5</v>
      </c>
      <c r="P374" s="366">
        <f t="shared" ref="P374:AF377" si="65">P416*P459</f>
        <v>304.5</v>
      </c>
      <c r="Q374" s="366">
        <f t="shared" si="65"/>
        <v>246.5</v>
      </c>
      <c r="R374" s="366">
        <f t="shared" si="65"/>
        <v>268.25</v>
      </c>
      <c r="S374" s="366">
        <f t="shared" si="65"/>
        <v>304.5</v>
      </c>
      <c r="T374" s="366">
        <f t="shared" si="65"/>
        <v>304.5</v>
      </c>
      <c r="U374" s="366">
        <f t="shared" si="65"/>
        <v>304.5</v>
      </c>
      <c r="V374" s="366">
        <f t="shared" si="65"/>
        <v>246.5</v>
      </c>
      <c r="W374" s="435">
        <f t="shared" si="65"/>
        <v>304.5</v>
      </c>
      <c r="X374" s="366">
        <f t="shared" si="65"/>
        <v>304.5</v>
      </c>
      <c r="Y374" s="366">
        <f t="shared" si="65"/>
        <v>304.5</v>
      </c>
      <c r="Z374" s="366">
        <f t="shared" si="65"/>
        <v>304.5</v>
      </c>
      <c r="AA374" s="366">
        <f t="shared" si="65"/>
        <v>246.5</v>
      </c>
      <c r="AB374" s="366">
        <f t="shared" si="65"/>
        <v>174</v>
      </c>
      <c r="AC374" s="366">
        <f t="shared" si="65"/>
        <v>304.5</v>
      </c>
      <c r="AD374" s="396">
        <f t="shared" si="65"/>
        <v>304.5</v>
      </c>
      <c r="AE374" s="366">
        <f t="shared" si="65"/>
        <v>304.5</v>
      </c>
      <c r="AF374" s="366">
        <f t="shared" si="65"/>
        <v>304.5</v>
      </c>
    </row>
    <row r="375" spans="1:32" ht="14.1" customHeight="1" x14ac:dyDescent="0.2">
      <c r="A375" s="349">
        <v>1121</v>
      </c>
      <c r="B375" s="349"/>
      <c r="C375" s="349"/>
      <c r="D375" s="349" t="s">
        <v>14</v>
      </c>
      <c r="E375" s="349"/>
      <c r="F375" s="349"/>
      <c r="G375" s="349"/>
      <c r="H375" s="349"/>
      <c r="I375" s="366">
        <f t="shared" ref="I375:R375" si="66">I417*I460</f>
        <v>283.5</v>
      </c>
      <c r="J375" s="366">
        <f t="shared" si="66"/>
        <v>283.5</v>
      </c>
      <c r="K375" s="366">
        <f t="shared" si="66"/>
        <v>283.5</v>
      </c>
      <c r="L375" s="366">
        <f t="shared" si="66"/>
        <v>229.5</v>
      </c>
      <c r="M375" s="366">
        <f t="shared" si="66"/>
        <v>162</v>
      </c>
      <c r="N375" s="366">
        <f t="shared" si="66"/>
        <v>283.5</v>
      </c>
      <c r="O375" s="366">
        <f t="shared" si="66"/>
        <v>283.5</v>
      </c>
      <c r="P375" s="366">
        <f t="shared" si="66"/>
        <v>283.5</v>
      </c>
      <c r="Q375" s="366">
        <f t="shared" si="66"/>
        <v>229.5</v>
      </c>
      <c r="R375" s="366">
        <f t="shared" si="66"/>
        <v>249.75</v>
      </c>
      <c r="S375" s="366">
        <f t="shared" si="65"/>
        <v>283.5</v>
      </c>
      <c r="T375" s="366">
        <f t="shared" si="65"/>
        <v>283.5</v>
      </c>
      <c r="U375" s="366">
        <f t="shared" si="65"/>
        <v>283.5</v>
      </c>
      <c r="V375" s="366">
        <f t="shared" si="65"/>
        <v>229.5</v>
      </c>
      <c r="W375" s="435">
        <f t="shared" si="65"/>
        <v>283.5</v>
      </c>
      <c r="X375" s="366">
        <f t="shared" si="65"/>
        <v>283.5</v>
      </c>
      <c r="Y375" s="366">
        <f t="shared" si="65"/>
        <v>283.5</v>
      </c>
      <c r="Z375" s="366">
        <f t="shared" si="65"/>
        <v>283.5</v>
      </c>
      <c r="AA375" s="366">
        <f t="shared" si="65"/>
        <v>229.5</v>
      </c>
      <c r="AB375" s="366">
        <f>AB417*AB460</f>
        <v>162</v>
      </c>
      <c r="AC375" s="366">
        <f t="shared" si="65"/>
        <v>283.5</v>
      </c>
      <c r="AD375" s="396">
        <f t="shared" si="65"/>
        <v>283.5</v>
      </c>
      <c r="AE375" s="366">
        <f t="shared" si="65"/>
        <v>283.5</v>
      </c>
      <c r="AF375" s="366">
        <f t="shared" si="65"/>
        <v>283.5</v>
      </c>
    </row>
    <row r="376" spans="1:32" ht="14.1" customHeight="1" x14ac:dyDescent="0.2">
      <c r="A376" s="366">
        <v>1101</v>
      </c>
      <c r="B376" s="349"/>
      <c r="C376" s="349"/>
      <c r="D376" s="349" t="s">
        <v>14</v>
      </c>
      <c r="E376" s="349"/>
      <c r="F376" s="349"/>
      <c r="G376" s="349"/>
      <c r="H376" s="349"/>
      <c r="I376" s="366">
        <f t="shared" si="64"/>
        <v>682.5</v>
      </c>
      <c r="J376" s="366">
        <f t="shared" si="64"/>
        <v>682.5</v>
      </c>
      <c r="K376" s="366">
        <f t="shared" si="64"/>
        <v>682.5</v>
      </c>
      <c r="L376" s="366">
        <f t="shared" si="64"/>
        <v>552.5</v>
      </c>
      <c r="M376" s="366">
        <f t="shared" si="64"/>
        <v>390</v>
      </c>
      <c r="N376" s="366">
        <f t="shared" si="64"/>
        <v>682.5</v>
      </c>
      <c r="O376" s="366">
        <f t="shared" si="64"/>
        <v>682.5</v>
      </c>
      <c r="P376" s="366">
        <f t="shared" si="64"/>
        <v>682.5</v>
      </c>
      <c r="Q376" s="366">
        <f t="shared" si="65"/>
        <v>552.5</v>
      </c>
      <c r="R376" s="366">
        <f t="shared" si="65"/>
        <v>601.25</v>
      </c>
      <c r="S376" s="366">
        <f t="shared" si="65"/>
        <v>682.5</v>
      </c>
      <c r="T376" s="366">
        <f t="shared" si="65"/>
        <v>682.5</v>
      </c>
      <c r="U376" s="366">
        <f t="shared" si="65"/>
        <v>682.5</v>
      </c>
      <c r="V376" s="366">
        <f t="shared" si="65"/>
        <v>552.5</v>
      </c>
      <c r="W376" s="435">
        <f t="shared" si="65"/>
        <v>682.5</v>
      </c>
      <c r="X376" s="366">
        <f t="shared" si="65"/>
        <v>682.5</v>
      </c>
      <c r="Y376" s="366">
        <f t="shared" si="65"/>
        <v>682.5</v>
      </c>
      <c r="Z376" s="366">
        <f t="shared" si="65"/>
        <v>630</v>
      </c>
      <c r="AA376" s="366">
        <f t="shared" si="65"/>
        <v>510</v>
      </c>
      <c r="AB376" s="366">
        <f t="shared" si="65"/>
        <v>360</v>
      </c>
      <c r="AC376" s="366">
        <f t="shared" si="65"/>
        <v>630</v>
      </c>
      <c r="AD376" s="396">
        <f t="shared" ref="AD376:AF376" si="67">AD418*AD461</f>
        <v>630</v>
      </c>
      <c r="AE376" s="366">
        <f t="shared" si="67"/>
        <v>630</v>
      </c>
      <c r="AF376" s="366">
        <f t="shared" si="67"/>
        <v>630</v>
      </c>
    </row>
    <row r="377" spans="1:32" ht="14.1" customHeight="1" x14ac:dyDescent="0.2">
      <c r="A377" s="366">
        <v>1162</v>
      </c>
      <c r="B377" s="349"/>
      <c r="C377" s="349"/>
      <c r="D377" s="349" t="s">
        <v>14</v>
      </c>
      <c r="E377" s="349"/>
      <c r="F377" s="349"/>
      <c r="G377" s="349"/>
      <c r="H377" s="349"/>
      <c r="I377" s="366">
        <f t="shared" si="64"/>
        <v>262.5</v>
      </c>
      <c r="J377" s="366">
        <f t="shared" si="64"/>
        <v>262.5</v>
      </c>
      <c r="K377" s="366">
        <f t="shared" si="64"/>
        <v>262.5</v>
      </c>
      <c r="L377" s="366">
        <f t="shared" si="64"/>
        <v>212.5</v>
      </c>
      <c r="M377" s="366">
        <f>M419*M462</f>
        <v>150</v>
      </c>
      <c r="N377" s="366">
        <f t="shared" si="64"/>
        <v>262.5</v>
      </c>
      <c r="O377" s="366">
        <f t="shared" si="64"/>
        <v>262.5</v>
      </c>
      <c r="P377" s="366">
        <f t="shared" si="64"/>
        <v>262.5</v>
      </c>
      <c r="Q377" s="366">
        <f t="shared" si="65"/>
        <v>212.5</v>
      </c>
      <c r="R377" s="366">
        <f t="shared" si="65"/>
        <v>231.25</v>
      </c>
      <c r="S377" s="366">
        <f t="shared" si="65"/>
        <v>262.5</v>
      </c>
      <c r="T377" s="366">
        <f t="shared" si="65"/>
        <v>262.5</v>
      </c>
      <c r="U377" s="366">
        <f t="shared" si="65"/>
        <v>262.5</v>
      </c>
      <c r="V377" s="366">
        <f t="shared" si="65"/>
        <v>212.5</v>
      </c>
      <c r="W377" s="435">
        <f t="shared" si="65"/>
        <v>262.5</v>
      </c>
      <c r="X377" s="366">
        <f t="shared" si="65"/>
        <v>262.5</v>
      </c>
      <c r="Y377" s="366">
        <f t="shared" si="65"/>
        <v>262.5</v>
      </c>
      <c r="Z377" s="366">
        <f t="shared" si="65"/>
        <v>262.5</v>
      </c>
      <c r="AA377" s="366">
        <f t="shared" si="65"/>
        <v>212.5</v>
      </c>
      <c r="AB377" s="366">
        <f t="shared" si="65"/>
        <v>150</v>
      </c>
      <c r="AC377" s="366">
        <f t="shared" si="65"/>
        <v>262.5</v>
      </c>
      <c r="AD377" s="396">
        <f t="shared" si="65"/>
        <v>262.5</v>
      </c>
      <c r="AE377" s="366">
        <f t="shared" si="65"/>
        <v>262.5</v>
      </c>
      <c r="AF377" s="366">
        <f t="shared" si="65"/>
        <v>262.5</v>
      </c>
    </row>
    <row r="378" spans="1:32" ht="14.1" customHeight="1" x14ac:dyDescent="0.2">
      <c r="A378" s="457">
        <v>1107</v>
      </c>
      <c r="B378" s="349"/>
      <c r="C378" s="349"/>
      <c r="D378" s="349" t="s">
        <v>14</v>
      </c>
      <c r="E378" s="349"/>
      <c r="F378" s="349"/>
      <c r="G378" s="349"/>
      <c r="H378" s="349"/>
      <c r="I378" s="366">
        <f t="shared" ref="I378:R378" si="68">I420*I458</f>
        <v>262.5</v>
      </c>
      <c r="J378" s="366">
        <f t="shared" si="68"/>
        <v>262.5</v>
      </c>
      <c r="K378" s="366">
        <f t="shared" si="68"/>
        <v>262.5</v>
      </c>
      <c r="L378" s="366">
        <f t="shared" si="68"/>
        <v>212.5</v>
      </c>
      <c r="M378" s="366">
        <f t="shared" si="68"/>
        <v>150</v>
      </c>
      <c r="N378" s="366">
        <f t="shared" si="68"/>
        <v>262.5</v>
      </c>
      <c r="O378" s="366">
        <f t="shared" si="68"/>
        <v>262.5</v>
      </c>
      <c r="P378" s="366">
        <f t="shared" si="68"/>
        <v>262.5</v>
      </c>
      <c r="Q378" s="366">
        <f t="shared" si="68"/>
        <v>212.5</v>
      </c>
      <c r="R378" s="366">
        <f t="shared" si="68"/>
        <v>231.25</v>
      </c>
      <c r="S378" s="366">
        <f t="shared" ref="S378:AF378" si="69">S420*S458</f>
        <v>262.5</v>
      </c>
      <c r="T378" s="366">
        <f t="shared" si="69"/>
        <v>262.5</v>
      </c>
      <c r="U378" s="366">
        <f t="shared" si="69"/>
        <v>262.5</v>
      </c>
      <c r="V378" s="366">
        <f t="shared" si="69"/>
        <v>212.5</v>
      </c>
      <c r="W378" s="435">
        <f t="shared" si="69"/>
        <v>262.5</v>
      </c>
      <c r="X378" s="366">
        <f t="shared" si="69"/>
        <v>262.5</v>
      </c>
      <c r="Y378" s="366">
        <f t="shared" si="69"/>
        <v>262.5</v>
      </c>
      <c r="Z378" s="366">
        <f t="shared" si="69"/>
        <v>262.5</v>
      </c>
      <c r="AA378" s="366">
        <f t="shared" si="69"/>
        <v>212.5</v>
      </c>
      <c r="AB378" s="366">
        <f t="shared" si="69"/>
        <v>150</v>
      </c>
      <c r="AC378" s="366">
        <f t="shared" si="69"/>
        <v>262.5</v>
      </c>
      <c r="AD378" s="396">
        <f t="shared" si="69"/>
        <v>262.5</v>
      </c>
      <c r="AE378" s="366">
        <f t="shared" si="69"/>
        <v>262.5</v>
      </c>
      <c r="AF378" s="366">
        <f t="shared" si="69"/>
        <v>262.5</v>
      </c>
    </row>
    <row r="379" spans="1:32" ht="14.1" customHeight="1" x14ac:dyDescent="0.2">
      <c r="A379" s="349">
        <v>1102</v>
      </c>
      <c r="B379" s="349"/>
      <c r="C379" s="349"/>
      <c r="D379" s="349" t="s">
        <v>14</v>
      </c>
      <c r="E379" s="349"/>
      <c r="F379" s="349"/>
      <c r="G379" s="349"/>
      <c r="H379" s="349"/>
      <c r="I379" s="366">
        <f t="shared" ref="I379:R379" si="70">I421*I463</f>
        <v>315</v>
      </c>
      <c r="J379" s="366">
        <f t="shared" si="70"/>
        <v>315</v>
      </c>
      <c r="K379" s="366">
        <f t="shared" si="70"/>
        <v>315</v>
      </c>
      <c r="L379" s="366">
        <f t="shared" si="70"/>
        <v>255</v>
      </c>
      <c r="M379" s="366">
        <f t="shared" ref="M379:M388" si="71">M421*M463</f>
        <v>180</v>
      </c>
      <c r="N379" s="366">
        <f t="shared" si="70"/>
        <v>315</v>
      </c>
      <c r="O379" s="366">
        <f t="shared" si="70"/>
        <v>315</v>
      </c>
      <c r="P379" s="366">
        <f t="shared" si="70"/>
        <v>315</v>
      </c>
      <c r="Q379" s="366">
        <f t="shared" si="70"/>
        <v>255</v>
      </c>
      <c r="R379" s="366">
        <f t="shared" si="70"/>
        <v>277.5</v>
      </c>
      <c r="S379" s="366">
        <f t="shared" ref="O379:AF382" si="72">S421*S463</f>
        <v>315</v>
      </c>
      <c r="T379" s="366">
        <f t="shared" si="72"/>
        <v>315</v>
      </c>
      <c r="U379" s="366">
        <f t="shared" si="72"/>
        <v>315</v>
      </c>
      <c r="V379" s="366">
        <f t="shared" si="72"/>
        <v>255</v>
      </c>
      <c r="W379" s="435">
        <f t="shared" si="72"/>
        <v>315</v>
      </c>
      <c r="X379" s="366">
        <f t="shared" si="72"/>
        <v>315</v>
      </c>
      <c r="Y379" s="366">
        <f t="shared" si="72"/>
        <v>315</v>
      </c>
      <c r="Z379" s="366">
        <f t="shared" si="72"/>
        <v>315</v>
      </c>
      <c r="AA379" s="366">
        <f t="shared" si="72"/>
        <v>255</v>
      </c>
      <c r="AB379" s="366">
        <f t="shared" si="72"/>
        <v>180</v>
      </c>
      <c r="AC379" s="366">
        <f t="shared" si="72"/>
        <v>315</v>
      </c>
      <c r="AD379" s="396">
        <f t="shared" si="72"/>
        <v>315</v>
      </c>
      <c r="AE379" s="366">
        <f t="shared" si="72"/>
        <v>315</v>
      </c>
      <c r="AF379" s="366">
        <f t="shared" si="72"/>
        <v>315</v>
      </c>
    </row>
    <row r="380" spans="1:32" ht="14.1" customHeight="1" x14ac:dyDescent="0.2">
      <c r="A380" s="457">
        <v>1150</v>
      </c>
      <c r="B380" s="349"/>
      <c r="C380" s="349"/>
      <c r="D380" s="349" t="s">
        <v>14</v>
      </c>
      <c r="E380" s="349"/>
      <c r="F380" s="349"/>
      <c r="G380" s="349"/>
      <c r="H380" s="349"/>
      <c r="I380" s="366">
        <f t="shared" ref="I380:P382" si="73">I422*I464</f>
        <v>294</v>
      </c>
      <c r="J380" s="366">
        <f t="shared" si="73"/>
        <v>294</v>
      </c>
      <c r="K380" s="366">
        <f t="shared" si="73"/>
        <v>294</v>
      </c>
      <c r="L380" s="366">
        <f t="shared" si="73"/>
        <v>238</v>
      </c>
      <c r="M380" s="366">
        <f t="shared" si="73"/>
        <v>168</v>
      </c>
      <c r="N380" s="366">
        <f t="shared" si="73"/>
        <v>294</v>
      </c>
      <c r="O380" s="366">
        <f t="shared" si="73"/>
        <v>294</v>
      </c>
      <c r="P380" s="366">
        <f t="shared" si="73"/>
        <v>294</v>
      </c>
      <c r="Q380" s="366">
        <f t="shared" si="72"/>
        <v>238</v>
      </c>
      <c r="R380" s="366">
        <f t="shared" si="72"/>
        <v>259</v>
      </c>
      <c r="S380" s="366">
        <f t="shared" si="72"/>
        <v>294</v>
      </c>
      <c r="T380" s="366">
        <f t="shared" si="72"/>
        <v>294</v>
      </c>
      <c r="U380" s="366">
        <f t="shared" si="72"/>
        <v>294</v>
      </c>
      <c r="V380" s="366">
        <f t="shared" si="72"/>
        <v>238</v>
      </c>
      <c r="W380" s="435">
        <f t="shared" si="72"/>
        <v>294</v>
      </c>
      <c r="X380" s="366">
        <f t="shared" si="72"/>
        <v>294</v>
      </c>
      <c r="Y380" s="366">
        <f t="shared" si="72"/>
        <v>294</v>
      </c>
      <c r="Z380" s="366">
        <f t="shared" si="72"/>
        <v>294</v>
      </c>
      <c r="AA380" s="366">
        <f t="shared" si="72"/>
        <v>238</v>
      </c>
      <c r="AB380" s="366">
        <f t="shared" si="72"/>
        <v>168</v>
      </c>
      <c r="AC380" s="366">
        <f t="shared" si="72"/>
        <v>294</v>
      </c>
      <c r="AD380" s="396">
        <f t="shared" si="72"/>
        <v>294</v>
      </c>
      <c r="AE380" s="366">
        <f t="shared" si="72"/>
        <v>294</v>
      </c>
      <c r="AF380" s="366">
        <f t="shared" si="72"/>
        <v>294</v>
      </c>
    </row>
    <row r="381" spans="1:32" ht="14.1" customHeight="1" x14ac:dyDescent="0.2">
      <c r="A381" s="457">
        <v>1168</v>
      </c>
      <c r="B381" s="349"/>
      <c r="C381" s="349"/>
      <c r="D381" s="349" t="s">
        <v>14</v>
      </c>
      <c r="E381" s="349"/>
      <c r="F381" s="349"/>
      <c r="G381" s="349"/>
      <c r="H381" s="349"/>
      <c r="I381" s="366">
        <f t="shared" ref="I381:N381" si="74">I423*I465</f>
        <v>294</v>
      </c>
      <c r="J381" s="366">
        <f t="shared" si="74"/>
        <v>294</v>
      </c>
      <c r="K381" s="366">
        <f t="shared" si="74"/>
        <v>294</v>
      </c>
      <c r="L381" s="366">
        <f t="shared" si="74"/>
        <v>238</v>
      </c>
      <c r="M381" s="366">
        <f t="shared" si="71"/>
        <v>168</v>
      </c>
      <c r="N381" s="366">
        <f t="shared" si="74"/>
        <v>294</v>
      </c>
      <c r="O381" s="366">
        <f t="shared" si="72"/>
        <v>294</v>
      </c>
      <c r="P381" s="366">
        <f t="shared" si="72"/>
        <v>294</v>
      </c>
      <c r="Q381" s="366">
        <f t="shared" si="72"/>
        <v>238</v>
      </c>
      <c r="R381" s="366">
        <f t="shared" si="72"/>
        <v>259</v>
      </c>
      <c r="S381" s="366">
        <f t="shared" si="72"/>
        <v>294</v>
      </c>
      <c r="T381" s="366">
        <f t="shared" si="72"/>
        <v>294</v>
      </c>
      <c r="U381" s="366">
        <f t="shared" si="72"/>
        <v>294</v>
      </c>
      <c r="V381" s="366">
        <f t="shared" si="72"/>
        <v>238</v>
      </c>
      <c r="W381" s="435">
        <f t="shared" si="72"/>
        <v>294</v>
      </c>
      <c r="X381" s="366">
        <f t="shared" si="72"/>
        <v>294</v>
      </c>
      <c r="Y381" s="366">
        <f t="shared" si="72"/>
        <v>294</v>
      </c>
      <c r="Z381" s="366">
        <f t="shared" si="72"/>
        <v>294</v>
      </c>
      <c r="AA381" s="366">
        <f t="shared" si="72"/>
        <v>238</v>
      </c>
      <c r="AB381" s="366">
        <f t="shared" si="72"/>
        <v>168</v>
      </c>
      <c r="AC381" s="366">
        <f t="shared" si="72"/>
        <v>294</v>
      </c>
      <c r="AD381" s="396">
        <f t="shared" si="72"/>
        <v>294</v>
      </c>
      <c r="AE381" s="366">
        <f t="shared" si="72"/>
        <v>294</v>
      </c>
      <c r="AF381" s="366">
        <f t="shared" si="72"/>
        <v>294</v>
      </c>
    </row>
    <row r="382" spans="1:32" ht="14.1" customHeight="1" x14ac:dyDescent="0.2">
      <c r="A382" s="349">
        <v>1140</v>
      </c>
      <c r="B382" s="349"/>
      <c r="C382" s="349"/>
      <c r="D382" s="349" t="s">
        <v>14</v>
      </c>
      <c r="E382" s="349"/>
      <c r="F382" s="349"/>
      <c r="G382" s="349"/>
      <c r="H382" s="349"/>
      <c r="I382" s="366">
        <f t="shared" si="73"/>
        <v>294</v>
      </c>
      <c r="J382" s="366">
        <f t="shared" si="73"/>
        <v>294</v>
      </c>
      <c r="K382" s="366">
        <f t="shared" si="73"/>
        <v>294</v>
      </c>
      <c r="L382" s="366">
        <f t="shared" si="73"/>
        <v>238</v>
      </c>
      <c r="M382" s="366">
        <f t="shared" si="71"/>
        <v>168</v>
      </c>
      <c r="N382" s="366">
        <f t="shared" si="73"/>
        <v>294</v>
      </c>
      <c r="O382" s="366">
        <f t="shared" si="73"/>
        <v>294</v>
      </c>
      <c r="P382" s="366">
        <f t="shared" ref="P382:AE383" si="75">P424*P466</f>
        <v>294</v>
      </c>
      <c r="Q382" s="366">
        <f t="shared" si="75"/>
        <v>238</v>
      </c>
      <c r="R382" s="366">
        <f t="shared" si="75"/>
        <v>259</v>
      </c>
      <c r="S382" s="366">
        <f t="shared" si="75"/>
        <v>294</v>
      </c>
      <c r="T382" s="366">
        <f t="shared" si="75"/>
        <v>294</v>
      </c>
      <c r="U382" s="366">
        <f t="shared" si="75"/>
        <v>294</v>
      </c>
      <c r="V382" s="366">
        <f t="shared" si="75"/>
        <v>238</v>
      </c>
      <c r="W382" s="435">
        <f t="shared" si="75"/>
        <v>294</v>
      </c>
      <c r="X382" s="366">
        <f t="shared" si="75"/>
        <v>294</v>
      </c>
      <c r="Y382" s="366">
        <f t="shared" si="75"/>
        <v>294</v>
      </c>
      <c r="Z382" s="366">
        <f t="shared" si="75"/>
        <v>294</v>
      </c>
      <c r="AA382" s="366">
        <f t="shared" si="72"/>
        <v>238</v>
      </c>
      <c r="AB382" s="366">
        <f t="shared" si="72"/>
        <v>168</v>
      </c>
      <c r="AC382" s="366">
        <f t="shared" si="72"/>
        <v>294</v>
      </c>
      <c r="AD382" s="396">
        <f t="shared" si="72"/>
        <v>294</v>
      </c>
      <c r="AE382" s="366">
        <f t="shared" si="72"/>
        <v>294</v>
      </c>
      <c r="AF382" s="366">
        <f t="shared" si="72"/>
        <v>294</v>
      </c>
    </row>
    <row r="383" spans="1:32" ht="14.1" customHeight="1" x14ac:dyDescent="0.2">
      <c r="A383" s="457">
        <v>1114</v>
      </c>
      <c r="B383" s="349"/>
      <c r="C383" s="366"/>
      <c r="D383" s="373"/>
      <c r="E383" s="366"/>
      <c r="F383" s="366"/>
      <c r="G383" s="368"/>
      <c r="H383" s="368"/>
      <c r="I383" s="366">
        <f t="shared" ref="I383:P386" si="76">I425*I467</f>
        <v>294</v>
      </c>
      <c r="J383" s="366">
        <f t="shared" si="76"/>
        <v>294</v>
      </c>
      <c r="K383" s="366">
        <f>K425*K467</f>
        <v>294</v>
      </c>
      <c r="L383" s="366">
        <f t="shared" si="76"/>
        <v>238</v>
      </c>
      <c r="M383" s="366">
        <f t="shared" si="71"/>
        <v>168</v>
      </c>
      <c r="N383" s="366">
        <f t="shared" si="76"/>
        <v>294</v>
      </c>
      <c r="O383" s="366">
        <f t="shared" si="76"/>
        <v>294</v>
      </c>
      <c r="P383" s="366">
        <f t="shared" ref="P383:AF386" si="77">P425*P467</f>
        <v>294</v>
      </c>
      <c r="Q383" s="366">
        <f t="shared" si="77"/>
        <v>238</v>
      </c>
      <c r="R383" s="366">
        <f t="shared" si="77"/>
        <v>259</v>
      </c>
      <c r="S383" s="366">
        <f t="shared" si="77"/>
        <v>294</v>
      </c>
      <c r="T383" s="366">
        <f t="shared" si="75"/>
        <v>294</v>
      </c>
      <c r="U383" s="366">
        <f t="shared" si="75"/>
        <v>294</v>
      </c>
      <c r="V383" s="366">
        <f t="shared" si="75"/>
        <v>238</v>
      </c>
      <c r="W383" s="435">
        <f t="shared" si="75"/>
        <v>294</v>
      </c>
      <c r="X383" s="366">
        <f t="shared" si="75"/>
        <v>294</v>
      </c>
      <c r="Y383" s="366">
        <f t="shared" si="75"/>
        <v>294</v>
      </c>
      <c r="Z383" s="366">
        <f t="shared" si="75"/>
        <v>294</v>
      </c>
      <c r="AA383" s="366">
        <f t="shared" si="75"/>
        <v>238</v>
      </c>
      <c r="AB383" s="366">
        <f t="shared" si="75"/>
        <v>168</v>
      </c>
      <c r="AC383" s="366">
        <f t="shared" si="75"/>
        <v>294</v>
      </c>
      <c r="AD383" s="396">
        <f t="shared" si="75"/>
        <v>294</v>
      </c>
      <c r="AE383" s="366">
        <f t="shared" si="75"/>
        <v>294</v>
      </c>
      <c r="AF383" s="366">
        <f t="shared" si="77"/>
        <v>294</v>
      </c>
    </row>
    <row r="384" spans="1:32" ht="14.1" customHeight="1" x14ac:dyDescent="0.2">
      <c r="A384" s="349">
        <v>1160</v>
      </c>
      <c r="B384" s="349"/>
      <c r="C384" s="349"/>
      <c r="D384" s="349" t="s">
        <v>14</v>
      </c>
      <c r="E384" s="349"/>
      <c r="F384" s="349"/>
      <c r="G384" s="349"/>
      <c r="H384" s="349"/>
      <c r="I384" s="366">
        <f t="shared" ref="I384" si="78">I426*I468</f>
        <v>0</v>
      </c>
      <c r="J384" s="366">
        <f t="shared" si="76"/>
        <v>0</v>
      </c>
      <c r="K384" s="366">
        <f t="shared" si="76"/>
        <v>0</v>
      </c>
      <c r="L384" s="366">
        <f t="shared" si="76"/>
        <v>0</v>
      </c>
      <c r="M384" s="366">
        <f t="shared" si="71"/>
        <v>0</v>
      </c>
      <c r="N384" s="366">
        <f t="shared" si="76"/>
        <v>0</v>
      </c>
      <c r="O384" s="366">
        <f t="shared" si="76"/>
        <v>0</v>
      </c>
      <c r="P384" s="366">
        <f t="shared" si="77"/>
        <v>0</v>
      </c>
      <c r="Q384" s="366">
        <f t="shared" si="77"/>
        <v>0</v>
      </c>
      <c r="R384" s="366">
        <f t="shared" si="77"/>
        <v>0</v>
      </c>
      <c r="S384" s="366">
        <f t="shared" si="77"/>
        <v>0</v>
      </c>
      <c r="T384" s="366">
        <f t="shared" si="77"/>
        <v>0</v>
      </c>
      <c r="U384" s="366">
        <f t="shared" si="77"/>
        <v>0</v>
      </c>
      <c r="V384" s="366">
        <f t="shared" si="77"/>
        <v>0</v>
      </c>
      <c r="W384" s="435">
        <f t="shared" si="77"/>
        <v>0</v>
      </c>
      <c r="X384" s="366">
        <f t="shared" si="77"/>
        <v>0</v>
      </c>
      <c r="Y384" s="366">
        <f t="shared" si="77"/>
        <v>0</v>
      </c>
      <c r="Z384" s="366">
        <f t="shared" si="77"/>
        <v>0</v>
      </c>
      <c r="AA384" s="366">
        <f t="shared" si="77"/>
        <v>0</v>
      </c>
      <c r="AB384" s="366">
        <f t="shared" si="77"/>
        <v>0</v>
      </c>
      <c r="AC384" s="366">
        <f t="shared" si="77"/>
        <v>0</v>
      </c>
      <c r="AD384" s="396">
        <f t="shared" si="77"/>
        <v>0</v>
      </c>
      <c r="AE384" s="366">
        <f t="shared" si="77"/>
        <v>0</v>
      </c>
      <c r="AF384" s="366">
        <f t="shared" si="77"/>
        <v>0</v>
      </c>
    </row>
    <row r="385" spans="1:32" ht="14.1" customHeight="1" x14ac:dyDescent="0.2">
      <c r="A385" s="349">
        <v>1158</v>
      </c>
      <c r="B385" s="349"/>
      <c r="C385" s="349"/>
      <c r="D385" s="349" t="s">
        <v>14</v>
      </c>
      <c r="E385" s="349"/>
      <c r="F385" s="349"/>
      <c r="G385" s="349"/>
      <c r="H385" s="349"/>
      <c r="I385" s="366">
        <f t="shared" si="76"/>
        <v>294</v>
      </c>
      <c r="J385" s="366">
        <f t="shared" si="76"/>
        <v>294</v>
      </c>
      <c r="K385" s="366">
        <f t="shared" si="76"/>
        <v>294</v>
      </c>
      <c r="L385" s="366">
        <f>L427*L469</f>
        <v>238</v>
      </c>
      <c r="M385" s="366">
        <f t="shared" si="71"/>
        <v>168</v>
      </c>
      <c r="N385" s="366">
        <f t="shared" si="76"/>
        <v>294</v>
      </c>
      <c r="O385" s="366">
        <f t="shared" si="76"/>
        <v>294</v>
      </c>
      <c r="P385" s="366">
        <f t="shared" si="77"/>
        <v>294</v>
      </c>
      <c r="Q385" s="366">
        <f t="shared" si="77"/>
        <v>238</v>
      </c>
      <c r="R385" s="366">
        <f t="shared" si="77"/>
        <v>259</v>
      </c>
      <c r="S385" s="366">
        <f t="shared" si="77"/>
        <v>294</v>
      </c>
      <c r="T385" s="366">
        <f t="shared" si="77"/>
        <v>294</v>
      </c>
      <c r="U385" s="366">
        <f>U427*U469</f>
        <v>294</v>
      </c>
      <c r="V385" s="366">
        <f>V427*V469</f>
        <v>238</v>
      </c>
      <c r="W385" s="435">
        <f>W427*W469</f>
        <v>294</v>
      </c>
      <c r="X385" s="366">
        <f>X427*X469</f>
        <v>294</v>
      </c>
      <c r="Y385" s="366">
        <f>Y427*Y469</f>
        <v>294</v>
      </c>
      <c r="Z385" s="366">
        <f t="shared" si="77"/>
        <v>294</v>
      </c>
      <c r="AA385" s="366">
        <f t="shared" si="77"/>
        <v>238</v>
      </c>
      <c r="AB385" s="366">
        <f t="shared" si="77"/>
        <v>168</v>
      </c>
      <c r="AC385" s="366">
        <f t="shared" si="77"/>
        <v>294</v>
      </c>
      <c r="AD385" s="396">
        <f t="shared" si="77"/>
        <v>294</v>
      </c>
      <c r="AE385" s="366">
        <f t="shared" si="77"/>
        <v>294</v>
      </c>
      <c r="AF385" s="366">
        <f t="shared" si="77"/>
        <v>294</v>
      </c>
    </row>
    <row r="386" spans="1:32" ht="14.1" customHeight="1" x14ac:dyDescent="0.2">
      <c r="A386" s="457">
        <v>1106</v>
      </c>
      <c r="B386" s="349"/>
      <c r="C386" s="349"/>
      <c r="D386" s="349" t="s">
        <v>14</v>
      </c>
      <c r="E386" s="349"/>
      <c r="F386" s="349"/>
      <c r="G386" s="349"/>
      <c r="H386" s="349"/>
      <c r="I386" s="366">
        <f t="shared" si="76"/>
        <v>210</v>
      </c>
      <c r="J386" s="366">
        <f t="shared" si="76"/>
        <v>210</v>
      </c>
      <c r="K386" s="366">
        <f t="shared" si="76"/>
        <v>210</v>
      </c>
      <c r="L386" s="366">
        <f t="shared" si="76"/>
        <v>170</v>
      </c>
      <c r="M386" s="366">
        <f t="shared" si="76"/>
        <v>120</v>
      </c>
      <c r="N386" s="366">
        <f t="shared" si="76"/>
        <v>210</v>
      </c>
      <c r="O386" s="366">
        <f t="shared" si="76"/>
        <v>252</v>
      </c>
      <c r="P386" s="366">
        <f t="shared" si="76"/>
        <v>252</v>
      </c>
      <c r="Q386" s="366">
        <f t="shared" si="77"/>
        <v>204</v>
      </c>
      <c r="R386" s="366">
        <f t="shared" si="77"/>
        <v>222</v>
      </c>
      <c r="S386" s="366">
        <f t="shared" si="77"/>
        <v>252</v>
      </c>
      <c r="T386" s="366">
        <f t="shared" si="77"/>
        <v>252</v>
      </c>
      <c r="U386" s="366">
        <f t="shared" si="77"/>
        <v>252</v>
      </c>
      <c r="V386" s="366">
        <f t="shared" si="77"/>
        <v>204</v>
      </c>
      <c r="W386" s="435">
        <f t="shared" si="77"/>
        <v>252</v>
      </c>
      <c r="X386" s="366">
        <f t="shared" si="77"/>
        <v>252</v>
      </c>
      <c r="Y386" s="366">
        <f t="shared" si="77"/>
        <v>252</v>
      </c>
      <c r="Z386" s="366">
        <f t="shared" si="77"/>
        <v>252</v>
      </c>
      <c r="AA386" s="366">
        <f t="shared" si="77"/>
        <v>204</v>
      </c>
      <c r="AB386" s="366">
        <f t="shared" si="77"/>
        <v>144</v>
      </c>
      <c r="AC386" s="366">
        <f t="shared" si="77"/>
        <v>252</v>
      </c>
      <c r="AD386" s="396">
        <f t="shared" si="77"/>
        <v>252</v>
      </c>
      <c r="AE386" s="366">
        <f t="shared" si="77"/>
        <v>252</v>
      </c>
      <c r="AF386" s="366">
        <f t="shared" si="77"/>
        <v>252</v>
      </c>
    </row>
    <row r="387" spans="1:32" ht="14.1" customHeight="1" x14ac:dyDescent="0.2">
      <c r="A387" s="457">
        <v>1163</v>
      </c>
      <c r="B387" s="349"/>
      <c r="C387" s="349"/>
      <c r="D387" s="349" t="s">
        <v>14</v>
      </c>
      <c r="E387" s="349"/>
      <c r="F387" s="349"/>
      <c r="G387" s="349"/>
      <c r="H387" s="349"/>
      <c r="I387" s="366">
        <f t="shared" ref="I387:P388" si="79">I429*I471</f>
        <v>294</v>
      </c>
      <c r="J387" s="366">
        <f t="shared" si="79"/>
        <v>294</v>
      </c>
      <c r="K387" s="366">
        <f t="shared" si="79"/>
        <v>294</v>
      </c>
      <c r="L387" s="366">
        <f t="shared" si="79"/>
        <v>238</v>
      </c>
      <c r="M387" s="366">
        <f t="shared" si="71"/>
        <v>168</v>
      </c>
      <c r="N387" s="366">
        <f t="shared" si="79"/>
        <v>294</v>
      </c>
      <c r="O387" s="366">
        <f t="shared" si="79"/>
        <v>294</v>
      </c>
      <c r="P387" s="366">
        <f t="shared" si="79"/>
        <v>294</v>
      </c>
      <c r="Q387" s="366">
        <f t="shared" ref="Q387:AF388" si="80">Q429*Q471</f>
        <v>238</v>
      </c>
      <c r="R387" s="366">
        <f t="shared" si="80"/>
        <v>259</v>
      </c>
      <c r="S387" s="366">
        <f t="shared" si="80"/>
        <v>294</v>
      </c>
      <c r="T387" s="366">
        <f t="shared" si="80"/>
        <v>294</v>
      </c>
      <c r="U387" s="366">
        <f t="shared" si="80"/>
        <v>294</v>
      </c>
      <c r="V387" s="366">
        <f t="shared" si="80"/>
        <v>238</v>
      </c>
      <c r="W387" s="435">
        <f t="shared" si="80"/>
        <v>294</v>
      </c>
      <c r="X387" s="366">
        <f t="shared" si="80"/>
        <v>294</v>
      </c>
      <c r="Y387" s="366">
        <f t="shared" si="80"/>
        <v>294</v>
      </c>
      <c r="Z387" s="366">
        <f t="shared" si="80"/>
        <v>294</v>
      </c>
      <c r="AA387" s="366">
        <f t="shared" si="80"/>
        <v>238</v>
      </c>
      <c r="AB387" s="366">
        <f t="shared" si="80"/>
        <v>168</v>
      </c>
      <c r="AC387" s="366">
        <f t="shared" si="80"/>
        <v>294</v>
      </c>
      <c r="AD387" s="396">
        <f t="shared" si="80"/>
        <v>294</v>
      </c>
      <c r="AE387" s="366">
        <f t="shared" si="80"/>
        <v>294</v>
      </c>
      <c r="AF387" s="366">
        <f t="shared" si="80"/>
        <v>294</v>
      </c>
    </row>
    <row r="388" spans="1:32" ht="14.1" customHeight="1" x14ac:dyDescent="0.2">
      <c r="A388" s="457">
        <v>1151</v>
      </c>
      <c r="B388" s="349"/>
      <c r="C388" s="349"/>
      <c r="D388" s="349" t="s">
        <v>14</v>
      </c>
      <c r="E388" s="349"/>
      <c r="F388" s="349"/>
      <c r="G388" s="349"/>
      <c r="H388" s="349"/>
      <c r="I388" s="366">
        <f t="shared" si="79"/>
        <v>294</v>
      </c>
      <c r="J388" s="366">
        <f t="shared" si="79"/>
        <v>294</v>
      </c>
      <c r="K388" s="366">
        <f t="shared" si="79"/>
        <v>294</v>
      </c>
      <c r="L388" s="366">
        <f t="shared" si="79"/>
        <v>238</v>
      </c>
      <c r="M388" s="366">
        <f t="shared" si="71"/>
        <v>168</v>
      </c>
      <c r="N388" s="366">
        <f t="shared" si="79"/>
        <v>294</v>
      </c>
      <c r="O388" s="366">
        <f t="shared" si="79"/>
        <v>294</v>
      </c>
      <c r="P388" s="366">
        <f t="shared" si="79"/>
        <v>294</v>
      </c>
      <c r="Q388" s="366">
        <f t="shared" si="80"/>
        <v>238</v>
      </c>
      <c r="R388" s="366">
        <f t="shared" si="80"/>
        <v>259</v>
      </c>
      <c r="S388" s="366">
        <f t="shared" si="80"/>
        <v>294</v>
      </c>
      <c r="T388" s="366">
        <f t="shared" si="80"/>
        <v>294</v>
      </c>
      <c r="U388" s="366">
        <f t="shared" si="80"/>
        <v>294</v>
      </c>
      <c r="V388" s="366">
        <f t="shared" si="80"/>
        <v>238</v>
      </c>
      <c r="W388" s="435">
        <f t="shared" si="80"/>
        <v>294</v>
      </c>
      <c r="X388" s="366">
        <f t="shared" si="80"/>
        <v>294</v>
      </c>
      <c r="Y388" s="366">
        <f t="shared" si="80"/>
        <v>294</v>
      </c>
      <c r="Z388" s="366">
        <f t="shared" si="80"/>
        <v>294</v>
      </c>
      <c r="AA388" s="366">
        <f t="shared" si="80"/>
        <v>238</v>
      </c>
      <c r="AB388" s="366">
        <f t="shared" si="80"/>
        <v>168</v>
      </c>
      <c r="AC388" s="366">
        <f t="shared" si="80"/>
        <v>294</v>
      </c>
      <c r="AD388" s="396">
        <f t="shared" si="80"/>
        <v>294</v>
      </c>
      <c r="AE388" s="366">
        <f t="shared" si="80"/>
        <v>294</v>
      </c>
      <c r="AF388" s="366">
        <f t="shared" si="80"/>
        <v>294</v>
      </c>
    </row>
    <row r="389" spans="1:32" ht="14.1" customHeight="1" x14ac:dyDescent="0.2">
      <c r="A389" s="366" t="s">
        <v>147</v>
      </c>
      <c r="B389" s="349"/>
      <c r="C389" s="349"/>
      <c r="D389" s="349" t="s">
        <v>14</v>
      </c>
      <c r="E389" s="349"/>
      <c r="F389" s="349"/>
      <c r="G389" s="349"/>
      <c r="H389" s="349"/>
      <c r="I389" s="366">
        <f t="shared" ref="I389:AF389" si="81">I432*I474</f>
        <v>0</v>
      </c>
      <c r="J389" s="366">
        <f t="shared" si="81"/>
        <v>0</v>
      </c>
      <c r="K389" s="366">
        <f t="shared" si="81"/>
        <v>0</v>
      </c>
      <c r="L389" s="366">
        <f t="shared" si="81"/>
        <v>0</v>
      </c>
      <c r="M389" s="366">
        <f>M432*M474</f>
        <v>0</v>
      </c>
      <c r="N389" s="366">
        <f t="shared" si="81"/>
        <v>0</v>
      </c>
      <c r="O389" s="366">
        <f t="shared" si="81"/>
        <v>0</v>
      </c>
      <c r="P389" s="366">
        <f t="shared" si="81"/>
        <v>0</v>
      </c>
      <c r="Q389" s="366">
        <f t="shared" si="81"/>
        <v>0</v>
      </c>
      <c r="R389" s="366">
        <f t="shared" si="81"/>
        <v>0</v>
      </c>
      <c r="S389" s="366">
        <f t="shared" si="81"/>
        <v>0</v>
      </c>
      <c r="T389" s="366">
        <f t="shared" si="81"/>
        <v>0</v>
      </c>
      <c r="U389" s="366">
        <f t="shared" si="81"/>
        <v>0</v>
      </c>
      <c r="V389" s="366">
        <f t="shared" si="81"/>
        <v>0</v>
      </c>
      <c r="W389" s="435">
        <f t="shared" si="81"/>
        <v>0</v>
      </c>
      <c r="X389" s="366">
        <f t="shared" si="81"/>
        <v>0</v>
      </c>
      <c r="Y389" s="366">
        <f t="shared" si="81"/>
        <v>0</v>
      </c>
      <c r="Z389" s="366">
        <f t="shared" si="81"/>
        <v>0</v>
      </c>
      <c r="AA389" s="366">
        <f t="shared" si="81"/>
        <v>0</v>
      </c>
      <c r="AB389" s="366">
        <f t="shared" si="81"/>
        <v>48</v>
      </c>
      <c r="AC389" s="366">
        <f t="shared" si="81"/>
        <v>84</v>
      </c>
      <c r="AD389" s="396">
        <f t="shared" si="81"/>
        <v>84</v>
      </c>
      <c r="AE389" s="366">
        <f t="shared" si="81"/>
        <v>84</v>
      </c>
      <c r="AF389" s="366">
        <f t="shared" si="81"/>
        <v>84</v>
      </c>
    </row>
    <row r="390" spans="1:32" ht="14.1" customHeight="1" x14ac:dyDescent="0.2">
      <c r="A390" s="366">
        <v>1142</v>
      </c>
      <c r="B390" s="349"/>
      <c r="C390" s="349"/>
      <c r="D390" s="349" t="s">
        <v>14</v>
      </c>
      <c r="E390" s="349"/>
      <c r="F390" s="349"/>
      <c r="G390" s="349"/>
      <c r="H390" s="349"/>
      <c r="I390" s="366">
        <f t="shared" ref="I390:AF390" si="82">I431*I473</f>
        <v>315</v>
      </c>
      <c r="J390" s="366">
        <f t="shared" si="82"/>
        <v>315</v>
      </c>
      <c r="K390" s="366">
        <f t="shared" si="82"/>
        <v>315</v>
      </c>
      <c r="L390" s="366">
        <f t="shared" si="82"/>
        <v>255</v>
      </c>
      <c r="M390" s="366">
        <f t="shared" si="82"/>
        <v>180</v>
      </c>
      <c r="N390" s="366">
        <f t="shared" si="82"/>
        <v>315</v>
      </c>
      <c r="O390" s="366">
        <f t="shared" si="82"/>
        <v>315</v>
      </c>
      <c r="P390" s="366">
        <f t="shared" si="82"/>
        <v>315</v>
      </c>
      <c r="Q390" s="366">
        <f t="shared" si="82"/>
        <v>255</v>
      </c>
      <c r="R390" s="366">
        <f t="shared" si="82"/>
        <v>277.5</v>
      </c>
      <c r="S390" s="366">
        <f t="shared" si="82"/>
        <v>315</v>
      </c>
      <c r="T390" s="366">
        <f t="shared" si="82"/>
        <v>315</v>
      </c>
      <c r="U390" s="366">
        <f t="shared" si="82"/>
        <v>315</v>
      </c>
      <c r="V390" s="366">
        <f t="shared" si="82"/>
        <v>255</v>
      </c>
      <c r="W390" s="435">
        <f t="shared" si="82"/>
        <v>315</v>
      </c>
      <c r="X390" s="366">
        <f t="shared" si="82"/>
        <v>315</v>
      </c>
      <c r="Y390" s="366">
        <f t="shared" si="82"/>
        <v>315</v>
      </c>
      <c r="Z390" s="366">
        <f t="shared" si="82"/>
        <v>315</v>
      </c>
      <c r="AA390" s="366">
        <f t="shared" si="82"/>
        <v>255</v>
      </c>
      <c r="AB390" s="366">
        <f t="shared" si="82"/>
        <v>180</v>
      </c>
      <c r="AC390" s="366">
        <f t="shared" si="82"/>
        <v>315</v>
      </c>
      <c r="AD390" s="396">
        <f t="shared" si="82"/>
        <v>315</v>
      </c>
      <c r="AE390" s="366">
        <f t="shared" si="82"/>
        <v>315</v>
      </c>
      <c r="AF390" s="366">
        <f t="shared" si="82"/>
        <v>315</v>
      </c>
    </row>
    <row r="391" spans="1:32" ht="14.1" customHeight="1" x14ac:dyDescent="0.2">
      <c r="A391" s="457" t="s">
        <v>131</v>
      </c>
      <c r="B391" s="349"/>
      <c r="C391" s="349"/>
      <c r="D391" s="349" t="s">
        <v>14</v>
      </c>
      <c r="E391" s="349"/>
      <c r="F391" s="349"/>
      <c r="G391" s="349"/>
      <c r="H391" s="349"/>
      <c r="I391" s="366">
        <f t="shared" ref="I391:O391" si="83">I433*I475</f>
        <v>157.5</v>
      </c>
      <c r="J391" s="366">
        <f t="shared" si="83"/>
        <v>157.5</v>
      </c>
      <c r="K391" s="366">
        <f t="shared" si="83"/>
        <v>157.5</v>
      </c>
      <c r="L391" s="366">
        <f t="shared" si="83"/>
        <v>127.5</v>
      </c>
      <c r="M391" s="366">
        <f>M433*M475</f>
        <v>90</v>
      </c>
      <c r="N391" s="366">
        <f t="shared" si="83"/>
        <v>157.5</v>
      </c>
      <c r="O391" s="366">
        <f t="shared" si="83"/>
        <v>157.5</v>
      </c>
      <c r="P391" s="366">
        <f t="shared" ref="P391:AF391" si="84">P433*P475</f>
        <v>157.5</v>
      </c>
      <c r="Q391" s="366">
        <f t="shared" si="84"/>
        <v>127.5</v>
      </c>
      <c r="R391" s="366">
        <f t="shared" si="84"/>
        <v>138.75</v>
      </c>
      <c r="S391" s="366">
        <f t="shared" si="84"/>
        <v>157.5</v>
      </c>
      <c r="T391" s="366">
        <f t="shared" si="84"/>
        <v>157.5</v>
      </c>
      <c r="U391" s="366">
        <f t="shared" si="84"/>
        <v>157.5</v>
      </c>
      <c r="V391" s="366">
        <f t="shared" si="84"/>
        <v>127.5</v>
      </c>
      <c r="W391" s="435">
        <f t="shared" si="84"/>
        <v>157.5</v>
      </c>
      <c r="X391" s="366">
        <f t="shared" si="84"/>
        <v>157.5</v>
      </c>
      <c r="Y391" s="366">
        <f t="shared" si="84"/>
        <v>157.5</v>
      </c>
      <c r="Z391" s="366">
        <f t="shared" si="84"/>
        <v>157.5</v>
      </c>
      <c r="AA391" s="366">
        <f t="shared" si="84"/>
        <v>0</v>
      </c>
      <c r="AB391" s="366">
        <f>AB433*AB475</f>
        <v>0</v>
      </c>
      <c r="AC391" s="366">
        <f t="shared" si="84"/>
        <v>0</v>
      </c>
      <c r="AD391" s="396">
        <f t="shared" si="84"/>
        <v>0</v>
      </c>
      <c r="AE391" s="366">
        <f t="shared" si="84"/>
        <v>0</v>
      </c>
      <c r="AF391" s="366">
        <f t="shared" si="84"/>
        <v>0</v>
      </c>
    </row>
    <row r="392" spans="1:32" s="377" customFormat="1" ht="14.1" customHeight="1" x14ac:dyDescent="0.2">
      <c r="A392" s="470" t="s">
        <v>21</v>
      </c>
      <c r="B392" s="393"/>
      <c r="C392" s="393"/>
      <c r="D392" s="393"/>
      <c r="E392" s="393"/>
      <c r="F392" s="393"/>
      <c r="G392" s="393"/>
      <c r="H392" s="393"/>
      <c r="W392" s="500"/>
      <c r="AD392" s="402"/>
    </row>
    <row r="393" spans="1:32" ht="14.1" customHeight="1" x14ac:dyDescent="0.2">
      <c r="A393" s="349" t="s">
        <v>0</v>
      </c>
      <c r="B393" s="349"/>
      <c r="C393" s="349"/>
      <c r="D393" s="349" t="s">
        <v>17</v>
      </c>
      <c r="E393" s="349"/>
      <c r="F393" s="349"/>
      <c r="G393" s="349"/>
      <c r="H393" s="349"/>
    </row>
    <row r="394" spans="1:32" ht="14.1" customHeight="1" x14ac:dyDescent="0.2">
      <c r="A394" s="349">
        <v>1169</v>
      </c>
      <c r="B394" s="349"/>
      <c r="C394" s="349"/>
      <c r="D394" s="349" t="s">
        <v>19</v>
      </c>
      <c r="E394" s="349"/>
      <c r="F394" s="349"/>
      <c r="G394" s="349"/>
      <c r="H394" s="349"/>
      <c r="I394" s="366">
        <f t="shared" ref="I394:Q394" si="85">I373*I436</f>
        <v>198.45</v>
      </c>
      <c r="J394" s="366">
        <f t="shared" si="85"/>
        <v>198.45</v>
      </c>
      <c r="K394" s="366">
        <f t="shared" si="85"/>
        <v>198.45</v>
      </c>
      <c r="L394" s="366">
        <f t="shared" si="85"/>
        <v>160.64999999999998</v>
      </c>
      <c r="M394" s="366">
        <f t="shared" si="85"/>
        <v>8.1</v>
      </c>
      <c r="N394" s="366">
        <f t="shared" si="85"/>
        <v>42.524999999999999</v>
      </c>
      <c r="O394" s="366">
        <f t="shared" si="85"/>
        <v>70.875</v>
      </c>
      <c r="P394" s="366">
        <f t="shared" si="85"/>
        <v>99.224999999999994</v>
      </c>
      <c r="Q394" s="366">
        <f t="shared" si="85"/>
        <v>103.27500000000001</v>
      </c>
      <c r="R394" s="366">
        <f t="shared" ref="R394:AF394" si="86">R373*R436</f>
        <v>137.36250000000001</v>
      </c>
      <c r="S394" s="366">
        <f t="shared" si="86"/>
        <v>184.27500000000001</v>
      </c>
      <c r="T394" s="366">
        <f t="shared" si="86"/>
        <v>184.27500000000001</v>
      </c>
      <c r="U394" s="366">
        <f t="shared" si="86"/>
        <v>184.27500000000001</v>
      </c>
      <c r="V394" s="366">
        <f t="shared" si="86"/>
        <v>126.22500000000001</v>
      </c>
      <c r="W394" s="435">
        <f t="shared" si="86"/>
        <v>170.1</v>
      </c>
      <c r="X394" s="366">
        <f t="shared" si="86"/>
        <v>184.27500000000001</v>
      </c>
      <c r="Y394" s="366">
        <f t="shared" si="86"/>
        <v>184.27500000000001</v>
      </c>
      <c r="Z394" s="366">
        <f t="shared" si="86"/>
        <v>184.27500000000001</v>
      </c>
      <c r="AA394" s="366">
        <f t="shared" si="86"/>
        <v>149.17500000000001</v>
      </c>
      <c r="AB394" s="366">
        <f t="shared" si="86"/>
        <v>105.3</v>
      </c>
      <c r="AC394" s="366">
        <f t="shared" si="86"/>
        <v>184.27500000000001</v>
      </c>
      <c r="AD394" s="396">
        <f t="shared" si="86"/>
        <v>184.27500000000001</v>
      </c>
      <c r="AE394" s="366">
        <f t="shared" si="86"/>
        <v>184.27500000000001</v>
      </c>
      <c r="AF394" s="366">
        <f t="shared" si="86"/>
        <v>184.27500000000001</v>
      </c>
    </row>
    <row r="395" spans="1:32" ht="14.1" customHeight="1" x14ac:dyDescent="0.2">
      <c r="A395" s="457">
        <v>1120</v>
      </c>
      <c r="B395" s="349"/>
      <c r="C395" s="349"/>
      <c r="D395" s="349" t="s">
        <v>19</v>
      </c>
      <c r="E395" s="349"/>
      <c r="F395" s="349"/>
      <c r="G395" s="349"/>
      <c r="H395" s="349"/>
      <c r="I395" s="366">
        <f t="shared" ref="I395:L395" si="87">I374*I437</f>
        <v>213.14999999999998</v>
      </c>
      <c r="J395" s="366">
        <f t="shared" si="87"/>
        <v>15.225000000000001</v>
      </c>
      <c r="K395" s="366">
        <f t="shared" si="87"/>
        <v>30.450000000000003</v>
      </c>
      <c r="L395" s="366">
        <f t="shared" si="87"/>
        <v>49.300000000000004</v>
      </c>
      <c r="M395" s="366">
        <f t="shared" ref="M395:M406" si="88">M374*M437</f>
        <v>52.199999999999996</v>
      </c>
      <c r="N395" s="366">
        <f>N374*N437</f>
        <v>121.80000000000001</v>
      </c>
      <c r="O395" s="366">
        <f>O374*O437</f>
        <v>152.25</v>
      </c>
      <c r="P395" s="366">
        <f t="shared" ref="P395:AF396" si="89">P374*P437</f>
        <v>167.47500000000002</v>
      </c>
      <c r="Q395" s="366">
        <f t="shared" si="89"/>
        <v>135.57500000000002</v>
      </c>
      <c r="R395" s="366">
        <f t="shared" si="89"/>
        <v>147.53750000000002</v>
      </c>
      <c r="S395" s="366">
        <f t="shared" si="89"/>
        <v>167.47500000000002</v>
      </c>
      <c r="T395" s="366">
        <f t="shared" si="89"/>
        <v>167.47500000000002</v>
      </c>
      <c r="U395" s="366">
        <f t="shared" si="89"/>
        <v>167.47500000000002</v>
      </c>
      <c r="V395" s="366">
        <f t="shared" si="89"/>
        <v>135.57500000000002</v>
      </c>
      <c r="W395" s="435">
        <f t="shared" si="89"/>
        <v>167.47500000000002</v>
      </c>
      <c r="X395" s="366">
        <f t="shared" si="89"/>
        <v>167.47500000000002</v>
      </c>
      <c r="Y395" s="366">
        <f t="shared" si="89"/>
        <v>167.47500000000002</v>
      </c>
      <c r="Z395" s="366">
        <f t="shared" si="89"/>
        <v>45.674999999999997</v>
      </c>
      <c r="AA395" s="366">
        <f t="shared" si="89"/>
        <v>61.625</v>
      </c>
      <c r="AB395" s="366">
        <f t="shared" si="89"/>
        <v>60.9</v>
      </c>
      <c r="AC395" s="366">
        <f t="shared" si="89"/>
        <v>137.02500000000001</v>
      </c>
      <c r="AD395" s="396">
        <f t="shared" si="89"/>
        <v>152.25</v>
      </c>
      <c r="AE395" s="366">
        <f t="shared" si="89"/>
        <v>167.47500000000002</v>
      </c>
      <c r="AF395" s="366">
        <f t="shared" si="89"/>
        <v>182.7</v>
      </c>
    </row>
    <row r="396" spans="1:32" ht="14.1" customHeight="1" x14ac:dyDescent="0.2">
      <c r="A396" s="349">
        <v>1121</v>
      </c>
      <c r="B396" s="349"/>
      <c r="C396" s="349"/>
      <c r="D396" s="349" t="s">
        <v>19</v>
      </c>
      <c r="E396" s="349"/>
      <c r="F396" s="349"/>
      <c r="G396" s="349"/>
      <c r="H396" s="349"/>
      <c r="I396" s="366">
        <f t="shared" ref="I396:R396" si="90">I375*I438</f>
        <v>198.45</v>
      </c>
      <c r="J396" s="366">
        <f t="shared" si="90"/>
        <v>198.45</v>
      </c>
      <c r="K396" s="366">
        <f t="shared" si="90"/>
        <v>198.45</v>
      </c>
      <c r="L396" s="366">
        <f t="shared" si="90"/>
        <v>160.64999999999998</v>
      </c>
      <c r="M396" s="366">
        <f t="shared" si="90"/>
        <v>113.39999999999999</v>
      </c>
      <c r="N396" s="366">
        <f t="shared" si="90"/>
        <v>198.45</v>
      </c>
      <c r="O396" s="366">
        <f t="shared" si="90"/>
        <v>198.45</v>
      </c>
      <c r="P396" s="366">
        <f t="shared" si="90"/>
        <v>198.45</v>
      </c>
      <c r="Q396" s="366">
        <f t="shared" si="90"/>
        <v>160.64999999999998</v>
      </c>
      <c r="R396" s="366">
        <f t="shared" si="90"/>
        <v>174.82499999999999</v>
      </c>
      <c r="S396" s="366">
        <f t="shared" si="89"/>
        <v>124.74</v>
      </c>
      <c r="T396" s="366">
        <f t="shared" si="89"/>
        <v>14.175000000000001</v>
      </c>
      <c r="U396" s="366">
        <f t="shared" si="89"/>
        <v>42.524999999999999</v>
      </c>
      <c r="V396" s="366">
        <f t="shared" si="89"/>
        <v>57.375</v>
      </c>
      <c r="W396" s="435">
        <f t="shared" si="89"/>
        <v>99.224999999999994</v>
      </c>
      <c r="X396" s="366">
        <f t="shared" si="89"/>
        <v>127.575</v>
      </c>
      <c r="Y396" s="366">
        <f t="shared" si="89"/>
        <v>141.75</v>
      </c>
      <c r="Z396" s="366">
        <f t="shared" si="89"/>
        <v>155.92500000000001</v>
      </c>
      <c r="AA396" s="366">
        <f t="shared" si="89"/>
        <v>137.69999999999999</v>
      </c>
      <c r="AB396" s="366">
        <f t="shared" si="89"/>
        <v>105.3</v>
      </c>
      <c r="AC396" s="366">
        <f t="shared" si="89"/>
        <v>14.175000000000001</v>
      </c>
      <c r="AD396" s="396">
        <f t="shared" si="89"/>
        <v>42.524999999999999</v>
      </c>
      <c r="AE396" s="366">
        <f t="shared" si="89"/>
        <v>70.875</v>
      </c>
      <c r="AF396" s="366">
        <f t="shared" si="89"/>
        <v>99.224999999999994</v>
      </c>
    </row>
    <row r="397" spans="1:32" ht="14.1" customHeight="1" x14ac:dyDescent="0.2">
      <c r="A397" s="366">
        <v>1101</v>
      </c>
      <c r="B397" s="349"/>
      <c r="C397" s="349"/>
      <c r="D397" s="349" t="s">
        <v>19</v>
      </c>
      <c r="E397" s="349"/>
      <c r="F397" s="349"/>
      <c r="G397" s="349"/>
      <c r="H397" s="349"/>
      <c r="I397" s="366">
        <f t="shared" ref="I397:AF398" si="91">I376*I439</f>
        <v>375.37500000000006</v>
      </c>
      <c r="J397" s="366">
        <f t="shared" si="91"/>
        <v>375.37500000000006</v>
      </c>
      <c r="K397" s="366">
        <f t="shared" si="91"/>
        <v>375.37500000000006</v>
      </c>
      <c r="L397" s="366">
        <f t="shared" si="91"/>
        <v>303.875</v>
      </c>
      <c r="M397" s="366">
        <f t="shared" si="91"/>
        <v>214.50000000000003</v>
      </c>
      <c r="N397" s="366">
        <f t="shared" si="91"/>
        <v>375.37500000000006</v>
      </c>
      <c r="O397" s="366">
        <f t="shared" si="91"/>
        <v>375.37500000000006</v>
      </c>
      <c r="P397" s="366">
        <f t="shared" si="91"/>
        <v>375.37500000000006</v>
      </c>
      <c r="Q397" s="366">
        <f t="shared" si="91"/>
        <v>303.875</v>
      </c>
      <c r="R397" s="366">
        <f t="shared" si="91"/>
        <v>330.6875</v>
      </c>
      <c r="S397" s="366">
        <f t="shared" si="91"/>
        <v>375.37500000000006</v>
      </c>
      <c r="T397" s="366">
        <f t="shared" si="91"/>
        <v>375.37500000000006</v>
      </c>
      <c r="U397" s="366">
        <f t="shared" si="91"/>
        <v>375.37500000000006</v>
      </c>
      <c r="V397" s="366">
        <f t="shared" si="91"/>
        <v>303.875</v>
      </c>
      <c r="W397" s="435">
        <f t="shared" si="91"/>
        <v>375.37500000000006</v>
      </c>
      <c r="X397" s="366">
        <f t="shared" si="91"/>
        <v>375.37500000000006</v>
      </c>
      <c r="Y397" s="366">
        <f t="shared" si="91"/>
        <v>375.37500000000006</v>
      </c>
      <c r="Z397" s="366">
        <f t="shared" si="91"/>
        <v>31.5</v>
      </c>
      <c r="AA397" s="366">
        <f t="shared" si="91"/>
        <v>76.5</v>
      </c>
      <c r="AB397" s="366">
        <f t="shared" si="91"/>
        <v>90</v>
      </c>
      <c r="AC397" s="366">
        <f t="shared" si="91"/>
        <v>220.5</v>
      </c>
      <c r="AD397" s="396">
        <f t="shared" si="91"/>
        <v>283.5</v>
      </c>
      <c r="AE397" s="366">
        <f t="shared" si="91"/>
        <v>315</v>
      </c>
      <c r="AF397" s="366">
        <f t="shared" si="91"/>
        <v>346.5</v>
      </c>
    </row>
    <row r="398" spans="1:32" ht="14.1" customHeight="1" x14ac:dyDescent="0.2">
      <c r="A398" s="366">
        <v>1162</v>
      </c>
      <c r="B398" s="349"/>
      <c r="C398" s="349"/>
      <c r="D398" s="349" t="s">
        <v>19</v>
      </c>
      <c r="E398" s="349"/>
      <c r="F398" s="349"/>
      <c r="G398" s="349"/>
      <c r="H398" s="349"/>
      <c r="I398" s="366">
        <f t="shared" ref="I398:N401" si="92">I377*I440</f>
        <v>183.75</v>
      </c>
      <c r="J398" s="366">
        <f t="shared" si="92"/>
        <v>183.75</v>
      </c>
      <c r="K398" s="366">
        <f t="shared" si="92"/>
        <v>183.75</v>
      </c>
      <c r="L398" s="366">
        <f>L377*L440</f>
        <v>148.75</v>
      </c>
      <c r="M398" s="366">
        <f t="shared" si="88"/>
        <v>105</v>
      </c>
      <c r="N398" s="366">
        <f t="shared" ref="N398:R399" si="93">N377*N440</f>
        <v>183.75</v>
      </c>
      <c r="O398" s="366">
        <f t="shared" si="93"/>
        <v>183.75</v>
      </c>
      <c r="P398" s="366">
        <f t="shared" si="93"/>
        <v>183.75</v>
      </c>
      <c r="Q398" s="366">
        <f t="shared" si="93"/>
        <v>148.75</v>
      </c>
      <c r="R398" s="366">
        <f t="shared" si="91"/>
        <v>161.875</v>
      </c>
      <c r="S398" s="366">
        <f t="shared" si="91"/>
        <v>13.125</v>
      </c>
      <c r="T398" s="366">
        <f t="shared" si="91"/>
        <v>39.375</v>
      </c>
      <c r="U398" s="366">
        <f t="shared" ref="S398:V400" si="94">U377*U440</f>
        <v>65.625</v>
      </c>
      <c r="V398" s="366">
        <f t="shared" si="94"/>
        <v>74.375</v>
      </c>
      <c r="W398" s="435">
        <f t="shared" ref="W398:AF400" si="95">W377*W440</f>
        <v>118.125</v>
      </c>
      <c r="X398" s="366">
        <f t="shared" si="95"/>
        <v>131.25</v>
      </c>
      <c r="Y398" s="366">
        <f t="shared" si="95"/>
        <v>144.375</v>
      </c>
      <c r="Z398" s="366">
        <f t="shared" si="95"/>
        <v>13.125</v>
      </c>
      <c r="AA398" s="366">
        <f t="shared" ref="AA398:AF398" si="96">AA377*AA440</f>
        <v>42.5</v>
      </c>
      <c r="AB398" s="366">
        <f t="shared" si="96"/>
        <v>45</v>
      </c>
      <c r="AC398" s="366">
        <f t="shared" si="96"/>
        <v>105</v>
      </c>
      <c r="AD398" s="396">
        <f t="shared" si="96"/>
        <v>131.25</v>
      </c>
      <c r="AE398" s="366">
        <f t="shared" si="96"/>
        <v>144.375</v>
      </c>
      <c r="AF398" s="366">
        <f t="shared" si="96"/>
        <v>157.5</v>
      </c>
    </row>
    <row r="399" spans="1:32" ht="14.1" customHeight="1" x14ac:dyDescent="0.2">
      <c r="A399" s="457">
        <v>1107</v>
      </c>
      <c r="B399" s="349"/>
      <c r="C399" s="349"/>
      <c r="D399" s="349" t="s">
        <v>19</v>
      </c>
      <c r="E399" s="349"/>
      <c r="F399" s="349"/>
      <c r="G399" s="349"/>
      <c r="H399" s="349"/>
      <c r="I399" s="366">
        <f t="shared" si="92"/>
        <v>65.625</v>
      </c>
      <c r="J399" s="366">
        <f t="shared" si="92"/>
        <v>91.875</v>
      </c>
      <c r="K399" s="366">
        <f t="shared" si="92"/>
        <v>118.125</v>
      </c>
      <c r="L399" s="366">
        <f t="shared" si="92"/>
        <v>116.87500000000001</v>
      </c>
      <c r="M399" s="366">
        <f t="shared" si="92"/>
        <v>90</v>
      </c>
      <c r="N399" s="366">
        <f t="shared" si="92"/>
        <v>170.625</v>
      </c>
      <c r="O399" s="366">
        <f t="shared" si="93"/>
        <v>170.625</v>
      </c>
      <c r="P399" s="366">
        <f t="shared" si="93"/>
        <v>170.625</v>
      </c>
      <c r="Q399" s="366">
        <f t="shared" si="93"/>
        <v>138.125</v>
      </c>
      <c r="R399" s="366">
        <f t="shared" si="93"/>
        <v>127.18750000000001</v>
      </c>
      <c r="S399" s="366">
        <f t="shared" si="94"/>
        <v>26.25</v>
      </c>
      <c r="T399" s="366">
        <f t="shared" si="94"/>
        <v>65.625</v>
      </c>
      <c r="U399" s="366">
        <f t="shared" si="94"/>
        <v>91.875</v>
      </c>
      <c r="V399" s="366">
        <f t="shared" si="94"/>
        <v>95.625</v>
      </c>
      <c r="W399" s="435">
        <f t="shared" si="95"/>
        <v>144.375</v>
      </c>
      <c r="X399" s="366">
        <f t="shared" si="95"/>
        <v>91.875</v>
      </c>
      <c r="Y399" s="366">
        <f t="shared" si="95"/>
        <v>26.25</v>
      </c>
      <c r="Z399" s="366">
        <f t="shared" si="95"/>
        <v>65.625</v>
      </c>
      <c r="AA399" s="366">
        <f t="shared" si="95"/>
        <v>74.375</v>
      </c>
      <c r="AB399" s="366">
        <f t="shared" si="95"/>
        <v>67.5</v>
      </c>
      <c r="AC399" s="366">
        <f t="shared" si="95"/>
        <v>144.375</v>
      </c>
      <c r="AD399" s="396">
        <f t="shared" si="95"/>
        <v>157.5</v>
      </c>
      <c r="AE399" s="366">
        <f t="shared" si="95"/>
        <v>170.625</v>
      </c>
      <c r="AF399" s="366">
        <f t="shared" si="95"/>
        <v>170.625</v>
      </c>
    </row>
    <row r="400" spans="1:32" ht="14.1" customHeight="1" x14ac:dyDescent="0.2">
      <c r="A400" s="349">
        <v>1102</v>
      </c>
      <c r="B400" s="349"/>
      <c r="C400" s="349"/>
      <c r="D400" s="349" t="s">
        <v>19</v>
      </c>
      <c r="E400" s="349"/>
      <c r="F400" s="349"/>
      <c r="G400" s="349"/>
      <c r="H400" s="349"/>
      <c r="I400" s="366">
        <f t="shared" ref="I400:R400" si="97">I379*I442</f>
        <v>189</v>
      </c>
      <c r="J400" s="366">
        <f t="shared" si="97"/>
        <v>204.75</v>
      </c>
      <c r="K400" s="366">
        <f t="shared" si="97"/>
        <v>204.75</v>
      </c>
      <c r="L400" s="366">
        <f t="shared" si="97"/>
        <v>165.75</v>
      </c>
      <c r="M400" s="366">
        <f t="shared" si="88"/>
        <v>117</v>
      </c>
      <c r="N400" s="366">
        <f t="shared" si="97"/>
        <v>204.75</v>
      </c>
      <c r="O400" s="366">
        <f t="shared" si="97"/>
        <v>204.75</v>
      </c>
      <c r="P400" s="366">
        <f t="shared" si="97"/>
        <v>204.75</v>
      </c>
      <c r="Q400" s="366">
        <f t="shared" si="97"/>
        <v>165.75</v>
      </c>
      <c r="R400" s="366">
        <f t="shared" si="97"/>
        <v>13.875</v>
      </c>
      <c r="S400" s="366">
        <f t="shared" si="94"/>
        <v>47.25</v>
      </c>
      <c r="T400" s="366">
        <f t="shared" si="94"/>
        <v>94.5</v>
      </c>
      <c r="U400" s="366">
        <f t="shared" si="94"/>
        <v>126</v>
      </c>
      <c r="V400" s="366">
        <f t="shared" si="94"/>
        <v>127.5</v>
      </c>
      <c r="W400" s="435">
        <f t="shared" si="95"/>
        <v>189</v>
      </c>
      <c r="X400" s="366">
        <f t="shared" si="95"/>
        <v>204.75</v>
      </c>
      <c r="Y400" s="366">
        <f t="shared" si="95"/>
        <v>204.75</v>
      </c>
      <c r="Z400" s="366">
        <f t="shared" si="95"/>
        <v>204.75</v>
      </c>
      <c r="AA400" s="366">
        <f t="shared" si="95"/>
        <v>165.75</v>
      </c>
      <c r="AB400" s="366">
        <f t="shared" si="95"/>
        <v>117</v>
      </c>
      <c r="AC400" s="366">
        <f t="shared" si="95"/>
        <v>204.75</v>
      </c>
      <c r="AD400" s="396">
        <f t="shared" si="95"/>
        <v>204.75</v>
      </c>
      <c r="AE400" s="366">
        <f t="shared" si="95"/>
        <v>15.75</v>
      </c>
      <c r="AF400" s="366">
        <f t="shared" si="95"/>
        <v>31.5</v>
      </c>
    </row>
    <row r="401" spans="1:32" ht="14.1" customHeight="1" x14ac:dyDescent="0.2">
      <c r="A401" s="457">
        <v>1150</v>
      </c>
      <c r="B401" s="349"/>
      <c r="C401" s="349"/>
      <c r="D401" s="349" t="s">
        <v>19</v>
      </c>
      <c r="E401" s="349"/>
      <c r="F401" s="349"/>
      <c r="G401" s="349"/>
      <c r="H401" s="349"/>
      <c r="I401" s="366">
        <f t="shared" si="92"/>
        <v>88.2</v>
      </c>
      <c r="J401" s="366">
        <f t="shared" si="92"/>
        <v>49.980000000000004</v>
      </c>
      <c r="K401" s="366">
        <f t="shared" si="92"/>
        <v>129.36000000000001</v>
      </c>
      <c r="L401" s="366">
        <f t="shared" si="92"/>
        <v>107.10000000000001</v>
      </c>
      <c r="M401" s="366">
        <f t="shared" si="92"/>
        <v>92.4</v>
      </c>
      <c r="N401" s="366">
        <f t="shared" si="92"/>
        <v>191.1</v>
      </c>
      <c r="O401" s="366">
        <f t="shared" ref="O401:AF405" si="98">O380*O443</f>
        <v>161.70000000000002</v>
      </c>
      <c r="P401" s="366">
        <f t="shared" si="98"/>
        <v>176.4</v>
      </c>
      <c r="Q401" s="366">
        <f t="shared" si="98"/>
        <v>128.52000000000001</v>
      </c>
      <c r="R401" s="366">
        <f t="shared" si="98"/>
        <v>103.60000000000001</v>
      </c>
      <c r="S401" s="366">
        <f t="shared" si="98"/>
        <v>176.4</v>
      </c>
      <c r="T401" s="366">
        <f t="shared" si="98"/>
        <v>161.70000000000002</v>
      </c>
      <c r="U401" s="366">
        <f t="shared" si="98"/>
        <v>176.4</v>
      </c>
      <c r="V401" s="366">
        <f t="shared" si="98"/>
        <v>130.9</v>
      </c>
      <c r="W401" s="435">
        <f t="shared" si="98"/>
        <v>176.4</v>
      </c>
      <c r="X401" s="366">
        <f t="shared" si="98"/>
        <v>88.2</v>
      </c>
      <c r="Y401" s="366">
        <f t="shared" si="98"/>
        <v>147</v>
      </c>
      <c r="Z401" s="366">
        <f t="shared" si="98"/>
        <v>176.4</v>
      </c>
      <c r="AA401" s="366">
        <f t="shared" si="98"/>
        <v>142.79999999999998</v>
      </c>
      <c r="AB401" s="366">
        <f t="shared" si="98"/>
        <v>109.2</v>
      </c>
      <c r="AC401" s="366">
        <f t="shared" si="98"/>
        <v>141.12</v>
      </c>
      <c r="AD401" s="396">
        <f t="shared" si="98"/>
        <v>70.56</v>
      </c>
      <c r="AE401" s="366">
        <f t="shared" si="98"/>
        <v>191.1</v>
      </c>
      <c r="AF401" s="366">
        <f t="shared" si="98"/>
        <v>117.60000000000001</v>
      </c>
    </row>
    <row r="402" spans="1:32" ht="14.1" customHeight="1" x14ac:dyDescent="0.2">
      <c r="A402" s="457">
        <v>1168</v>
      </c>
      <c r="B402" s="349"/>
      <c r="C402" s="349"/>
      <c r="D402" s="349" t="s">
        <v>19</v>
      </c>
      <c r="E402" s="349"/>
      <c r="F402" s="349"/>
      <c r="G402" s="349"/>
      <c r="H402" s="349"/>
      <c r="I402" s="366">
        <f t="shared" ref="I402:O405" si="99">I381*I444</f>
        <v>205.79999999999998</v>
      </c>
      <c r="J402" s="366">
        <f t="shared" si="99"/>
        <v>205.79999999999998</v>
      </c>
      <c r="K402" s="366">
        <f t="shared" si="99"/>
        <v>14.700000000000001</v>
      </c>
      <c r="L402" s="366">
        <f t="shared" si="99"/>
        <v>35.699999999999996</v>
      </c>
      <c r="M402" s="366">
        <f t="shared" si="88"/>
        <v>42</v>
      </c>
      <c r="N402" s="366">
        <f t="shared" si="99"/>
        <v>102.89999999999999</v>
      </c>
      <c r="O402" s="366">
        <f t="shared" si="98"/>
        <v>132.30000000000001</v>
      </c>
      <c r="P402" s="366">
        <f t="shared" si="98"/>
        <v>161.70000000000002</v>
      </c>
      <c r="Q402" s="366">
        <f t="shared" si="98"/>
        <v>154.70000000000002</v>
      </c>
      <c r="R402" s="366">
        <f t="shared" si="98"/>
        <v>181.29999999999998</v>
      </c>
      <c r="S402" s="366">
        <f t="shared" si="98"/>
        <v>205.79999999999998</v>
      </c>
      <c r="T402" s="366">
        <f t="shared" si="98"/>
        <v>205.79999999999998</v>
      </c>
      <c r="U402" s="366">
        <f t="shared" si="98"/>
        <v>205.79999999999998</v>
      </c>
      <c r="V402" s="366">
        <f t="shared" si="98"/>
        <v>166.6</v>
      </c>
      <c r="W402" s="435">
        <f t="shared" si="98"/>
        <v>205.79999999999998</v>
      </c>
      <c r="X402" s="366">
        <f t="shared" si="98"/>
        <v>205.79999999999998</v>
      </c>
      <c r="Y402" s="366">
        <f t="shared" si="98"/>
        <v>205.79999999999998</v>
      </c>
      <c r="Z402" s="366">
        <f t="shared" si="98"/>
        <v>205.79999999999998</v>
      </c>
      <c r="AA402" s="366">
        <f t="shared" si="98"/>
        <v>11.9</v>
      </c>
      <c r="AB402" s="366">
        <f t="shared" si="98"/>
        <v>16.8</v>
      </c>
      <c r="AC402" s="366">
        <f t="shared" si="98"/>
        <v>58.800000000000004</v>
      </c>
      <c r="AD402" s="396">
        <f t="shared" si="98"/>
        <v>88.2</v>
      </c>
      <c r="AE402" s="366">
        <f t="shared" si="98"/>
        <v>117.60000000000001</v>
      </c>
      <c r="AF402" s="366">
        <f t="shared" si="98"/>
        <v>147</v>
      </c>
    </row>
    <row r="403" spans="1:32" ht="14.1" customHeight="1" x14ac:dyDescent="0.2">
      <c r="A403" s="349">
        <v>1140</v>
      </c>
      <c r="B403" s="349"/>
      <c r="C403" s="349"/>
      <c r="D403" s="349" t="s">
        <v>19</v>
      </c>
      <c r="E403" s="349"/>
      <c r="F403" s="349"/>
      <c r="G403" s="349"/>
      <c r="H403" s="349"/>
      <c r="I403" s="366">
        <f t="shared" si="99"/>
        <v>58.800000000000004</v>
      </c>
      <c r="J403" s="366">
        <f t="shared" si="99"/>
        <v>88.2</v>
      </c>
      <c r="K403" s="366">
        <f t="shared" si="99"/>
        <v>117.60000000000001</v>
      </c>
      <c r="L403" s="366">
        <f t="shared" si="99"/>
        <v>107.10000000000001</v>
      </c>
      <c r="M403" s="366">
        <f t="shared" si="88"/>
        <v>84</v>
      </c>
      <c r="N403" s="366">
        <f t="shared" si="99"/>
        <v>161.70000000000002</v>
      </c>
      <c r="O403" s="366">
        <f t="shared" si="99"/>
        <v>191.1</v>
      </c>
      <c r="P403" s="366">
        <f t="shared" si="98"/>
        <v>191.1</v>
      </c>
      <c r="Q403" s="366">
        <f t="shared" si="98"/>
        <v>154.70000000000002</v>
      </c>
      <c r="R403" s="366">
        <f t="shared" si="98"/>
        <v>168.35</v>
      </c>
      <c r="S403" s="366">
        <f t="shared" si="98"/>
        <v>191.1</v>
      </c>
      <c r="T403" s="366">
        <f t="shared" si="98"/>
        <v>191.1</v>
      </c>
      <c r="U403" s="366">
        <f t="shared" si="98"/>
        <v>191.1</v>
      </c>
      <c r="V403" s="366">
        <f t="shared" si="98"/>
        <v>154.70000000000002</v>
      </c>
      <c r="W403" s="435">
        <f t="shared" si="98"/>
        <v>191.1</v>
      </c>
      <c r="X403" s="366">
        <f t="shared" si="98"/>
        <v>191.1</v>
      </c>
      <c r="Y403" s="366">
        <f t="shared" si="98"/>
        <v>191.1</v>
      </c>
      <c r="Z403" s="366">
        <f t="shared" si="98"/>
        <v>191.1</v>
      </c>
      <c r="AA403" s="366">
        <f t="shared" si="98"/>
        <v>11.9</v>
      </c>
      <c r="AB403" s="366">
        <f>AB382*AB445</f>
        <v>16.8</v>
      </c>
      <c r="AC403" s="366">
        <f t="shared" si="98"/>
        <v>58.800000000000004</v>
      </c>
      <c r="AD403" s="396">
        <f t="shared" si="98"/>
        <v>88.2</v>
      </c>
      <c r="AE403" s="366">
        <f t="shared" si="98"/>
        <v>117.60000000000001</v>
      </c>
      <c r="AF403" s="366">
        <f t="shared" si="98"/>
        <v>147</v>
      </c>
    </row>
    <row r="404" spans="1:32" ht="14.1" customHeight="1" x14ac:dyDescent="0.2">
      <c r="A404" s="457">
        <v>1114</v>
      </c>
      <c r="B404" s="349"/>
      <c r="C404" s="349"/>
      <c r="D404" s="349" t="s">
        <v>19</v>
      </c>
      <c r="E404" s="349"/>
      <c r="F404" s="349"/>
      <c r="G404" s="349"/>
      <c r="H404" s="349"/>
      <c r="I404" s="366">
        <f t="shared" si="99"/>
        <v>73.5</v>
      </c>
      <c r="J404" s="366">
        <f t="shared" si="99"/>
        <v>102.89999999999999</v>
      </c>
      <c r="K404" s="366">
        <f>K383*K446</f>
        <v>132.30000000000001</v>
      </c>
      <c r="L404" s="366">
        <f t="shared" si="99"/>
        <v>119</v>
      </c>
      <c r="M404" s="366">
        <f t="shared" si="88"/>
        <v>92.4</v>
      </c>
      <c r="N404" s="366">
        <f t="shared" si="99"/>
        <v>176.4</v>
      </c>
      <c r="O404" s="366">
        <f t="shared" si="99"/>
        <v>191.1</v>
      </c>
      <c r="P404" s="366">
        <f t="shared" si="98"/>
        <v>191.1</v>
      </c>
      <c r="Q404" s="366">
        <f t="shared" si="98"/>
        <v>154.70000000000002</v>
      </c>
      <c r="R404" s="366">
        <f t="shared" si="98"/>
        <v>168.35</v>
      </c>
      <c r="S404" s="366">
        <f t="shared" si="98"/>
        <v>191.1</v>
      </c>
      <c r="T404" s="366">
        <f t="shared" si="98"/>
        <v>14.700000000000001</v>
      </c>
      <c r="U404" s="366">
        <f t="shared" si="98"/>
        <v>44.1</v>
      </c>
      <c r="V404" s="366">
        <f t="shared" si="98"/>
        <v>59.5</v>
      </c>
      <c r="W404" s="435">
        <f t="shared" si="98"/>
        <v>102.89999999999999</v>
      </c>
      <c r="X404" s="366">
        <f t="shared" si="98"/>
        <v>132.30000000000001</v>
      </c>
      <c r="Y404" s="366">
        <f t="shared" si="98"/>
        <v>147</v>
      </c>
      <c r="Z404" s="366">
        <f t="shared" si="98"/>
        <v>161.70000000000002</v>
      </c>
      <c r="AA404" s="366">
        <f t="shared" si="98"/>
        <v>142.79999999999998</v>
      </c>
      <c r="AB404" s="366">
        <f t="shared" si="98"/>
        <v>109.2</v>
      </c>
      <c r="AC404" s="366">
        <f t="shared" si="98"/>
        <v>191.1</v>
      </c>
      <c r="AD404" s="396">
        <f t="shared" si="98"/>
        <v>191.1</v>
      </c>
      <c r="AE404" s="366">
        <f t="shared" si="98"/>
        <v>191.1</v>
      </c>
      <c r="AF404" s="366">
        <f t="shared" si="98"/>
        <v>44.1</v>
      </c>
    </row>
    <row r="405" spans="1:32" ht="14.1" customHeight="1" x14ac:dyDescent="0.2">
      <c r="A405" s="349">
        <v>1160</v>
      </c>
      <c r="B405" s="349"/>
      <c r="C405" s="349"/>
      <c r="D405" s="349" t="s">
        <v>19</v>
      </c>
      <c r="E405" s="349"/>
      <c r="F405" s="349"/>
      <c r="G405" s="349"/>
      <c r="H405" s="349"/>
      <c r="I405" s="366">
        <f t="shared" ref="I405" si="100">I384*I447</f>
        <v>0</v>
      </c>
      <c r="J405" s="366">
        <f t="shared" si="99"/>
        <v>0</v>
      </c>
      <c r="K405" s="366">
        <f t="shared" si="99"/>
        <v>0</v>
      </c>
      <c r="L405" s="366">
        <f t="shared" si="99"/>
        <v>0</v>
      </c>
      <c r="M405" s="366">
        <f t="shared" si="88"/>
        <v>0</v>
      </c>
      <c r="N405" s="366">
        <f t="shared" si="99"/>
        <v>0</v>
      </c>
      <c r="O405" s="366">
        <f t="shared" si="99"/>
        <v>0</v>
      </c>
      <c r="P405" s="366">
        <f t="shared" si="98"/>
        <v>0</v>
      </c>
      <c r="Q405" s="366">
        <f t="shared" si="98"/>
        <v>0</v>
      </c>
      <c r="R405" s="366">
        <f t="shared" si="98"/>
        <v>0</v>
      </c>
      <c r="S405" s="366">
        <f t="shared" si="98"/>
        <v>0</v>
      </c>
      <c r="T405" s="366">
        <f t="shared" si="98"/>
        <v>0</v>
      </c>
      <c r="U405" s="366">
        <f t="shared" si="98"/>
        <v>0</v>
      </c>
      <c r="V405" s="366">
        <f t="shared" si="98"/>
        <v>0</v>
      </c>
      <c r="W405" s="435">
        <f t="shared" si="98"/>
        <v>0</v>
      </c>
      <c r="X405" s="366">
        <f>X384*X447</f>
        <v>0</v>
      </c>
      <c r="Y405" s="366">
        <f>Y384*Y447</f>
        <v>0</v>
      </c>
      <c r="Z405" s="366">
        <f>Z384*Z447</f>
        <v>0</v>
      </c>
      <c r="AA405" s="366">
        <f t="shared" si="98"/>
        <v>0</v>
      </c>
      <c r="AB405" s="366">
        <f>AB384*AB447</f>
        <v>0</v>
      </c>
      <c r="AC405" s="366">
        <f t="shared" si="98"/>
        <v>0</v>
      </c>
      <c r="AD405" s="396">
        <f t="shared" si="98"/>
        <v>0</v>
      </c>
      <c r="AE405" s="366">
        <f t="shared" si="98"/>
        <v>0</v>
      </c>
      <c r="AF405" s="366">
        <f t="shared" si="98"/>
        <v>0</v>
      </c>
    </row>
    <row r="406" spans="1:32" ht="14.1" customHeight="1" x14ac:dyDescent="0.2">
      <c r="A406" s="349">
        <v>1158</v>
      </c>
      <c r="B406" s="349"/>
      <c r="C406" s="349"/>
      <c r="D406" s="349" t="s">
        <v>19</v>
      </c>
      <c r="E406" s="349"/>
      <c r="F406" s="349"/>
      <c r="G406" s="349"/>
      <c r="H406" s="349"/>
      <c r="I406" s="366">
        <f t="shared" ref="I406:K406" si="101">I385*I448</f>
        <v>0</v>
      </c>
      <c r="J406" s="366">
        <f t="shared" si="101"/>
        <v>117.60000000000001</v>
      </c>
      <c r="K406" s="366">
        <f t="shared" si="101"/>
        <v>147</v>
      </c>
      <c r="L406" s="366">
        <f>L385*L448</f>
        <v>130.9</v>
      </c>
      <c r="M406" s="366">
        <f t="shared" si="88"/>
        <v>100.8</v>
      </c>
      <c r="N406" s="366">
        <f t="shared" ref="N406:AF406" si="102">N385*N448</f>
        <v>191.1</v>
      </c>
      <c r="O406" s="366">
        <f t="shared" si="102"/>
        <v>191.1</v>
      </c>
      <c r="P406" s="366">
        <f t="shared" si="102"/>
        <v>191.1</v>
      </c>
      <c r="Q406" s="366">
        <f t="shared" si="102"/>
        <v>154.70000000000002</v>
      </c>
      <c r="R406" s="366">
        <f t="shared" si="102"/>
        <v>168.35</v>
      </c>
      <c r="S406" s="366">
        <f t="shared" si="102"/>
        <v>191.1</v>
      </c>
      <c r="T406" s="366">
        <f t="shared" si="102"/>
        <v>191.1</v>
      </c>
      <c r="U406" s="366">
        <f t="shared" si="102"/>
        <v>191.1</v>
      </c>
      <c r="V406" s="366">
        <f t="shared" si="102"/>
        <v>154.70000000000002</v>
      </c>
      <c r="W406" s="435">
        <f t="shared" si="102"/>
        <v>191.1</v>
      </c>
      <c r="X406" s="366">
        <f t="shared" si="102"/>
        <v>191.1</v>
      </c>
      <c r="Y406" s="366">
        <f t="shared" si="102"/>
        <v>191.1</v>
      </c>
      <c r="Z406" s="366">
        <f t="shared" si="102"/>
        <v>29.400000000000002</v>
      </c>
      <c r="AA406" s="366">
        <f t="shared" si="102"/>
        <v>47.6</v>
      </c>
      <c r="AB406" s="366">
        <f t="shared" si="102"/>
        <v>50.4</v>
      </c>
      <c r="AC406" s="366">
        <f t="shared" si="102"/>
        <v>14.700000000000001</v>
      </c>
      <c r="AD406" s="396">
        <f t="shared" si="102"/>
        <v>44.1</v>
      </c>
      <c r="AE406" s="366">
        <f t="shared" si="102"/>
        <v>73.5</v>
      </c>
      <c r="AF406" s="366">
        <f t="shared" si="102"/>
        <v>102.89999999999999</v>
      </c>
    </row>
    <row r="407" spans="1:32" ht="14.1" customHeight="1" x14ac:dyDescent="0.2">
      <c r="A407" s="457">
        <v>1106</v>
      </c>
      <c r="B407" s="349"/>
      <c r="C407" s="349"/>
      <c r="D407" s="349" t="s">
        <v>19</v>
      </c>
      <c r="E407" s="349"/>
      <c r="F407" s="349"/>
      <c r="G407" s="349"/>
      <c r="H407" s="349"/>
      <c r="I407" s="366">
        <f t="shared" ref="I407:P407" si="103">I449*I386</f>
        <v>0</v>
      </c>
      <c r="J407" s="366">
        <f t="shared" si="103"/>
        <v>0</v>
      </c>
      <c r="K407" s="366">
        <f t="shared" si="103"/>
        <v>0</v>
      </c>
      <c r="L407" s="366">
        <f t="shared" si="103"/>
        <v>0</v>
      </c>
      <c r="M407" s="366">
        <f t="shared" si="103"/>
        <v>0</v>
      </c>
      <c r="N407" s="366">
        <f t="shared" si="103"/>
        <v>0</v>
      </c>
      <c r="O407" s="366">
        <f t="shared" si="103"/>
        <v>17.64</v>
      </c>
      <c r="P407" s="366">
        <f t="shared" si="103"/>
        <v>25.200000000000003</v>
      </c>
      <c r="Q407" s="366">
        <f t="shared" ref="Q407:AF407" si="104">Q449*Q386</f>
        <v>30.599999999999998</v>
      </c>
      <c r="R407" s="366">
        <f t="shared" si="104"/>
        <v>66.599999999999994</v>
      </c>
      <c r="S407" s="366">
        <f t="shared" si="104"/>
        <v>100.80000000000001</v>
      </c>
      <c r="T407" s="366">
        <f t="shared" si="104"/>
        <v>37.799999999999997</v>
      </c>
      <c r="U407" s="366">
        <f t="shared" si="104"/>
        <v>63</v>
      </c>
      <c r="V407" s="366">
        <f t="shared" si="104"/>
        <v>71.399999999999991</v>
      </c>
      <c r="W407" s="435">
        <f t="shared" si="104"/>
        <v>113.4</v>
      </c>
      <c r="X407" s="366">
        <f t="shared" si="104"/>
        <v>126</v>
      </c>
      <c r="Y407" s="366">
        <f t="shared" si="104"/>
        <v>151.19999999999999</v>
      </c>
      <c r="Z407" s="366">
        <f t="shared" si="104"/>
        <v>163.80000000000001</v>
      </c>
      <c r="AA407" s="366">
        <f t="shared" si="104"/>
        <v>132.6</v>
      </c>
      <c r="AB407" s="366">
        <f t="shared" si="104"/>
        <v>93.600000000000009</v>
      </c>
      <c r="AC407" s="366">
        <f t="shared" si="104"/>
        <v>163.80000000000001</v>
      </c>
      <c r="AD407" s="396">
        <f t="shared" si="104"/>
        <v>163.80000000000001</v>
      </c>
      <c r="AE407" s="366">
        <f t="shared" si="104"/>
        <v>163.80000000000001</v>
      </c>
      <c r="AF407" s="366">
        <f t="shared" si="104"/>
        <v>163.80000000000001</v>
      </c>
    </row>
    <row r="408" spans="1:32" ht="14.1" customHeight="1" x14ac:dyDescent="0.2">
      <c r="A408" s="457">
        <v>1163</v>
      </c>
      <c r="B408" s="349"/>
      <c r="C408" s="349"/>
      <c r="D408" s="349" t="s">
        <v>19</v>
      </c>
      <c r="E408" s="349"/>
      <c r="F408" s="349"/>
      <c r="G408" s="349"/>
      <c r="H408" s="349"/>
      <c r="I408" s="366">
        <f t="shared" ref="I408:O409" si="105">I387*I450</f>
        <v>205.79999999999998</v>
      </c>
      <c r="J408" s="366">
        <f t="shared" si="105"/>
        <v>205.79999999999998</v>
      </c>
      <c r="K408" s="366">
        <f t="shared" si="105"/>
        <v>205.79999999999998</v>
      </c>
      <c r="L408" s="366">
        <f t="shared" si="105"/>
        <v>11.9</v>
      </c>
      <c r="M408" s="366">
        <f>M387*M450</f>
        <v>25.2</v>
      </c>
      <c r="N408" s="366">
        <f t="shared" si="105"/>
        <v>73.5</v>
      </c>
      <c r="O408" s="366">
        <f t="shared" si="105"/>
        <v>102.89999999999999</v>
      </c>
      <c r="P408" s="366">
        <f t="shared" ref="P408:AF409" si="106">P387*P450</f>
        <v>132.30000000000001</v>
      </c>
      <c r="Q408" s="366">
        <f t="shared" si="106"/>
        <v>119</v>
      </c>
      <c r="R408" s="366">
        <f t="shared" si="106"/>
        <v>142.45000000000002</v>
      </c>
      <c r="S408" s="366">
        <f t="shared" si="106"/>
        <v>176.4</v>
      </c>
      <c r="T408" s="366">
        <f t="shared" si="106"/>
        <v>191.1</v>
      </c>
      <c r="U408" s="366">
        <f t="shared" si="106"/>
        <v>191.1</v>
      </c>
      <c r="V408" s="366">
        <f t="shared" si="106"/>
        <v>154.70000000000002</v>
      </c>
      <c r="W408" s="435">
        <f t="shared" si="106"/>
        <v>14.700000000000001</v>
      </c>
      <c r="X408" s="366">
        <f t="shared" si="106"/>
        <v>29.400000000000002</v>
      </c>
      <c r="Y408" s="366">
        <f t="shared" si="106"/>
        <v>58.800000000000004</v>
      </c>
      <c r="Z408" s="366">
        <f t="shared" si="106"/>
        <v>88.2</v>
      </c>
      <c r="AA408" s="366">
        <f t="shared" si="106"/>
        <v>95.2</v>
      </c>
      <c r="AB408" s="366">
        <f t="shared" si="106"/>
        <v>84</v>
      </c>
      <c r="AC408" s="366">
        <f t="shared" si="106"/>
        <v>161.70000000000002</v>
      </c>
      <c r="AD408" s="396">
        <f t="shared" si="106"/>
        <v>176.4</v>
      </c>
      <c r="AE408" s="366">
        <f t="shared" si="106"/>
        <v>191.1</v>
      </c>
      <c r="AF408" s="366">
        <f t="shared" si="106"/>
        <v>191.1</v>
      </c>
    </row>
    <row r="409" spans="1:32" ht="14.1" customHeight="1" x14ac:dyDescent="0.2">
      <c r="A409" s="457">
        <v>1151</v>
      </c>
      <c r="B409" s="349"/>
      <c r="C409" s="349"/>
      <c r="D409" s="349" t="s">
        <v>19</v>
      </c>
      <c r="E409" s="349"/>
      <c r="F409" s="349"/>
      <c r="G409" s="349"/>
      <c r="H409" s="349"/>
      <c r="I409" s="366">
        <f t="shared" si="105"/>
        <v>205.79999999999998</v>
      </c>
      <c r="J409" s="366">
        <f t="shared" si="105"/>
        <v>14.700000000000001</v>
      </c>
      <c r="K409" s="366">
        <f t="shared" si="105"/>
        <v>29.400000000000002</v>
      </c>
      <c r="L409" s="366">
        <f t="shared" si="105"/>
        <v>47.6</v>
      </c>
      <c r="M409" s="366">
        <f>M388*M451</f>
        <v>50.4</v>
      </c>
      <c r="N409" s="366">
        <f t="shared" si="105"/>
        <v>117.60000000000001</v>
      </c>
      <c r="O409" s="366">
        <f t="shared" si="105"/>
        <v>147</v>
      </c>
      <c r="P409" s="366">
        <f t="shared" si="106"/>
        <v>161.70000000000002</v>
      </c>
      <c r="Q409" s="366">
        <f t="shared" si="106"/>
        <v>142.79999999999998</v>
      </c>
      <c r="R409" s="366">
        <f t="shared" si="106"/>
        <v>168.35</v>
      </c>
      <c r="S409" s="366">
        <f t="shared" si="106"/>
        <v>191.1</v>
      </c>
      <c r="T409" s="366">
        <f t="shared" si="106"/>
        <v>191.1</v>
      </c>
      <c r="U409" s="366">
        <f t="shared" si="106"/>
        <v>191.1</v>
      </c>
      <c r="V409" s="366">
        <f t="shared" si="106"/>
        <v>154.70000000000002</v>
      </c>
      <c r="W409" s="435">
        <f t="shared" si="106"/>
        <v>191.1</v>
      </c>
      <c r="X409" s="366">
        <f t="shared" si="106"/>
        <v>191.1</v>
      </c>
      <c r="Y409" s="366">
        <f t="shared" si="106"/>
        <v>191.1</v>
      </c>
      <c r="Z409" s="366">
        <f t="shared" si="106"/>
        <v>191.1</v>
      </c>
      <c r="AA409" s="366">
        <f t="shared" si="106"/>
        <v>11.9</v>
      </c>
      <c r="AB409" s="366">
        <f t="shared" si="106"/>
        <v>16.8</v>
      </c>
      <c r="AC409" s="366">
        <f t="shared" si="106"/>
        <v>58.800000000000004</v>
      </c>
      <c r="AD409" s="396">
        <f t="shared" si="106"/>
        <v>88.2</v>
      </c>
      <c r="AE409" s="366">
        <f t="shared" si="106"/>
        <v>117.60000000000001</v>
      </c>
      <c r="AF409" s="366">
        <f t="shared" si="106"/>
        <v>147</v>
      </c>
    </row>
    <row r="410" spans="1:32" ht="14.1" customHeight="1" x14ac:dyDescent="0.2">
      <c r="A410" s="366">
        <v>1142</v>
      </c>
      <c r="B410" s="349"/>
      <c r="C410" s="349"/>
      <c r="D410" s="349" t="s">
        <v>19</v>
      </c>
      <c r="E410" s="349"/>
      <c r="F410" s="349"/>
      <c r="G410" s="349"/>
      <c r="H410" s="349"/>
      <c r="I410" s="366">
        <f t="shared" ref="I410:AF410" si="107">I390*I452</f>
        <v>220.5</v>
      </c>
      <c r="J410" s="366">
        <f t="shared" si="107"/>
        <v>220.5</v>
      </c>
      <c r="K410" s="366">
        <f t="shared" si="107"/>
        <v>220.5</v>
      </c>
      <c r="L410" s="366">
        <f t="shared" si="107"/>
        <v>178.5</v>
      </c>
      <c r="M410" s="366">
        <f t="shared" si="107"/>
        <v>125.99999999999999</v>
      </c>
      <c r="N410" s="366">
        <f t="shared" si="107"/>
        <v>220.5</v>
      </c>
      <c r="O410" s="366">
        <f t="shared" si="107"/>
        <v>15.75</v>
      </c>
      <c r="P410" s="366">
        <f t="shared" si="107"/>
        <v>47.25</v>
      </c>
      <c r="Q410" s="366">
        <f t="shared" si="107"/>
        <v>63.75</v>
      </c>
      <c r="R410" s="366">
        <f t="shared" si="107"/>
        <v>97.125</v>
      </c>
      <c r="S410" s="366">
        <f t="shared" si="107"/>
        <v>141.75</v>
      </c>
      <c r="T410" s="366">
        <f t="shared" si="107"/>
        <v>157.5</v>
      </c>
      <c r="U410" s="366">
        <f t="shared" si="107"/>
        <v>173.25</v>
      </c>
      <c r="V410" s="366">
        <f t="shared" si="107"/>
        <v>153</v>
      </c>
      <c r="W410" s="435">
        <f t="shared" si="107"/>
        <v>15.75</v>
      </c>
      <c r="X410" s="366">
        <f t="shared" si="107"/>
        <v>47.25</v>
      </c>
      <c r="Y410" s="366">
        <f t="shared" si="107"/>
        <v>78.75</v>
      </c>
      <c r="Z410" s="366">
        <f t="shared" si="107"/>
        <v>110.25</v>
      </c>
      <c r="AA410" s="366">
        <f t="shared" si="107"/>
        <v>114.75</v>
      </c>
      <c r="AB410" s="366">
        <f t="shared" si="107"/>
        <v>99.000000000000014</v>
      </c>
      <c r="AC410" s="366">
        <f t="shared" si="107"/>
        <v>189</v>
      </c>
      <c r="AD410" s="396">
        <f t="shared" si="107"/>
        <v>204.75</v>
      </c>
      <c r="AE410" s="366">
        <f t="shared" si="107"/>
        <v>204.75</v>
      </c>
      <c r="AF410" s="366">
        <f t="shared" si="107"/>
        <v>204.75</v>
      </c>
    </row>
    <row r="411" spans="1:32" ht="14.1" customHeight="1" x14ac:dyDescent="0.2">
      <c r="A411" s="366" t="s">
        <v>147</v>
      </c>
      <c r="B411" s="349"/>
      <c r="C411" s="349"/>
      <c r="D411" s="349" t="s">
        <v>19</v>
      </c>
      <c r="E411" s="349"/>
      <c r="F411" s="349"/>
      <c r="G411" s="349"/>
      <c r="H411" s="349"/>
      <c r="I411" s="366">
        <f t="shared" ref="I411:AF411" si="108">I389*I453</f>
        <v>0</v>
      </c>
      <c r="J411" s="366">
        <f t="shared" si="108"/>
        <v>0</v>
      </c>
      <c r="K411" s="366">
        <f t="shared" si="108"/>
        <v>0</v>
      </c>
      <c r="L411" s="366">
        <f t="shared" si="108"/>
        <v>0</v>
      </c>
      <c r="M411" s="366">
        <f>M389*M453</f>
        <v>0</v>
      </c>
      <c r="N411" s="366">
        <f t="shared" si="108"/>
        <v>0</v>
      </c>
      <c r="O411" s="366">
        <f t="shared" si="108"/>
        <v>0</v>
      </c>
      <c r="P411" s="366">
        <f t="shared" si="108"/>
        <v>0</v>
      </c>
      <c r="Q411" s="366">
        <f t="shared" si="108"/>
        <v>0</v>
      </c>
      <c r="R411" s="366">
        <f t="shared" si="108"/>
        <v>0</v>
      </c>
      <c r="S411" s="366">
        <f t="shared" si="108"/>
        <v>0</v>
      </c>
      <c r="T411" s="366">
        <f t="shared" si="108"/>
        <v>0</v>
      </c>
      <c r="U411" s="366">
        <f t="shared" si="108"/>
        <v>0</v>
      </c>
      <c r="V411" s="366">
        <f t="shared" si="108"/>
        <v>0</v>
      </c>
      <c r="W411" s="435">
        <f t="shared" si="108"/>
        <v>0</v>
      </c>
      <c r="X411" s="366">
        <f t="shared" si="108"/>
        <v>0</v>
      </c>
      <c r="Y411" s="366">
        <f t="shared" si="108"/>
        <v>0</v>
      </c>
      <c r="Z411" s="366">
        <f t="shared" si="108"/>
        <v>0</v>
      </c>
      <c r="AA411" s="366">
        <f t="shared" si="108"/>
        <v>0</v>
      </c>
      <c r="AB411" s="366">
        <f t="shared" si="108"/>
        <v>7.1999999999999993</v>
      </c>
      <c r="AC411" s="366">
        <f t="shared" si="108"/>
        <v>21</v>
      </c>
      <c r="AD411" s="396">
        <f t="shared" si="108"/>
        <v>29.4</v>
      </c>
      <c r="AE411" s="366">
        <f t="shared" si="108"/>
        <v>37.800000000000004</v>
      </c>
      <c r="AF411" s="366">
        <f t="shared" si="108"/>
        <v>42</v>
      </c>
    </row>
    <row r="412" spans="1:32" ht="14.1" customHeight="1" x14ac:dyDescent="0.2">
      <c r="A412" s="457" t="s">
        <v>131</v>
      </c>
      <c r="B412" s="349"/>
      <c r="C412" s="349"/>
      <c r="D412" s="349" t="s">
        <v>19</v>
      </c>
      <c r="E412" s="349"/>
      <c r="F412" s="349"/>
      <c r="G412" s="349"/>
      <c r="H412" s="349"/>
      <c r="I412" s="366">
        <f t="shared" ref="I412:O412" si="109">I391*I454</f>
        <v>315</v>
      </c>
      <c r="J412" s="366">
        <f t="shared" si="109"/>
        <v>315</v>
      </c>
      <c r="K412" s="366">
        <f t="shared" si="109"/>
        <v>315</v>
      </c>
      <c r="L412" s="366">
        <f t="shared" si="109"/>
        <v>255</v>
      </c>
      <c r="M412" s="366">
        <f>M391*M454</f>
        <v>180</v>
      </c>
      <c r="N412" s="366">
        <f t="shared" si="109"/>
        <v>315</v>
      </c>
      <c r="O412" s="366">
        <f t="shared" si="109"/>
        <v>315</v>
      </c>
      <c r="P412" s="366">
        <f t="shared" ref="P412:AF412" si="110">P391*P454</f>
        <v>315</v>
      </c>
      <c r="Q412" s="366">
        <f t="shared" si="110"/>
        <v>280.5</v>
      </c>
      <c r="R412" s="366">
        <f t="shared" si="110"/>
        <v>305.25</v>
      </c>
      <c r="S412" s="366">
        <f t="shared" si="110"/>
        <v>346.5</v>
      </c>
      <c r="T412" s="366">
        <f t="shared" si="110"/>
        <v>346.5</v>
      </c>
      <c r="U412" s="366">
        <f t="shared" si="110"/>
        <v>346.5</v>
      </c>
      <c r="V412" s="366">
        <f t="shared" si="110"/>
        <v>280.5</v>
      </c>
      <c r="W412" s="435">
        <f t="shared" si="110"/>
        <v>346.5</v>
      </c>
      <c r="X412" s="366">
        <f t="shared" si="110"/>
        <v>346.5</v>
      </c>
      <c r="Y412" s="366">
        <f t="shared" si="110"/>
        <v>346.5</v>
      </c>
      <c r="Z412" s="366">
        <f t="shared" si="110"/>
        <v>346.5</v>
      </c>
      <c r="AA412" s="366">
        <f t="shared" si="110"/>
        <v>0</v>
      </c>
      <c r="AB412" s="366">
        <f>AB391*AB454</f>
        <v>0</v>
      </c>
      <c r="AC412" s="366">
        <f t="shared" si="110"/>
        <v>0</v>
      </c>
      <c r="AD412" s="396">
        <f t="shared" si="110"/>
        <v>0</v>
      </c>
      <c r="AE412" s="366">
        <f t="shared" si="110"/>
        <v>0</v>
      </c>
      <c r="AF412" s="366">
        <f t="shared" si="110"/>
        <v>0</v>
      </c>
    </row>
    <row r="413" spans="1:32" s="377" customFormat="1" ht="14.1" customHeight="1" x14ac:dyDescent="0.2">
      <c r="A413" s="470" t="s">
        <v>11</v>
      </c>
      <c r="B413" s="393"/>
      <c r="C413" s="393"/>
      <c r="D413" s="393"/>
      <c r="E413" s="393"/>
      <c r="F413" s="393"/>
      <c r="G413" s="393"/>
      <c r="H413" s="393"/>
      <c r="W413" s="500"/>
      <c r="AD413" s="402"/>
    </row>
    <row r="414" spans="1:32" ht="14.1" customHeight="1" x14ac:dyDescent="0.2">
      <c r="A414" s="349" t="s">
        <v>0</v>
      </c>
      <c r="B414" s="349" t="s">
        <v>1</v>
      </c>
      <c r="C414" s="349" t="s">
        <v>2</v>
      </c>
      <c r="D414" s="349" t="s">
        <v>17</v>
      </c>
      <c r="E414" s="349"/>
      <c r="F414" s="349" t="s">
        <v>3</v>
      </c>
      <c r="G414" s="349" t="s">
        <v>10</v>
      </c>
      <c r="H414" s="349" t="s">
        <v>11</v>
      </c>
    </row>
    <row r="415" spans="1:32" ht="14.1" customHeight="1" x14ac:dyDescent="0.2">
      <c r="A415" s="349">
        <v>1169</v>
      </c>
      <c r="B415" s="349"/>
      <c r="C415" s="349"/>
      <c r="D415" s="349" t="s">
        <v>11</v>
      </c>
      <c r="E415" s="349"/>
      <c r="F415" s="349"/>
      <c r="G415" s="349"/>
      <c r="H415" s="349"/>
      <c r="I415" s="366">
        <f t="shared" ref="I415:V415" si="111">$H$333</f>
        <v>27</v>
      </c>
      <c r="J415" s="366">
        <f t="shared" si="111"/>
        <v>27</v>
      </c>
      <c r="K415" s="366">
        <f t="shared" si="111"/>
        <v>27</v>
      </c>
      <c r="L415" s="366">
        <f t="shared" si="111"/>
        <v>27</v>
      </c>
      <c r="M415" s="366">
        <f t="shared" si="111"/>
        <v>27</v>
      </c>
      <c r="N415" s="366">
        <f t="shared" si="111"/>
        <v>27</v>
      </c>
      <c r="O415" s="366">
        <f t="shared" si="111"/>
        <v>27</v>
      </c>
      <c r="P415" s="366">
        <f t="shared" si="111"/>
        <v>27</v>
      </c>
      <c r="Q415" s="366">
        <f t="shared" si="111"/>
        <v>27</v>
      </c>
      <c r="R415" s="366">
        <f t="shared" si="111"/>
        <v>27</v>
      </c>
      <c r="S415" s="366">
        <f t="shared" si="111"/>
        <v>27</v>
      </c>
      <c r="T415" s="366">
        <f t="shared" si="111"/>
        <v>27</v>
      </c>
      <c r="U415" s="366">
        <f t="shared" si="111"/>
        <v>27</v>
      </c>
      <c r="V415" s="366">
        <f t="shared" si="111"/>
        <v>27</v>
      </c>
      <c r="W415" s="435">
        <f t="shared" ref="W415:AF415" si="112">$H$333</f>
        <v>27</v>
      </c>
      <c r="X415" s="366">
        <f t="shared" si="112"/>
        <v>27</v>
      </c>
      <c r="Y415" s="366">
        <f t="shared" si="112"/>
        <v>27</v>
      </c>
      <c r="Z415" s="366">
        <f t="shared" si="112"/>
        <v>27</v>
      </c>
      <c r="AA415" s="366">
        <f t="shared" si="112"/>
        <v>27</v>
      </c>
      <c r="AB415" s="366">
        <f t="shared" si="112"/>
        <v>27</v>
      </c>
      <c r="AC415" s="366">
        <f t="shared" si="112"/>
        <v>27</v>
      </c>
      <c r="AD415" s="396">
        <f t="shared" si="112"/>
        <v>27</v>
      </c>
      <c r="AE415" s="366">
        <f t="shared" si="112"/>
        <v>27</v>
      </c>
      <c r="AF415" s="366">
        <f t="shared" si="112"/>
        <v>27</v>
      </c>
    </row>
    <row r="416" spans="1:32" ht="14.1" customHeight="1" x14ac:dyDescent="0.2">
      <c r="A416" s="457">
        <v>1120</v>
      </c>
      <c r="B416" s="349"/>
      <c r="C416" s="349"/>
      <c r="D416" s="349" t="s">
        <v>11</v>
      </c>
      <c r="E416" s="349"/>
      <c r="F416" s="349"/>
      <c r="G416" s="349"/>
      <c r="H416" s="349"/>
      <c r="I416" s="373">
        <f t="shared" ref="I416" si="113">$H$109</f>
        <v>29</v>
      </c>
      <c r="J416" s="373">
        <f t="shared" ref="J416:Y416" si="114">$H$107</f>
        <v>29</v>
      </c>
      <c r="K416" s="373">
        <f t="shared" si="114"/>
        <v>29</v>
      </c>
      <c r="L416" s="373">
        <f t="shared" si="114"/>
        <v>29</v>
      </c>
      <c r="M416" s="373">
        <f t="shared" si="114"/>
        <v>29</v>
      </c>
      <c r="N416" s="373">
        <f t="shared" si="114"/>
        <v>29</v>
      </c>
      <c r="O416" s="373">
        <f t="shared" si="114"/>
        <v>29</v>
      </c>
      <c r="P416" s="373">
        <f t="shared" si="114"/>
        <v>29</v>
      </c>
      <c r="Q416" s="373">
        <f t="shared" si="114"/>
        <v>29</v>
      </c>
      <c r="R416" s="373">
        <f t="shared" si="114"/>
        <v>29</v>
      </c>
      <c r="S416" s="373">
        <f t="shared" si="114"/>
        <v>29</v>
      </c>
      <c r="T416" s="373">
        <f t="shared" si="114"/>
        <v>29</v>
      </c>
      <c r="U416" s="373">
        <f t="shared" si="114"/>
        <v>29</v>
      </c>
      <c r="V416" s="373">
        <f t="shared" si="114"/>
        <v>29</v>
      </c>
      <c r="W416" s="440">
        <f t="shared" si="114"/>
        <v>29</v>
      </c>
      <c r="X416" s="373">
        <f t="shared" si="114"/>
        <v>29</v>
      </c>
      <c r="Y416" s="373">
        <f t="shared" si="114"/>
        <v>29</v>
      </c>
      <c r="Z416" s="373">
        <f t="shared" ref="Z416:AF416" si="115">$H$101</f>
        <v>29</v>
      </c>
      <c r="AA416" s="373">
        <f t="shared" si="115"/>
        <v>29</v>
      </c>
      <c r="AB416" s="373">
        <f t="shared" si="115"/>
        <v>29</v>
      </c>
      <c r="AC416" s="373">
        <f t="shared" si="115"/>
        <v>29</v>
      </c>
      <c r="AD416" s="395">
        <f t="shared" si="115"/>
        <v>29</v>
      </c>
      <c r="AE416" s="373">
        <f t="shared" si="115"/>
        <v>29</v>
      </c>
      <c r="AF416" s="373">
        <f t="shared" si="115"/>
        <v>29</v>
      </c>
    </row>
    <row r="417" spans="1:32" ht="14.1" customHeight="1" x14ac:dyDescent="0.2">
      <c r="A417" s="349">
        <v>1121</v>
      </c>
      <c r="B417" s="349"/>
      <c r="C417" s="349"/>
      <c r="D417" s="349" t="s">
        <v>11</v>
      </c>
      <c r="E417" s="349"/>
      <c r="F417" s="349"/>
      <c r="G417" s="349"/>
      <c r="H417" s="349"/>
      <c r="I417" s="366">
        <f t="shared" ref="I417:Z417" si="116">$H$113</f>
        <v>27</v>
      </c>
      <c r="J417" s="366">
        <f t="shared" si="116"/>
        <v>27</v>
      </c>
      <c r="K417" s="366">
        <f t="shared" si="116"/>
        <v>27</v>
      </c>
      <c r="L417" s="366">
        <f t="shared" si="116"/>
        <v>27</v>
      </c>
      <c r="M417" s="366">
        <f t="shared" si="116"/>
        <v>27</v>
      </c>
      <c r="N417" s="366">
        <f t="shared" si="116"/>
        <v>27</v>
      </c>
      <c r="O417" s="366">
        <f t="shared" si="116"/>
        <v>27</v>
      </c>
      <c r="P417" s="366">
        <f t="shared" si="116"/>
        <v>27</v>
      </c>
      <c r="Q417" s="366">
        <f t="shared" si="116"/>
        <v>27</v>
      </c>
      <c r="R417" s="366">
        <f t="shared" si="116"/>
        <v>27</v>
      </c>
      <c r="S417" s="366">
        <f t="shared" si="116"/>
        <v>27</v>
      </c>
      <c r="T417" s="366">
        <f t="shared" si="116"/>
        <v>27</v>
      </c>
      <c r="U417" s="366">
        <f t="shared" si="116"/>
        <v>27</v>
      </c>
      <c r="V417" s="366">
        <f t="shared" si="116"/>
        <v>27</v>
      </c>
      <c r="W417" s="435">
        <f t="shared" si="116"/>
        <v>27</v>
      </c>
      <c r="X417" s="366">
        <f t="shared" si="116"/>
        <v>27</v>
      </c>
      <c r="Y417" s="366">
        <f t="shared" si="116"/>
        <v>27</v>
      </c>
      <c r="Z417" s="366">
        <f t="shared" si="116"/>
        <v>27</v>
      </c>
      <c r="AA417" s="366">
        <f t="shared" ref="AA417:AF417" si="117">$H$125</f>
        <v>27</v>
      </c>
      <c r="AB417" s="366">
        <f t="shared" si="117"/>
        <v>27</v>
      </c>
      <c r="AC417" s="366">
        <f t="shared" si="117"/>
        <v>27</v>
      </c>
      <c r="AD417" s="396">
        <f t="shared" si="117"/>
        <v>27</v>
      </c>
      <c r="AE417" s="366">
        <f t="shared" si="117"/>
        <v>27</v>
      </c>
      <c r="AF417" s="366">
        <f t="shared" si="117"/>
        <v>27</v>
      </c>
    </row>
    <row r="418" spans="1:32" ht="14.1" customHeight="1" x14ac:dyDescent="0.2">
      <c r="A418" s="366">
        <v>1101</v>
      </c>
      <c r="B418" s="349"/>
      <c r="C418" s="349"/>
      <c r="D418" s="349" t="s">
        <v>11</v>
      </c>
      <c r="E418" s="349"/>
      <c r="F418" s="349"/>
      <c r="G418" s="349"/>
      <c r="H418" s="349"/>
      <c r="I418" s="366">
        <v>65</v>
      </c>
      <c r="J418" s="366">
        <v>65</v>
      </c>
      <c r="K418" s="366">
        <v>65</v>
      </c>
      <c r="L418" s="366">
        <v>65</v>
      </c>
      <c r="M418" s="366">
        <v>65</v>
      </c>
      <c r="N418" s="366">
        <v>65</v>
      </c>
      <c r="O418" s="366">
        <v>65</v>
      </c>
      <c r="P418" s="366">
        <v>65</v>
      </c>
      <c r="Q418" s="366">
        <v>65</v>
      </c>
      <c r="R418" s="366">
        <v>65</v>
      </c>
      <c r="S418" s="366">
        <v>65</v>
      </c>
      <c r="T418" s="366">
        <v>65</v>
      </c>
      <c r="U418" s="366">
        <v>65</v>
      </c>
      <c r="V418" s="366">
        <v>65</v>
      </c>
      <c r="W418" s="435">
        <v>65</v>
      </c>
      <c r="X418" s="366">
        <v>65</v>
      </c>
      <c r="Y418" s="366">
        <v>65</v>
      </c>
      <c r="Z418" s="366">
        <v>60</v>
      </c>
      <c r="AA418" s="366">
        <f>$H$23</f>
        <v>60</v>
      </c>
      <c r="AB418" s="366">
        <f t="shared" ref="AB418:AF418" si="118">$H$23</f>
        <v>60</v>
      </c>
      <c r="AC418" s="366">
        <f t="shared" si="118"/>
        <v>60</v>
      </c>
      <c r="AD418" s="396">
        <f t="shared" si="118"/>
        <v>60</v>
      </c>
      <c r="AE418" s="366">
        <f t="shared" si="118"/>
        <v>60</v>
      </c>
      <c r="AF418" s="366">
        <f t="shared" si="118"/>
        <v>60</v>
      </c>
    </row>
    <row r="419" spans="1:32" ht="14.1" customHeight="1" x14ac:dyDescent="0.2">
      <c r="A419" s="366">
        <v>1162</v>
      </c>
      <c r="B419" s="349"/>
      <c r="C419" s="349"/>
      <c r="D419" s="349" t="s">
        <v>11</v>
      </c>
      <c r="E419" s="349"/>
      <c r="F419" s="349"/>
      <c r="G419" s="349"/>
      <c r="H419" s="349"/>
      <c r="I419" s="366">
        <f t="shared" ref="I419:Z419" si="119">$H$291</f>
        <v>25</v>
      </c>
      <c r="J419" s="366">
        <f t="shared" si="119"/>
        <v>25</v>
      </c>
      <c r="K419" s="366">
        <f t="shared" si="119"/>
        <v>25</v>
      </c>
      <c r="L419" s="366">
        <f t="shared" si="119"/>
        <v>25</v>
      </c>
      <c r="M419" s="366">
        <f t="shared" si="119"/>
        <v>25</v>
      </c>
      <c r="N419" s="366">
        <f t="shared" si="119"/>
        <v>25</v>
      </c>
      <c r="O419" s="366">
        <f t="shared" si="119"/>
        <v>25</v>
      </c>
      <c r="P419" s="366">
        <f t="shared" si="119"/>
        <v>25</v>
      </c>
      <c r="Q419" s="366">
        <f t="shared" si="119"/>
        <v>25</v>
      </c>
      <c r="R419" s="366">
        <f t="shared" si="119"/>
        <v>25</v>
      </c>
      <c r="S419" s="366">
        <f t="shared" si="119"/>
        <v>25</v>
      </c>
      <c r="T419" s="366">
        <f t="shared" si="119"/>
        <v>25</v>
      </c>
      <c r="U419" s="366">
        <f t="shared" si="119"/>
        <v>25</v>
      </c>
      <c r="V419" s="366">
        <f t="shared" si="119"/>
        <v>25</v>
      </c>
      <c r="W419" s="435">
        <f t="shared" si="119"/>
        <v>25</v>
      </c>
      <c r="X419" s="366">
        <f t="shared" si="119"/>
        <v>25</v>
      </c>
      <c r="Y419" s="366">
        <f t="shared" si="119"/>
        <v>25</v>
      </c>
      <c r="Z419" s="366">
        <f t="shared" si="119"/>
        <v>25</v>
      </c>
      <c r="AA419" s="366">
        <f>$H$283</f>
        <v>25</v>
      </c>
      <c r="AB419" s="366">
        <f>$H$283</f>
        <v>25</v>
      </c>
      <c r="AC419" s="366">
        <f t="shared" ref="AC419:AF419" si="120">$H$283</f>
        <v>25</v>
      </c>
      <c r="AD419" s="396">
        <f t="shared" si="120"/>
        <v>25</v>
      </c>
      <c r="AE419" s="366">
        <f t="shared" si="120"/>
        <v>25</v>
      </c>
      <c r="AF419" s="366">
        <f t="shared" si="120"/>
        <v>25</v>
      </c>
    </row>
    <row r="420" spans="1:32" ht="14.1" customHeight="1" x14ac:dyDescent="0.2">
      <c r="A420" s="457">
        <v>1107</v>
      </c>
      <c r="B420" s="349"/>
      <c r="C420" s="349"/>
      <c r="D420" s="349" t="s">
        <v>11</v>
      </c>
      <c r="E420" s="349"/>
      <c r="F420" s="349"/>
      <c r="G420" s="349"/>
      <c r="H420" s="349"/>
      <c r="I420" s="366">
        <f t="shared" ref="I420:R420" si="121">$H$61</f>
        <v>25</v>
      </c>
      <c r="J420" s="366">
        <f t="shared" si="121"/>
        <v>25</v>
      </c>
      <c r="K420" s="366">
        <f t="shared" si="121"/>
        <v>25</v>
      </c>
      <c r="L420" s="366">
        <f t="shared" si="121"/>
        <v>25</v>
      </c>
      <c r="M420" s="366">
        <f t="shared" si="121"/>
        <v>25</v>
      </c>
      <c r="N420" s="366">
        <f t="shared" si="121"/>
        <v>25</v>
      </c>
      <c r="O420" s="366">
        <f t="shared" si="121"/>
        <v>25</v>
      </c>
      <c r="P420" s="366">
        <f t="shared" si="121"/>
        <v>25</v>
      </c>
      <c r="Q420" s="366">
        <f t="shared" si="121"/>
        <v>25</v>
      </c>
      <c r="R420" s="366">
        <f t="shared" si="121"/>
        <v>25</v>
      </c>
      <c r="S420" s="366">
        <f t="shared" ref="S420:X420" si="122">$H$67</f>
        <v>25</v>
      </c>
      <c r="T420" s="366">
        <f t="shared" si="122"/>
        <v>25</v>
      </c>
      <c r="U420" s="366">
        <f t="shared" si="122"/>
        <v>25</v>
      </c>
      <c r="V420" s="366">
        <f t="shared" si="122"/>
        <v>25</v>
      </c>
      <c r="W420" s="435">
        <f t="shared" si="122"/>
        <v>25</v>
      </c>
      <c r="X420" s="366">
        <f t="shared" si="122"/>
        <v>25</v>
      </c>
      <c r="Y420" s="366">
        <f>$H$69</f>
        <v>25</v>
      </c>
      <c r="Z420" s="366">
        <f t="shared" ref="Z420:AF420" si="123">$H$67</f>
        <v>25</v>
      </c>
      <c r="AA420" s="366">
        <f t="shared" si="123"/>
        <v>25</v>
      </c>
      <c r="AB420" s="366">
        <f t="shared" si="123"/>
        <v>25</v>
      </c>
      <c r="AC420" s="366">
        <f t="shared" si="123"/>
        <v>25</v>
      </c>
      <c r="AD420" s="396">
        <f t="shared" si="123"/>
        <v>25</v>
      </c>
      <c r="AE420" s="366">
        <f t="shared" si="123"/>
        <v>25</v>
      </c>
      <c r="AF420" s="366">
        <f t="shared" si="123"/>
        <v>25</v>
      </c>
    </row>
    <row r="421" spans="1:32" ht="14.1" customHeight="1" x14ac:dyDescent="0.2">
      <c r="A421" s="349">
        <v>1102</v>
      </c>
      <c r="B421" s="349"/>
      <c r="C421" s="349"/>
      <c r="D421" s="349" t="s">
        <v>11</v>
      </c>
      <c r="E421" s="349"/>
      <c r="F421" s="349"/>
      <c r="G421" s="349"/>
      <c r="H421" s="349"/>
      <c r="I421" s="366">
        <f t="shared" ref="I421:Q421" si="124">$H$39</f>
        <v>30</v>
      </c>
      <c r="J421" s="366">
        <f t="shared" si="124"/>
        <v>30</v>
      </c>
      <c r="K421" s="366">
        <f t="shared" si="124"/>
        <v>30</v>
      </c>
      <c r="L421" s="366">
        <f t="shared" si="124"/>
        <v>30</v>
      </c>
      <c r="M421" s="366">
        <f t="shared" si="124"/>
        <v>30</v>
      </c>
      <c r="N421" s="366">
        <f t="shared" si="124"/>
        <v>30</v>
      </c>
      <c r="O421" s="366">
        <f t="shared" si="124"/>
        <v>30</v>
      </c>
      <c r="P421" s="366">
        <f t="shared" si="124"/>
        <v>30</v>
      </c>
      <c r="Q421" s="366">
        <f t="shared" si="124"/>
        <v>30</v>
      </c>
      <c r="R421" s="366">
        <f t="shared" ref="R421:AE421" si="125">$H$31</f>
        <v>30</v>
      </c>
      <c r="S421" s="366">
        <f t="shared" si="125"/>
        <v>30</v>
      </c>
      <c r="T421" s="366">
        <f t="shared" si="125"/>
        <v>30</v>
      </c>
      <c r="U421" s="366">
        <f t="shared" si="125"/>
        <v>30</v>
      </c>
      <c r="V421" s="366">
        <f t="shared" si="125"/>
        <v>30</v>
      </c>
      <c r="W421" s="435">
        <f t="shared" si="125"/>
        <v>30</v>
      </c>
      <c r="X421" s="366">
        <f t="shared" si="125"/>
        <v>30</v>
      </c>
      <c r="Y421" s="366">
        <f t="shared" si="125"/>
        <v>30</v>
      </c>
      <c r="Z421" s="366">
        <f t="shared" si="125"/>
        <v>30</v>
      </c>
      <c r="AA421" s="366">
        <f t="shared" si="125"/>
        <v>30</v>
      </c>
      <c r="AB421" s="366">
        <f t="shared" si="125"/>
        <v>30</v>
      </c>
      <c r="AC421" s="366">
        <f t="shared" si="125"/>
        <v>30</v>
      </c>
      <c r="AD421" s="396">
        <f t="shared" si="125"/>
        <v>30</v>
      </c>
      <c r="AE421" s="366">
        <f t="shared" si="125"/>
        <v>30</v>
      </c>
      <c r="AF421" s="366">
        <f>$H$35</f>
        <v>30</v>
      </c>
    </row>
    <row r="422" spans="1:32" ht="14.1" customHeight="1" x14ac:dyDescent="0.2">
      <c r="A422" s="457">
        <v>1150</v>
      </c>
      <c r="B422" s="349"/>
      <c r="C422" s="349"/>
      <c r="D422" s="349" t="s">
        <v>11</v>
      </c>
      <c r="E422" s="349"/>
      <c r="F422" s="349"/>
      <c r="G422" s="349"/>
      <c r="H422" s="349"/>
      <c r="I422" s="366">
        <v>28</v>
      </c>
      <c r="J422" s="366">
        <v>28</v>
      </c>
      <c r="K422" s="366">
        <v>28</v>
      </c>
      <c r="L422" s="366">
        <v>28</v>
      </c>
      <c r="M422" s="366">
        <v>28</v>
      </c>
      <c r="N422" s="366">
        <v>28</v>
      </c>
      <c r="O422" s="366">
        <v>28</v>
      </c>
      <c r="P422" s="366">
        <v>28</v>
      </c>
      <c r="Q422" s="366">
        <v>28</v>
      </c>
      <c r="R422" s="366">
        <v>28</v>
      </c>
      <c r="S422" s="366">
        <v>28</v>
      </c>
      <c r="T422" s="366">
        <v>28</v>
      </c>
      <c r="U422" s="366">
        <v>28</v>
      </c>
      <c r="V422" s="366">
        <v>28</v>
      </c>
      <c r="W422" s="435">
        <v>28</v>
      </c>
      <c r="X422" s="366">
        <v>28</v>
      </c>
      <c r="Y422" s="366">
        <v>28</v>
      </c>
      <c r="Z422" s="366">
        <v>28</v>
      </c>
      <c r="AA422" s="366">
        <v>28</v>
      </c>
      <c r="AB422" s="366">
        <v>28</v>
      </c>
      <c r="AC422" s="366">
        <v>28</v>
      </c>
      <c r="AD422" s="396">
        <v>28</v>
      </c>
      <c r="AE422" s="366">
        <v>28</v>
      </c>
      <c r="AF422" s="366">
        <v>28</v>
      </c>
    </row>
    <row r="423" spans="1:32" ht="14.1" customHeight="1" x14ac:dyDescent="0.2">
      <c r="A423" s="457">
        <v>1168</v>
      </c>
      <c r="B423" s="349"/>
      <c r="C423" s="349"/>
      <c r="D423" s="349" t="s">
        <v>11</v>
      </c>
      <c r="E423" s="349"/>
      <c r="F423" s="349"/>
      <c r="G423" s="349"/>
      <c r="H423" s="349"/>
      <c r="I423" s="366">
        <f t="shared" ref="I423:L423" si="126">$H$317</f>
        <v>28</v>
      </c>
      <c r="J423" s="366">
        <f t="shared" si="126"/>
        <v>28</v>
      </c>
      <c r="K423" s="366">
        <f t="shared" si="126"/>
        <v>28</v>
      </c>
      <c r="L423" s="366">
        <f t="shared" si="126"/>
        <v>28</v>
      </c>
      <c r="M423" s="366">
        <f>$H$319</f>
        <v>28</v>
      </c>
      <c r="N423" s="366">
        <f t="shared" ref="N423:Z423" si="127">$H$319</f>
        <v>28</v>
      </c>
      <c r="O423" s="366">
        <f t="shared" si="127"/>
        <v>28</v>
      </c>
      <c r="P423" s="366">
        <f t="shared" si="127"/>
        <v>28</v>
      </c>
      <c r="Q423" s="366">
        <f t="shared" si="127"/>
        <v>28</v>
      </c>
      <c r="R423" s="366">
        <f t="shared" si="127"/>
        <v>28</v>
      </c>
      <c r="S423" s="366">
        <f t="shared" si="127"/>
        <v>28</v>
      </c>
      <c r="T423" s="366">
        <f t="shared" si="127"/>
        <v>28</v>
      </c>
      <c r="U423" s="366">
        <f t="shared" si="127"/>
        <v>28</v>
      </c>
      <c r="V423" s="366">
        <f t="shared" si="127"/>
        <v>28</v>
      </c>
      <c r="W423" s="435">
        <f t="shared" si="127"/>
        <v>28</v>
      </c>
      <c r="X423" s="366">
        <f t="shared" si="127"/>
        <v>28</v>
      </c>
      <c r="Y423" s="366">
        <f t="shared" si="127"/>
        <v>28</v>
      </c>
      <c r="Z423" s="366">
        <f t="shared" si="127"/>
        <v>28</v>
      </c>
      <c r="AA423" s="366">
        <f t="shared" ref="AA423:AF423" si="128">$H$323</f>
        <v>28</v>
      </c>
      <c r="AB423" s="366">
        <f t="shared" si="128"/>
        <v>28</v>
      </c>
      <c r="AC423" s="366">
        <f t="shared" si="128"/>
        <v>28</v>
      </c>
      <c r="AD423" s="396">
        <f t="shared" si="128"/>
        <v>28</v>
      </c>
      <c r="AE423" s="366">
        <f t="shared" si="128"/>
        <v>28</v>
      </c>
      <c r="AF423" s="366">
        <f t="shared" si="128"/>
        <v>28</v>
      </c>
    </row>
    <row r="424" spans="1:32" ht="14.1" customHeight="1" x14ac:dyDescent="0.2">
      <c r="A424" s="349">
        <v>1140</v>
      </c>
      <c r="B424" s="349"/>
      <c r="C424" s="349"/>
      <c r="D424" s="349" t="s">
        <v>11</v>
      </c>
      <c r="E424" s="349"/>
      <c r="F424" s="349"/>
      <c r="G424" s="349"/>
      <c r="H424" s="349"/>
      <c r="I424" s="366">
        <f t="shared" ref="I424:O424" si="129">$H$135</f>
        <v>28</v>
      </c>
      <c r="J424" s="366">
        <f t="shared" si="129"/>
        <v>28</v>
      </c>
      <c r="K424" s="366">
        <f t="shared" si="129"/>
        <v>28</v>
      </c>
      <c r="L424" s="366">
        <f t="shared" si="129"/>
        <v>28</v>
      </c>
      <c r="M424" s="366">
        <f t="shared" si="129"/>
        <v>28</v>
      </c>
      <c r="N424" s="366">
        <f t="shared" si="129"/>
        <v>28</v>
      </c>
      <c r="O424" s="366">
        <f t="shared" si="129"/>
        <v>28</v>
      </c>
      <c r="P424" s="366">
        <f t="shared" ref="P424:Z424" si="130">$H$135</f>
        <v>28</v>
      </c>
      <c r="Q424" s="366">
        <f t="shared" si="130"/>
        <v>28</v>
      </c>
      <c r="R424" s="366">
        <f t="shared" si="130"/>
        <v>28</v>
      </c>
      <c r="S424" s="366">
        <f t="shared" si="130"/>
        <v>28</v>
      </c>
      <c r="T424" s="366">
        <f t="shared" si="130"/>
        <v>28</v>
      </c>
      <c r="U424" s="366">
        <f t="shared" si="130"/>
        <v>28</v>
      </c>
      <c r="V424" s="366">
        <f t="shared" si="130"/>
        <v>28</v>
      </c>
      <c r="W424" s="435">
        <f t="shared" si="130"/>
        <v>28</v>
      </c>
      <c r="X424" s="366">
        <f t="shared" si="130"/>
        <v>28</v>
      </c>
      <c r="Y424" s="366">
        <f t="shared" si="130"/>
        <v>28</v>
      </c>
      <c r="Z424" s="366">
        <f t="shared" si="130"/>
        <v>28</v>
      </c>
      <c r="AA424" s="366">
        <f t="shared" ref="AA424:AF424" si="131">$H$133</f>
        <v>28</v>
      </c>
      <c r="AB424" s="366">
        <f t="shared" si="131"/>
        <v>28</v>
      </c>
      <c r="AC424" s="366">
        <f t="shared" si="131"/>
        <v>28</v>
      </c>
      <c r="AD424" s="396">
        <f t="shared" si="131"/>
        <v>28</v>
      </c>
      <c r="AE424" s="366">
        <f t="shared" si="131"/>
        <v>28</v>
      </c>
      <c r="AF424" s="366">
        <f t="shared" si="131"/>
        <v>28</v>
      </c>
    </row>
    <row r="425" spans="1:32" ht="14.1" customHeight="1" x14ac:dyDescent="0.2">
      <c r="A425" s="457">
        <v>1114</v>
      </c>
      <c r="B425" s="349"/>
      <c r="C425" s="349"/>
      <c r="D425" s="349" t="s">
        <v>11</v>
      </c>
      <c r="E425" s="349"/>
      <c r="F425" s="349"/>
      <c r="G425" s="349"/>
      <c r="H425" s="349"/>
      <c r="I425" s="366">
        <f t="shared" ref="I425:J425" si="132">$H$91</f>
        <v>28</v>
      </c>
      <c r="J425" s="366">
        <f t="shared" si="132"/>
        <v>28</v>
      </c>
      <c r="K425" s="366">
        <f t="shared" ref="K425:S425" si="133">$H$83</f>
        <v>28</v>
      </c>
      <c r="L425" s="366">
        <f t="shared" si="133"/>
        <v>28</v>
      </c>
      <c r="M425" s="366">
        <f t="shared" si="133"/>
        <v>28</v>
      </c>
      <c r="N425" s="366">
        <f t="shared" si="133"/>
        <v>28</v>
      </c>
      <c r="O425" s="366">
        <f t="shared" si="133"/>
        <v>28</v>
      </c>
      <c r="P425" s="366">
        <f t="shared" si="133"/>
        <v>28</v>
      </c>
      <c r="Q425" s="366">
        <f t="shared" si="133"/>
        <v>28</v>
      </c>
      <c r="R425" s="366">
        <f t="shared" si="133"/>
        <v>28</v>
      </c>
      <c r="S425" s="366">
        <f t="shared" si="133"/>
        <v>28</v>
      </c>
      <c r="T425" s="366">
        <f t="shared" ref="T425:AF425" si="134">$H$87</f>
        <v>28</v>
      </c>
      <c r="U425" s="366">
        <f t="shared" si="134"/>
        <v>28</v>
      </c>
      <c r="V425" s="366">
        <f t="shared" si="134"/>
        <v>28</v>
      </c>
      <c r="W425" s="435">
        <f t="shared" si="134"/>
        <v>28</v>
      </c>
      <c r="X425" s="366">
        <f t="shared" si="134"/>
        <v>28</v>
      </c>
      <c r="Y425" s="366">
        <f t="shared" si="134"/>
        <v>28</v>
      </c>
      <c r="Z425" s="366">
        <f t="shared" si="134"/>
        <v>28</v>
      </c>
      <c r="AA425" s="366">
        <f t="shared" si="134"/>
        <v>28</v>
      </c>
      <c r="AB425" s="366">
        <f t="shared" si="134"/>
        <v>28</v>
      </c>
      <c r="AC425" s="366">
        <f t="shared" si="134"/>
        <v>28</v>
      </c>
      <c r="AD425" s="396">
        <f t="shared" si="134"/>
        <v>28</v>
      </c>
      <c r="AE425" s="366">
        <f t="shared" si="134"/>
        <v>28</v>
      </c>
      <c r="AF425" s="366">
        <f t="shared" si="134"/>
        <v>28</v>
      </c>
    </row>
    <row r="426" spans="1:32" ht="14.1" customHeight="1" x14ac:dyDescent="0.2">
      <c r="A426" s="349">
        <v>1160</v>
      </c>
      <c r="B426" s="349"/>
      <c r="C426" s="349"/>
      <c r="D426" s="349" t="s">
        <v>11</v>
      </c>
      <c r="E426" s="349"/>
      <c r="F426" s="349"/>
      <c r="G426" s="349"/>
      <c r="H426" s="349"/>
      <c r="I426" s="366"/>
      <c r="J426" s="366"/>
      <c r="K426" s="366"/>
      <c r="L426" s="366"/>
      <c r="M426" s="366"/>
      <c r="N426" s="366"/>
      <c r="O426" s="366"/>
      <c r="P426" s="366"/>
      <c r="Q426" s="366"/>
      <c r="R426" s="366"/>
      <c r="S426" s="366"/>
      <c r="T426" s="366"/>
      <c r="U426" s="366"/>
      <c r="V426" s="366"/>
      <c r="W426" s="435"/>
      <c r="X426" s="366"/>
      <c r="Y426" s="366"/>
      <c r="Z426" s="366"/>
      <c r="AA426" s="366"/>
      <c r="AB426" s="366"/>
      <c r="AC426" s="366"/>
      <c r="AD426" s="396"/>
      <c r="AE426" s="366"/>
      <c r="AF426" s="366"/>
    </row>
    <row r="427" spans="1:32" ht="14.1" customHeight="1" x14ac:dyDescent="0.2">
      <c r="A427" s="349">
        <v>1158</v>
      </c>
      <c r="B427" s="349"/>
      <c r="C427" s="349"/>
      <c r="D427" s="349" t="s">
        <v>11</v>
      </c>
      <c r="E427" s="349"/>
      <c r="F427" s="349"/>
      <c r="G427" s="349"/>
      <c r="H427" s="349"/>
      <c r="I427" s="366">
        <f t="shared" ref="I427" si="135">$H$267</f>
        <v>28</v>
      </c>
      <c r="J427" s="366">
        <f t="shared" ref="J427:Y427" si="136">$H$249</f>
        <v>28</v>
      </c>
      <c r="K427" s="366">
        <f t="shared" si="136"/>
        <v>28</v>
      </c>
      <c r="L427" s="366">
        <f t="shared" si="136"/>
        <v>28</v>
      </c>
      <c r="M427" s="366">
        <f t="shared" si="136"/>
        <v>28</v>
      </c>
      <c r="N427" s="366">
        <f t="shared" si="136"/>
        <v>28</v>
      </c>
      <c r="O427" s="366">
        <f t="shared" si="136"/>
        <v>28</v>
      </c>
      <c r="P427" s="366">
        <f t="shared" si="136"/>
        <v>28</v>
      </c>
      <c r="Q427" s="366">
        <f t="shared" si="136"/>
        <v>28</v>
      </c>
      <c r="R427" s="366">
        <f t="shared" si="136"/>
        <v>28</v>
      </c>
      <c r="S427" s="366">
        <f t="shared" si="136"/>
        <v>28</v>
      </c>
      <c r="T427" s="366">
        <f t="shared" si="136"/>
        <v>28</v>
      </c>
      <c r="U427" s="366">
        <f t="shared" si="136"/>
        <v>28</v>
      </c>
      <c r="V427" s="366">
        <f t="shared" si="136"/>
        <v>28</v>
      </c>
      <c r="W427" s="435">
        <f t="shared" si="136"/>
        <v>28</v>
      </c>
      <c r="X427" s="366">
        <f t="shared" si="136"/>
        <v>28</v>
      </c>
      <c r="Y427" s="366">
        <f t="shared" si="136"/>
        <v>28</v>
      </c>
      <c r="Z427" s="366">
        <f>$H$251</f>
        <v>28</v>
      </c>
      <c r="AA427" s="366">
        <f>$H$251</f>
        <v>28</v>
      </c>
      <c r="AB427" s="366">
        <f>$H$251</f>
        <v>28</v>
      </c>
      <c r="AC427" s="366">
        <f>$H$253</f>
        <v>28</v>
      </c>
      <c r="AD427" s="396">
        <f>$H$253</f>
        <v>28</v>
      </c>
      <c r="AE427" s="366">
        <f>$H$253</f>
        <v>28</v>
      </c>
      <c r="AF427" s="366">
        <f>$H$253</f>
        <v>28</v>
      </c>
    </row>
    <row r="428" spans="1:32" ht="14.1" customHeight="1" x14ac:dyDescent="0.2">
      <c r="A428" s="457">
        <v>1106</v>
      </c>
      <c r="B428" s="349"/>
      <c r="C428" s="349"/>
      <c r="D428" s="349" t="s">
        <v>11</v>
      </c>
      <c r="E428" s="349"/>
      <c r="F428" s="349"/>
      <c r="G428" s="349"/>
      <c r="H428" s="349"/>
      <c r="I428" s="366">
        <v>20</v>
      </c>
      <c r="J428" s="366">
        <v>20</v>
      </c>
      <c r="K428" s="366">
        <v>20</v>
      </c>
      <c r="L428" s="366">
        <v>20</v>
      </c>
      <c r="M428" s="366">
        <v>20</v>
      </c>
      <c r="N428" s="366">
        <v>20</v>
      </c>
      <c r="O428" s="366">
        <f>$H$45</f>
        <v>24</v>
      </c>
      <c r="P428" s="366">
        <f>$H$45</f>
        <v>24</v>
      </c>
      <c r="Q428" s="366">
        <f>$H$45</f>
        <v>24</v>
      </c>
      <c r="R428" s="366">
        <f>$H$45</f>
        <v>24</v>
      </c>
      <c r="S428" s="366">
        <f>$H$45</f>
        <v>24</v>
      </c>
      <c r="T428" s="366">
        <f t="shared" ref="T428:AF428" si="137">$H$47</f>
        <v>24</v>
      </c>
      <c r="U428" s="366">
        <f t="shared" si="137"/>
        <v>24</v>
      </c>
      <c r="V428" s="366">
        <f t="shared" si="137"/>
        <v>24</v>
      </c>
      <c r="W428" s="435">
        <f t="shared" si="137"/>
        <v>24</v>
      </c>
      <c r="X428" s="366">
        <f t="shared" si="137"/>
        <v>24</v>
      </c>
      <c r="Y428" s="366">
        <f t="shared" si="137"/>
        <v>24</v>
      </c>
      <c r="Z428" s="366">
        <f t="shared" si="137"/>
        <v>24</v>
      </c>
      <c r="AA428" s="366">
        <f t="shared" si="137"/>
        <v>24</v>
      </c>
      <c r="AB428" s="366">
        <f t="shared" si="137"/>
        <v>24</v>
      </c>
      <c r="AC428" s="366">
        <f t="shared" si="137"/>
        <v>24</v>
      </c>
      <c r="AD428" s="396">
        <f t="shared" si="137"/>
        <v>24</v>
      </c>
      <c r="AE428" s="366">
        <f t="shared" si="137"/>
        <v>24</v>
      </c>
      <c r="AF428" s="366">
        <f t="shared" si="137"/>
        <v>24</v>
      </c>
    </row>
    <row r="429" spans="1:32" ht="14.1" customHeight="1" x14ac:dyDescent="0.2">
      <c r="A429" s="457">
        <v>1163</v>
      </c>
      <c r="B429" s="349"/>
      <c r="C429" s="349"/>
      <c r="D429" s="349" t="s">
        <v>11</v>
      </c>
      <c r="E429" s="349"/>
      <c r="F429" s="349"/>
      <c r="G429" s="349"/>
      <c r="H429" s="349"/>
      <c r="I429" s="366">
        <f t="shared" ref="I429:K429" si="138">$H$313</f>
        <v>28</v>
      </c>
      <c r="J429" s="366">
        <f t="shared" si="138"/>
        <v>28</v>
      </c>
      <c r="K429" s="366">
        <f t="shared" si="138"/>
        <v>28</v>
      </c>
      <c r="L429" s="366">
        <f>$H$305</f>
        <v>28</v>
      </c>
      <c r="M429" s="366">
        <f t="shared" ref="M429:V429" si="139">$H$305</f>
        <v>28</v>
      </c>
      <c r="N429" s="366">
        <f t="shared" si="139"/>
        <v>28</v>
      </c>
      <c r="O429" s="366">
        <f t="shared" si="139"/>
        <v>28</v>
      </c>
      <c r="P429" s="366">
        <f t="shared" si="139"/>
        <v>28</v>
      </c>
      <c r="Q429" s="366">
        <f t="shared" si="139"/>
        <v>28</v>
      </c>
      <c r="R429" s="366">
        <f t="shared" si="139"/>
        <v>28</v>
      </c>
      <c r="S429" s="366">
        <f t="shared" si="139"/>
        <v>28</v>
      </c>
      <c r="T429" s="366">
        <f t="shared" si="139"/>
        <v>28</v>
      </c>
      <c r="U429" s="366">
        <f t="shared" si="139"/>
        <v>28</v>
      </c>
      <c r="V429" s="366">
        <f t="shared" si="139"/>
        <v>28</v>
      </c>
      <c r="W429" s="435">
        <f t="shared" ref="W429:AF429" si="140">$H$297</f>
        <v>28</v>
      </c>
      <c r="X429" s="366">
        <f t="shared" si="140"/>
        <v>28</v>
      </c>
      <c r="Y429" s="366">
        <f t="shared" si="140"/>
        <v>28</v>
      </c>
      <c r="Z429" s="366">
        <f t="shared" si="140"/>
        <v>28</v>
      </c>
      <c r="AA429" s="366">
        <f t="shared" si="140"/>
        <v>28</v>
      </c>
      <c r="AB429" s="366">
        <f t="shared" si="140"/>
        <v>28</v>
      </c>
      <c r="AC429" s="366">
        <f t="shared" si="140"/>
        <v>28</v>
      </c>
      <c r="AD429" s="396">
        <f t="shared" si="140"/>
        <v>28</v>
      </c>
      <c r="AE429" s="366">
        <f t="shared" si="140"/>
        <v>28</v>
      </c>
      <c r="AF429" s="366">
        <f t="shared" si="140"/>
        <v>28</v>
      </c>
    </row>
    <row r="430" spans="1:32" ht="14.1" customHeight="1" x14ac:dyDescent="0.2">
      <c r="A430" s="457">
        <v>1151</v>
      </c>
      <c r="B430" s="349"/>
      <c r="C430" s="349"/>
      <c r="D430" s="349" t="s">
        <v>11</v>
      </c>
      <c r="E430" s="349"/>
      <c r="F430" s="349"/>
      <c r="G430" s="349"/>
      <c r="H430" s="349"/>
      <c r="I430" s="366">
        <f t="shared" ref="I430:N430" si="141">$H$237</f>
        <v>28</v>
      </c>
      <c r="J430" s="366">
        <f t="shared" si="141"/>
        <v>28</v>
      </c>
      <c r="K430" s="366">
        <f t="shared" si="141"/>
        <v>28</v>
      </c>
      <c r="L430" s="366">
        <f t="shared" si="141"/>
        <v>28</v>
      </c>
      <c r="M430" s="366">
        <f t="shared" si="141"/>
        <v>28</v>
      </c>
      <c r="N430" s="366">
        <f t="shared" si="141"/>
        <v>28</v>
      </c>
      <c r="O430" s="366">
        <f t="shared" ref="O430:Z430" si="142">$H$247</f>
        <v>28</v>
      </c>
      <c r="P430" s="366">
        <f t="shared" si="142"/>
        <v>28</v>
      </c>
      <c r="Q430" s="366">
        <f t="shared" si="142"/>
        <v>28</v>
      </c>
      <c r="R430" s="366">
        <f t="shared" si="142"/>
        <v>28</v>
      </c>
      <c r="S430" s="366">
        <f t="shared" si="142"/>
        <v>28</v>
      </c>
      <c r="T430" s="366">
        <f t="shared" si="142"/>
        <v>28</v>
      </c>
      <c r="U430" s="366">
        <f t="shared" si="142"/>
        <v>28</v>
      </c>
      <c r="V430" s="366">
        <f t="shared" si="142"/>
        <v>28</v>
      </c>
      <c r="W430" s="435">
        <f t="shared" si="142"/>
        <v>28</v>
      </c>
      <c r="X430" s="366">
        <f t="shared" si="142"/>
        <v>28</v>
      </c>
      <c r="Y430" s="366">
        <f t="shared" si="142"/>
        <v>28</v>
      </c>
      <c r="Z430" s="366">
        <f t="shared" si="142"/>
        <v>28</v>
      </c>
      <c r="AA430" s="366">
        <f t="shared" ref="AA430:AF430" si="143">$H$245</f>
        <v>28</v>
      </c>
      <c r="AB430" s="366">
        <f t="shared" si="143"/>
        <v>28</v>
      </c>
      <c r="AC430" s="366">
        <f t="shared" si="143"/>
        <v>28</v>
      </c>
      <c r="AD430" s="396">
        <f t="shared" si="143"/>
        <v>28</v>
      </c>
      <c r="AE430" s="366">
        <f t="shared" si="143"/>
        <v>28</v>
      </c>
      <c r="AF430" s="366">
        <f t="shared" si="143"/>
        <v>28</v>
      </c>
    </row>
    <row r="431" spans="1:32" ht="14.1" customHeight="1" x14ac:dyDescent="0.2">
      <c r="A431" s="366">
        <v>1142</v>
      </c>
      <c r="B431" s="349"/>
      <c r="C431" s="349"/>
      <c r="D431" s="349" t="s">
        <v>11</v>
      </c>
      <c r="E431" s="349"/>
      <c r="F431" s="349"/>
      <c r="G431" s="349"/>
      <c r="H431" s="349"/>
      <c r="I431" s="366">
        <f t="shared" ref="I431:N431" si="144">$H$159</f>
        <v>30</v>
      </c>
      <c r="J431" s="366">
        <f t="shared" si="144"/>
        <v>30</v>
      </c>
      <c r="K431" s="366">
        <f t="shared" si="144"/>
        <v>30</v>
      </c>
      <c r="L431" s="366">
        <f t="shared" si="144"/>
        <v>30</v>
      </c>
      <c r="M431" s="366">
        <f t="shared" si="144"/>
        <v>30</v>
      </c>
      <c r="N431" s="366">
        <f t="shared" si="144"/>
        <v>30</v>
      </c>
      <c r="O431" s="366">
        <f t="shared" ref="O431:Y431" si="145">$H$155</f>
        <v>30</v>
      </c>
      <c r="P431" s="366">
        <f t="shared" si="145"/>
        <v>30</v>
      </c>
      <c r="Q431" s="366">
        <f t="shared" si="145"/>
        <v>30</v>
      </c>
      <c r="R431" s="366">
        <f t="shared" si="145"/>
        <v>30</v>
      </c>
      <c r="S431" s="366">
        <f t="shared" si="145"/>
        <v>30</v>
      </c>
      <c r="T431" s="366">
        <f t="shared" si="145"/>
        <v>30</v>
      </c>
      <c r="U431" s="366">
        <f t="shared" si="145"/>
        <v>30</v>
      </c>
      <c r="V431" s="366">
        <f t="shared" si="145"/>
        <v>30</v>
      </c>
      <c r="W431" s="435">
        <f t="shared" si="145"/>
        <v>30</v>
      </c>
      <c r="X431" s="366">
        <f t="shared" si="145"/>
        <v>30</v>
      </c>
      <c r="Y431" s="366">
        <f t="shared" si="145"/>
        <v>30</v>
      </c>
      <c r="Z431" s="366">
        <f t="shared" ref="Z431:AF431" si="146">$H$157</f>
        <v>30</v>
      </c>
      <c r="AA431" s="366">
        <f t="shared" si="146"/>
        <v>30</v>
      </c>
      <c r="AB431" s="366">
        <f t="shared" si="146"/>
        <v>30</v>
      </c>
      <c r="AC431" s="366">
        <f t="shared" si="146"/>
        <v>30</v>
      </c>
      <c r="AD431" s="396">
        <f t="shared" si="146"/>
        <v>30</v>
      </c>
      <c r="AE431" s="366">
        <f t="shared" si="146"/>
        <v>30</v>
      </c>
      <c r="AF431" s="366">
        <f t="shared" si="146"/>
        <v>30</v>
      </c>
    </row>
    <row r="432" spans="1:32" ht="14.1" customHeight="1" x14ac:dyDescent="0.2">
      <c r="A432" s="366" t="s">
        <v>147</v>
      </c>
      <c r="B432" s="349"/>
      <c r="C432" s="349"/>
      <c r="D432" s="349" t="s">
        <v>11</v>
      </c>
      <c r="E432" s="349"/>
      <c r="F432" s="349"/>
      <c r="G432" s="349"/>
      <c r="H432" s="349"/>
      <c r="I432" s="366">
        <v>0</v>
      </c>
      <c r="J432" s="366">
        <v>0</v>
      </c>
      <c r="K432" s="366">
        <v>0</v>
      </c>
      <c r="L432" s="366">
        <v>0</v>
      </c>
      <c r="M432" s="366">
        <v>0</v>
      </c>
      <c r="N432" s="366">
        <v>0</v>
      </c>
      <c r="O432" s="366">
        <v>0</v>
      </c>
      <c r="P432" s="366">
        <v>0</v>
      </c>
      <c r="Q432" s="366">
        <v>0</v>
      </c>
      <c r="R432" s="366">
        <v>0</v>
      </c>
      <c r="S432" s="366">
        <v>0</v>
      </c>
      <c r="T432" s="366">
        <v>0</v>
      </c>
      <c r="U432" s="366">
        <v>0</v>
      </c>
      <c r="V432" s="366">
        <v>0</v>
      </c>
      <c r="W432" s="435">
        <v>0</v>
      </c>
      <c r="X432" s="366">
        <v>0</v>
      </c>
      <c r="Y432" s="366">
        <v>0</v>
      </c>
      <c r="Z432" s="366">
        <v>0</v>
      </c>
      <c r="AA432" s="366">
        <v>0</v>
      </c>
      <c r="AB432" s="366">
        <f t="shared" ref="AB432:AF432" si="147">$H$363</f>
        <v>8</v>
      </c>
      <c r="AC432" s="366">
        <f t="shared" si="147"/>
        <v>8</v>
      </c>
      <c r="AD432" s="396">
        <f t="shared" si="147"/>
        <v>8</v>
      </c>
      <c r="AE432" s="366">
        <f t="shared" si="147"/>
        <v>8</v>
      </c>
      <c r="AF432" s="366">
        <f t="shared" si="147"/>
        <v>8</v>
      </c>
    </row>
    <row r="433" spans="1:32" ht="14.1" customHeight="1" x14ac:dyDescent="0.2">
      <c r="A433" s="457" t="s">
        <v>131</v>
      </c>
      <c r="B433" s="349"/>
      <c r="C433" s="349"/>
      <c r="D433" s="349" t="s">
        <v>11</v>
      </c>
      <c r="E433" s="349"/>
      <c r="F433" s="349"/>
      <c r="G433" s="349"/>
      <c r="H433" s="349"/>
      <c r="I433" s="366">
        <v>15</v>
      </c>
      <c r="J433" s="366">
        <v>15</v>
      </c>
      <c r="K433" s="366">
        <v>15</v>
      </c>
      <c r="L433" s="366">
        <v>15</v>
      </c>
      <c r="M433" s="366">
        <v>15</v>
      </c>
      <c r="N433" s="366">
        <v>15</v>
      </c>
      <c r="O433" s="366">
        <f t="shared" ref="O433:Z433" si="148">$H$357</f>
        <v>15</v>
      </c>
      <c r="P433" s="366">
        <f t="shared" si="148"/>
        <v>15</v>
      </c>
      <c r="Q433" s="366">
        <f t="shared" si="148"/>
        <v>15</v>
      </c>
      <c r="R433" s="366">
        <f t="shared" si="148"/>
        <v>15</v>
      </c>
      <c r="S433" s="366">
        <f t="shared" si="148"/>
        <v>15</v>
      </c>
      <c r="T433" s="366">
        <f t="shared" si="148"/>
        <v>15</v>
      </c>
      <c r="U433" s="366">
        <f t="shared" si="148"/>
        <v>15</v>
      </c>
      <c r="V433" s="366">
        <f t="shared" si="148"/>
        <v>15</v>
      </c>
      <c r="W433" s="435">
        <f t="shared" si="148"/>
        <v>15</v>
      </c>
      <c r="X433" s="366">
        <f t="shared" si="148"/>
        <v>15</v>
      </c>
      <c r="Y433" s="366">
        <f t="shared" si="148"/>
        <v>15</v>
      </c>
      <c r="Z433" s="366">
        <f t="shared" si="148"/>
        <v>15</v>
      </c>
      <c r="AA433" s="366">
        <v>0</v>
      </c>
      <c r="AB433" s="366">
        <v>0</v>
      </c>
      <c r="AC433" s="366">
        <v>0</v>
      </c>
      <c r="AD433" s="396">
        <v>0</v>
      </c>
      <c r="AE433" s="366">
        <v>0</v>
      </c>
      <c r="AF433" s="366">
        <v>0</v>
      </c>
    </row>
    <row r="434" spans="1:32" s="377" customFormat="1" ht="14.1" customHeight="1" x14ac:dyDescent="0.2">
      <c r="A434" s="470" t="s">
        <v>20</v>
      </c>
      <c r="B434" s="393"/>
      <c r="C434" s="393"/>
      <c r="D434" s="393"/>
      <c r="E434" s="393"/>
      <c r="F434" s="393"/>
      <c r="G434" s="393"/>
      <c r="H434" s="393"/>
      <c r="W434" s="500"/>
      <c r="AD434" s="402"/>
    </row>
    <row r="435" spans="1:32" ht="14.1" customHeight="1" x14ac:dyDescent="0.2">
      <c r="A435" s="349" t="s">
        <v>0</v>
      </c>
      <c r="B435" s="349" t="s">
        <v>1</v>
      </c>
      <c r="C435" s="349" t="s">
        <v>2</v>
      </c>
      <c r="D435" s="349" t="s">
        <v>17</v>
      </c>
      <c r="E435" s="349"/>
      <c r="F435" s="349" t="s">
        <v>3</v>
      </c>
      <c r="G435" s="349" t="s">
        <v>10</v>
      </c>
      <c r="H435" s="349" t="s">
        <v>11</v>
      </c>
    </row>
    <row r="436" spans="1:32" ht="14.1" customHeight="1" x14ac:dyDescent="0.2">
      <c r="A436" s="349">
        <v>1169</v>
      </c>
      <c r="B436" s="349"/>
      <c r="C436" s="349"/>
      <c r="D436" s="349" t="s">
        <v>22</v>
      </c>
      <c r="E436" s="349"/>
      <c r="F436" s="349"/>
      <c r="G436" s="349"/>
      <c r="H436" s="349"/>
      <c r="I436" s="378">
        <f t="shared" ref="I436:L436" si="149">I342</f>
        <v>0.7</v>
      </c>
      <c r="J436" s="378">
        <f t="shared" si="149"/>
        <v>0.7</v>
      </c>
      <c r="K436" s="378">
        <f t="shared" si="149"/>
        <v>0.7</v>
      </c>
      <c r="L436" s="378">
        <f t="shared" si="149"/>
        <v>0.7</v>
      </c>
      <c r="M436" s="378">
        <f>M344</f>
        <v>0.05</v>
      </c>
      <c r="N436" s="378">
        <f>N344</f>
        <v>0.15</v>
      </c>
      <c r="O436" s="378">
        <f>O344</f>
        <v>0.25</v>
      </c>
      <c r="P436" s="378">
        <f t="shared" ref="P436:U436" si="150">P344</f>
        <v>0.35</v>
      </c>
      <c r="Q436" s="378">
        <f t="shared" si="150"/>
        <v>0.45</v>
      </c>
      <c r="R436" s="378">
        <f t="shared" si="150"/>
        <v>0.55000000000000004</v>
      </c>
      <c r="S436" s="378">
        <f t="shared" si="150"/>
        <v>0.65</v>
      </c>
      <c r="T436" s="378">
        <f t="shared" si="150"/>
        <v>0.65</v>
      </c>
      <c r="U436" s="378">
        <f t="shared" si="150"/>
        <v>0.65</v>
      </c>
      <c r="V436" s="378">
        <f>V346</f>
        <v>0.55000000000000004</v>
      </c>
      <c r="W436" s="492">
        <f t="shared" ref="W436:AF436" si="151">W346</f>
        <v>0.6</v>
      </c>
      <c r="X436" s="378">
        <f t="shared" si="151"/>
        <v>0.65</v>
      </c>
      <c r="Y436" s="378">
        <f t="shared" si="151"/>
        <v>0.65</v>
      </c>
      <c r="Z436" s="378">
        <f t="shared" si="151"/>
        <v>0.65</v>
      </c>
      <c r="AA436" s="378">
        <f t="shared" si="151"/>
        <v>0.65</v>
      </c>
      <c r="AB436" s="378">
        <f t="shared" si="151"/>
        <v>0.65</v>
      </c>
      <c r="AC436" s="378">
        <f t="shared" si="151"/>
        <v>0.65</v>
      </c>
      <c r="AD436" s="403">
        <f t="shared" si="151"/>
        <v>0.65</v>
      </c>
      <c r="AE436" s="378">
        <f t="shared" si="151"/>
        <v>0.65</v>
      </c>
      <c r="AF436" s="378">
        <f t="shared" si="151"/>
        <v>0.65</v>
      </c>
    </row>
    <row r="437" spans="1:32" ht="14.1" customHeight="1" x14ac:dyDescent="0.2">
      <c r="A437" s="457">
        <v>1120</v>
      </c>
      <c r="B437" s="349"/>
      <c r="C437" s="349"/>
      <c r="D437" s="349" t="s">
        <v>22</v>
      </c>
      <c r="E437" s="349"/>
      <c r="F437" s="349"/>
      <c r="G437" s="349"/>
      <c r="H437" s="349"/>
      <c r="I437" s="378">
        <f t="shared" ref="I437" si="152">I110</f>
        <v>0.7</v>
      </c>
      <c r="J437" s="378">
        <f t="shared" ref="J437:Y437" si="153">J108</f>
        <v>0.05</v>
      </c>
      <c r="K437" s="378">
        <f t="shared" si="153"/>
        <v>0.1</v>
      </c>
      <c r="L437" s="378">
        <f t="shared" si="153"/>
        <v>0.2</v>
      </c>
      <c r="M437" s="378">
        <f t="shared" si="153"/>
        <v>0.3</v>
      </c>
      <c r="N437" s="378">
        <f t="shared" si="153"/>
        <v>0.4</v>
      </c>
      <c r="O437" s="378">
        <f t="shared" si="153"/>
        <v>0.5</v>
      </c>
      <c r="P437" s="378">
        <f t="shared" si="153"/>
        <v>0.55000000000000004</v>
      </c>
      <c r="Q437" s="378">
        <f t="shared" si="153"/>
        <v>0.55000000000000004</v>
      </c>
      <c r="R437" s="378">
        <f t="shared" si="153"/>
        <v>0.55000000000000004</v>
      </c>
      <c r="S437" s="378">
        <f t="shared" si="153"/>
        <v>0.55000000000000004</v>
      </c>
      <c r="T437" s="378">
        <f t="shared" si="153"/>
        <v>0.55000000000000004</v>
      </c>
      <c r="U437" s="378">
        <f t="shared" si="153"/>
        <v>0.55000000000000004</v>
      </c>
      <c r="V437" s="378">
        <f t="shared" si="153"/>
        <v>0.55000000000000004</v>
      </c>
      <c r="W437" s="492">
        <f t="shared" si="153"/>
        <v>0.55000000000000004</v>
      </c>
      <c r="X437" s="378">
        <f t="shared" si="153"/>
        <v>0.55000000000000004</v>
      </c>
      <c r="Y437" s="378">
        <f t="shared" si="153"/>
        <v>0.55000000000000004</v>
      </c>
      <c r="Z437" s="378">
        <f t="shared" ref="Z437:AF437" si="154">Z102</f>
        <v>0.15</v>
      </c>
      <c r="AA437" s="378">
        <f t="shared" si="154"/>
        <v>0.25</v>
      </c>
      <c r="AB437" s="378">
        <f t="shared" si="154"/>
        <v>0.35</v>
      </c>
      <c r="AC437" s="378">
        <f t="shared" si="154"/>
        <v>0.45</v>
      </c>
      <c r="AD437" s="403">
        <f t="shared" si="154"/>
        <v>0.5</v>
      </c>
      <c r="AE437" s="378">
        <f t="shared" si="154"/>
        <v>0.55000000000000004</v>
      </c>
      <c r="AF437" s="378">
        <f t="shared" si="154"/>
        <v>0.6</v>
      </c>
    </row>
    <row r="438" spans="1:32" ht="14.1" customHeight="1" x14ac:dyDescent="0.2">
      <c r="A438" s="349">
        <v>1121</v>
      </c>
      <c r="B438" s="349"/>
      <c r="C438" s="349"/>
      <c r="D438" s="349" t="s">
        <v>22</v>
      </c>
      <c r="E438" s="349"/>
      <c r="F438" s="349"/>
      <c r="G438" s="349"/>
      <c r="H438" s="349"/>
      <c r="I438" s="379">
        <f t="shared" ref="I438:R438" si="155">I114</f>
        <v>0.7</v>
      </c>
      <c r="J438" s="379">
        <f t="shared" si="155"/>
        <v>0.7</v>
      </c>
      <c r="K438" s="379">
        <f t="shared" si="155"/>
        <v>0.7</v>
      </c>
      <c r="L438" s="379">
        <f t="shared" si="155"/>
        <v>0.7</v>
      </c>
      <c r="M438" s="379">
        <f t="shared" si="155"/>
        <v>0.7</v>
      </c>
      <c r="N438" s="379">
        <f t="shared" si="155"/>
        <v>0.7</v>
      </c>
      <c r="O438" s="379">
        <f t="shared" si="155"/>
        <v>0.7</v>
      </c>
      <c r="P438" s="379">
        <f t="shared" si="155"/>
        <v>0.7</v>
      </c>
      <c r="Q438" s="379">
        <f t="shared" si="155"/>
        <v>0.7</v>
      </c>
      <c r="R438" s="379">
        <f t="shared" si="155"/>
        <v>0.7</v>
      </c>
      <c r="S438" s="379">
        <f>S116</f>
        <v>0.44</v>
      </c>
      <c r="T438" s="379">
        <f t="shared" ref="T438:AB438" si="156">T126</f>
        <v>0.05</v>
      </c>
      <c r="U438" s="379">
        <f t="shared" si="156"/>
        <v>0.15</v>
      </c>
      <c r="V438" s="379">
        <f t="shared" si="156"/>
        <v>0.25</v>
      </c>
      <c r="W438" s="496">
        <f t="shared" si="156"/>
        <v>0.35</v>
      </c>
      <c r="X438" s="379">
        <f t="shared" si="156"/>
        <v>0.45</v>
      </c>
      <c r="Y438" s="379">
        <f t="shared" si="156"/>
        <v>0.5</v>
      </c>
      <c r="Z438" s="379">
        <f t="shared" si="156"/>
        <v>0.55000000000000004</v>
      </c>
      <c r="AA438" s="379">
        <f t="shared" si="156"/>
        <v>0.6</v>
      </c>
      <c r="AB438" s="379">
        <f t="shared" si="156"/>
        <v>0.65</v>
      </c>
      <c r="AC438" s="379">
        <f>AC124</f>
        <v>0.05</v>
      </c>
      <c r="AD438" s="404">
        <f t="shared" ref="AD438:AF438" si="157">AD124</f>
        <v>0.15</v>
      </c>
      <c r="AE438" s="379">
        <f t="shared" si="157"/>
        <v>0.25</v>
      </c>
      <c r="AF438" s="379">
        <f t="shared" si="157"/>
        <v>0.35</v>
      </c>
    </row>
    <row r="439" spans="1:32" ht="14.1" customHeight="1" x14ac:dyDescent="0.2">
      <c r="A439" s="366">
        <v>1101</v>
      </c>
      <c r="B439" s="349"/>
      <c r="C439" s="349"/>
      <c r="D439" s="349" t="s">
        <v>22</v>
      </c>
      <c r="E439" s="349"/>
      <c r="F439" s="349"/>
      <c r="G439" s="349"/>
      <c r="H439" s="349"/>
      <c r="I439" s="379">
        <f t="shared" ref="I439:Y439" si="158">I22</f>
        <v>0.55000000000000004</v>
      </c>
      <c r="J439" s="379">
        <f t="shared" si="158"/>
        <v>0.55000000000000004</v>
      </c>
      <c r="K439" s="379">
        <f t="shared" si="158"/>
        <v>0.55000000000000004</v>
      </c>
      <c r="L439" s="379">
        <f t="shared" si="158"/>
        <v>0.55000000000000004</v>
      </c>
      <c r="M439" s="379">
        <f t="shared" si="158"/>
        <v>0.55000000000000004</v>
      </c>
      <c r="N439" s="379">
        <f t="shared" si="158"/>
        <v>0.55000000000000004</v>
      </c>
      <c r="O439" s="379">
        <f t="shared" si="158"/>
        <v>0.55000000000000004</v>
      </c>
      <c r="P439" s="379">
        <f t="shared" si="158"/>
        <v>0.55000000000000004</v>
      </c>
      <c r="Q439" s="379">
        <f t="shared" si="158"/>
        <v>0.55000000000000004</v>
      </c>
      <c r="R439" s="379">
        <f t="shared" si="158"/>
        <v>0.55000000000000004</v>
      </c>
      <c r="S439" s="379">
        <f t="shared" si="158"/>
        <v>0.55000000000000004</v>
      </c>
      <c r="T439" s="379">
        <f t="shared" si="158"/>
        <v>0.55000000000000004</v>
      </c>
      <c r="U439" s="379">
        <f t="shared" si="158"/>
        <v>0.55000000000000004</v>
      </c>
      <c r="V439" s="379">
        <f t="shared" si="158"/>
        <v>0.55000000000000004</v>
      </c>
      <c r="W439" s="496">
        <f t="shared" si="158"/>
        <v>0.55000000000000004</v>
      </c>
      <c r="X439" s="379">
        <f t="shared" si="158"/>
        <v>0.55000000000000004</v>
      </c>
      <c r="Y439" s="379">
        <f t="shared" si="158"/>
        <v>0.55000000000000004</v>
      </c>
      <c r="Z439" s="379">
        <f t="shared" ref="Z439:AF439" si="159">Z24</f>
        <v>0.05</v>
      </c>
      <c r="AA439" s="379">
        <f t="shared" si="159"/>
        <v>0.15</v>
      </c>
      <c r="AB439" s="379">
        <f t="shared" si="159"/>
        <v>0.25</v>
      </c>
      <c r="AC439" s="379">
        <f t="shared" si="159"/>
        <v>0.35</v>
      </c>
      <c r="AD439" s="404">
        <f t="shared" si="159"/>
        <v>0.45</v>
      </c>
      <c r="AE439" s="379">
        <f t="shared" si="159"/>
        <v>0.5</v>
      </c>
      <c r="AF439" s="379">
        <f t="shared" si="159"/>
        <v>0.55000000000000004</v>
      </c>
    </row>
    <row r="440" spans="1:32" ht="14.1" customHeight="1" x14ac:dyDescent="0.2">
      <c r="A440" s="366">
        <v>1162</v>
      </c>
      <c r="B440" s="349"/>
      <c r="C440" s="349"/>
      <c r="D440" s="349" t="s">
        <v>22</v>
      </c>
      <c r="E440" s="349"/>
      <c r="F440" s="349"/>
      <c r="G440" s="349"/>
      <c r="H440" s="349"/>
      <c r="I440" s="379">
        <f t="shared" ref="I440:R440" si="160">I292</f>
        <v>0.7</v>
      </c>
      <c r="J440" s="379">
        <f t="shared" si="160"/>
        <v>0.7</v>
      </c>
      <c r="K440" s="379">
        <f t="shared" si="160"/>
        <v>0.7</v>
      </c>
      <c r="L440" s="379">
        <f t="shared" si="160"/>
        <v>0.7</v>
      </c>
      <c r="M440" s="379">
        <f t="shared" si="160"/>
        <v>0.7</v>
      </c>
      <c r="N440" s="379">
        <f t="shared" si="160"/>
        <v>0.7</v>
      </c>
      <c r="O440" s="379">
        <f t="shared" si="160"/>
        <v>0.7</v>
      </c>
      <c r="P440" s="379">
        <f t="shared" si="160"/>
        <v>0.7</v>
      </c>
      <c r="Q440" s="379">
        <f t="shared" si="160"/>
        <v>0.7</v>
      </c>
      <c r="R440" s="379">
        <f t="shared" si="160"/>
        <v>0.7</v>
      </c>
      <c r="S440" s="379">
        <f t="shared" ref="S440:Y440" si="161">S290</f>
        <v>0.05</v>
      </c>
      <c r="T440" s="379">
        <f t="shared" si="161"/>
        <v>0.15</v>
      </c>
      <c r="U440" s="379">
        <f t="shared" si="161"/>
        <v>0.25</v>
      </c>
      <c r="V440" s="379">
        <f t="shared" si="161"/>
        <v>0.35</v>
      </c>
      <c r="W440" s="496">
        <f t="shared" si="161"/>
        <v>0.45</v>
      </c>
      <c r="X440" s="379">
        <f t="shared" si="161"/>
        <v>0.5</v>
      </c>
      <c r="Y440" s="379">
        <f t="shared" si="161"/>
        <v>0.55000000000000004</v>
      </c>
      <c r="Z440" s="379">
        <f t="shared" ref="Z440:AF440" si="162">Z284</f>
        <v>0.05</v>
      </c>
      <c r="AA440" s="379">
        <f t="shared" si="162"/>
        <v>0.2</v>
      </c>
      <c r="AB440" s="379">
        <f t="shared" si="162"/>
        <v>0.3</v>
      </c>
      <c r="AC440" s="379">
        <f t="shared" si="162"/>
        <v>0.4</v>
      </c>
      <c r="AD440" s="404">
        <f t="shared" si="162"/>
        <v>0.5</v>
      </c>
      <c r="AE440" s="379">
        <f t="shared" si="162"/>
        <v>0.55000000000000004</v>
      </c>
      <c r="AF440" s="379">
        <f t="shared" si="162"/>
        <v>0.6</v>
      </c>
    </row>
    <row r="441" spans="1:32" ht="14.1" customHeight="1" x14ac:dyDescent="0.2">
      <c r="A441" s="457">
        <v>1107</v>
      </c>
      <c r="B441" s="349"/>
      <c r="C441" s="349"/>
      <c r="D441" s="349" t="s">
        <v>22</v>
      </c>
      <c r="E441" s="349"/>
      <c r="F441" s="349"/>
      <c r="G441" s="349"/>
      <c r="H441" s="349"/>
      <c r="I441" s="378">
        <f t="shared" ref="I441:R441" si="163">I62</f>
        <v>0.25</v>
      </c>
      <c r="J441" s="378">
        <f t="shared" si="163"/>
        <v>0.35</v>
      </c>
      <c r="K441" s="378">
        <f t="shared" si="163"/>
        <v>0.45</v>
      </c>
      <c r="L441" s="378">
        <f t="shared" si="163"/>
        <v>0.55000000000000004</v>
      </c>
      <c r="M441" s="378">
        <f t="shared" si="163"/>
        <v>0.6</v>
      </c>
      <c r="N441" s="378">
        <f t="shared" si="163"/>
        <v>0.65</v>
      </c>
      <c r="O441" s="378">
        <f t="shared" si="163"/>
        <v>0.65</v>
      </c>
      <c r="P441" s="378">
        <f t="shared" si="163"/>
        <v>0.65</v>
      </c>
      <c r="Q441" s="378">
        <f t="shared" si="163"/>
        <v>0.65</v>
      </c>
      <c r="R441" s="378">
        <f t="shared" si="163"/>
        <v>0.55000000000000004</v>
      </c>
      <c r="S441" s="378">
        <f t="shared" ref="S441:X441" si="164">S68</f>
        <v>0.1</v>
      </c>
      <c r="T441" s="378">
        <f t="shared" si="164"/>
        <v>0.25</v>
      </c>
      <c r="U441" s="378">
        <f t="shared" si="164"/>
        <v>0.35</v>
      </c>
      <c r="V441" s="378">
        <f t="shared" si="164"/>
        <v>0.45</v>
      </c>
      <c r="W441" s="492">
        <f t="shared" si="164"/>
        <v>0.55000000000000004</v>
      </c>
      <c r="X441" s="378">
        <f t="shared" si="164"/>
        <v>0.35</v>
      </c>
      <c r="Y441" s="378">
        <f>Y70</f>
        <v>0.1</v>
      </c>
      <c r="Z441" s="378">
        <f t="shared" ref="Z441:AF441" si="165">Z70</f>
        <v>0.25</v>
      </c>
      <c r="AA441" s="378">
        <f t="shared" si="165"/>
        <v>0.35</v>
      </c>
      <c r="AB441" s="378">
        <f t="shared" si="165"/>
        <v>0.45</v>
      </c>
      <c r="AC441" s="378">
        <f t="shared" si="165"/>
        <v>0.55000000000000004</v>
      </c>
      <c r="AD441" s="403">
        <f t="shared" si="165"/>
        <v>0.6</v>
      </c>
      <c r="AE441" s="378">
        <f t="shared" si="165"/>
        <v>0.65</v>
      </c>
      <c r="AF441" s="378">
        <f t="shared" si="165"/>
        <v>0.65</v>
      </c>
    </row>
    <row r="442" spans="1:32" ht="14.1" customHeight="1" x14ac:dyDescent="0.2">
      <c r="A442" s="349">
        <v>1102</v>
      </c>
      <c r="B442" s="349"/>
      <c r="C442" s="349"/>
      <c r="D442" s="349" t="s">
        <v>22</v>
      </c>
      <c r="E442" s="349"/>
      <c r="F442" s="349"/>
      <c r="G442" s="349"/>
      <c r="H442" s="349"/>
      <c r="I442" s="378">
        <f t="shared" ref="I442:Q442" si="166">I40</f>
        <v>0.6</v>
      </c>
      <c r="J442" s="378">
        <f t="shared" si="166"/>
        <v>0.65</v>
      </c>
      <c r="K442" s="378">
        <f t="shared" si="166"/>
        <v>0.65</v>
      </c>
      <c r="L442" s="378">
        <f t="shared" si="166"/>
        <v>0.65</v>
      </c>
      <c r="M442" s="378">
        <f t="shared" si="166"/>
        <v>0.65</v>
      </c>
      <c r="N442" s="378">
        <f t="shared" si="166"/>
        <v>0.65</v>
      </c>
      <c r="O442" s="378">
        <f t="shared" si="166"/>
        <v>0.65</v>
      </c>
      <c r="P442" s="378">
        <f t="shared" si="166"/>
        <v>0.65</v>
      </c>
      <c r="Q442" s="378">
        <f t="shared" si="166"/>
        <v>0.65</v>
      </c>
      <c r="R442" s="378">
        <f t="shared" ref="R442:AA442" si="167">R32</f>
        <v>0.05</v>
      </c>
      <c r="S442" s="378">
        <f t="shared" si="167"/>
        <v>0.15</v>
      </c>
      <c r="T442" s="378">
        <f t="shared" si="167"/>
        <v>0.3</v>
      </c>
      <c r="U442" s="378">
        <f t="shared" si="167"/>
        <v>0.4</v>
      </c>
      <c r="V442" s="378">
        <f t="shared" si="167"/>
        <v>0.5</v>
      </c>
      <c r="W442" s="492">
        <f t="shared" si="167"/>
        <v>0.6</v>
      </c>
      <c r="X442" s="378">
        <f t="shared" si="167"/>
        <v>0.65</v>
      </c>
      <c r="Y442" s="378">
        <f t="shared" si="167"/>
        <v>0.65</v>
      </c>
      <c r="Z442" s="378">
        <f t="shared" si="167"/>
        <v>0.65</v>
      </c>
      <c r="AA442" s="378">
        <f t="shared" si="167"/>
        <v>0.65</v>
      </c>
      <c r="AB442" s="378">
        <f>AB36</f>
        <v>0.65</v>
      </c>
      <c r="AC442" s="378">
        <f>AC36</f>
        <v>0.65</v>
      </c>
      <c r="AD442" s="403">
        <f>AD36</f>
        <v>0.65</v>
      </c>
      <c r="AE442" s="378">
        <f t="shared" ref="AE442:AF442" si="168">AE34</f>
        <v>0.05</v>
      </c>
      <c r="AF442" s="378">
        <f t="shared" si="168"/>
        <v>0.1</v>
      </c>
    </row>
    <row r="443" spans="1:32" ht="14.1" customHeight="1" x14ac:dyDescent="0.2">
      <c r="A443" s="457">
        <v>1150</v>
      </c>
      <c r="B443" s="349"/>
      <c r="C443" s="349"/>
      <c r="D443" s="349" t="s">
        <v>22</v>
      </c>
      <c r="E443" s="349"/>
      <c r="F443" s="349"/>
      <c r="G443" s="349"/>
      <c r="H443" s="349"/>
      <c r="I443" s="379">
        <f>I186</f>
        <v>0.3</v>
      </c>
      <c r="J443" s="379">
        <f>J190</f>
        <v>0.17</v>
      </c>
      <c r="K443" s="379">
        <f>K188</f>
        <v>0.44</v>
      </c>
      <c r="L443" s="379">
        <f>L192</f>
        <v>0.45</v>
      </c>
      <c r="M443" s="379">
        <f>M192</f>
        <v>0.55000000000000004</v>
      </c>
      <c r="N443" s="379">
        <f>N192</f>
        <v>0.65</v>
      </c>
      <c r="O443" s="379">
        <f>O194</f>
        <v>0.55000000000000004</v>
      </c>
      <c r="P443" s="379">
        <f>P194</f>
        <v>0.6</v>
      </c>
      <c r="Q443" s="379">
        <f>Q196</f>
        <v>0.54</v>
      </c>
      <c r="R443" s="379">
        <f>R198</f>
        <v>0.4</v>
      </c>
      <c r="S443" s="379">
        <f>S200</f>
        <v>0.6</v>
      </c>
      <c r="T443" s="379">
        <f>T202</f>
        <v>0.55000000000000004</v>
      </c>
      <c r="U443" s="379">
        <f>U202</f>
        <v>0.6</v>
      </c>
      <c r="V443" s="379">
        <f>V204</f>
        <v>0.55000000000000004</v>
      </c>
      <c r="W443" s="496">
        <f>W204</f>
        <v>0.6</v>
      </c>
      <c r="X443" s="379">
        <f>X206</f>
        <v>0.3</v>
      </c>
      <c r="Y443" s="379">
        <f>Y208</f>
        <v>0.5</v>
      </c>
      <c r="Z443" s="379">
        <f>Z208</f>
        <v>0.6</v>
      </c>
      <c r="AA443" s="379">
        <f>AA210</f>
        <v>0.6</v>
      </c>
      <c r="AB443" s="379">
        <f>AB210</f>
        <v>0.65</v>
      </c>
      <c r="AC443" s="379">
        <f>AC212</f>
        <v>0.48</v>
      </c>
      <c r="AD443" s="404">
        <f>AD214</f>
        <v>0.24</v>
      </c>
      <c r="AE443" s="379">
        <f>AE216</f>
        <v>0.65</v>
      </c>
      <c r="AF443" s="379">
        <f>AF218</f>
        <v>0.4</v>
      </c>
    </row>
    <row r="444" spans="1:32" ht="14.1" customHeight="1" x14ac:dyDescent="0.2">
      <c r="A444" s="457">
        <v>1168</v>
      </c>
      <c r="B444" s="349"/>
      <c r="C444" s="349"/>
      <c r="D444" s="349" t="s">
        <v>22</v>
      </c>
      <c r="E444" s="349"/>
      <c r="F444" s="349"/>
      <c r="G444" s="349"/>
      <c r="H444" s="349"/>
      <c r="I444" s="379">
        <f t="shared" ref="I444:J444" si="169">I318</f>
        <v>0.7</v>
      </c>
      <c r="J444" s="379">
        <f t="shared" si="169"/>
        <v>0.7</v>
      </c>
      <c r="K444" s="379">
        <f t="shared" ref="K444:Z444" si="170">K320</f>
        <v>0.05</v>
      </c>
      <c r="L444" s="379">
        <f t="shared" si="170"/>
        <v>0.15</v>
      </c>
      <c r="M444" s="379">
        <f t="shared" si="170"/>
        <v>0.25</v>
      </c>
      <c r="N444" s="379">
        <f t="shared" si="170"/>
        <v>0.35</v>
      </c>
      <c r="O444" s="379">
        <f t="shared" si="170"/>
        <v>0.45</v>
      </c>
      <c r="P444" s="379">
        <f t="shared" si="170"/>
        <v>0.55000000000000004</v>
      </c>
      <c r="Q444" s="379">
        <f t="shared" si="170"/>
        <v>0.65</v>
      </c>
      <c r="R444" s="379">
        <f t="shared" si="170"/>
        <v>0.7</v>
      </c>
      <c r="S444" s="379">
        <f t="shared" si="170"/>
        <v>0.7</v>
      </c>
      <c r="T444" s="379">
        <f t="shared" si="170"/>
        <v>0.7</v>
      </c>
      <c r="U444" s="379">
        <f t="shared" si="170"/>
        <v>0.7</v>
      </c>
      <c r="V444" s="379">
        <f t="shared" si="170"/>
        <v>0.7</v>
      </c>
      <c r="W444" s="496">
        <f t="shared" si="170"/>
        <v>0.7</v>
      </c>
      <c r="X444" s="379">
        <f t="shared" si="170"/>
        <v>0.7</v>
      </c>
      <c r="Y444" s="379">
        <f t="shared" si="170"/>
        <v>0.7</v>
      </c>
      <c r="Z444" s="379">
        <f t="shared" si="170"/>
        <v>0.7</v>
      </c>
      <c r="AA444" s="379">
        <f>AA322</f>
        <v>0.05</v>
      </c>
      <c r="AB444" s="379">
        <f t="shared" ref="AB444:AF444" si="171">AB322</f>
        <v>0.1</v>
      </c>
      <c r="AC444" s="379">
        <f t="shared" si="171"/>
        <v>0.2</v>
      </c>
      <c r="AD444" s="404">
        <f t="shared" si="171"/>
        <v>0.3</v>
      </c>
      <c r="AE444" s="379">
        <f t="shared" si="171"/>
        <v>0.4</v>
      </c>
      <c r="AF444" s="379">
        <f t="shared" si="171"/>
        <v>0.5</v>
      </c>
    </row>
    <row r="445" spans="1:32" ht="14.1" customHeight="1" x14ac:dyDescent="0.2">
      <c r="A445" s="349">
        <v>1140</v>
      </c>
      <c r="B445" s="349"/>
      <c r="C445" s="349"/>
      <c r="D445" s="349" t="s">
        <v>22</v>
      </c>
      <c r="E445" s="349"/>
      <c r="F445" s="349"/>
      <c r="G445" s="349"/>
      <c r="H445" s="349"/>
      <c r="I445" s="378">
        <f t="shared" ref="I445:M445" si="172">I136</f>
        <v>0.2</v>
      </c>
      <c r="J445" s="378">
        <f t="shared" si="172"/>
        <v>0.3</v>
      </c>
      <c r="K445" s="378">
        <f t="shared" si="172"/>
        <v>0.4</v>
      </c>
      <c r="L445" s="378">
        <f t="shared" si="172"/>
        <v>0.45</v>
      </c>
      <c r="M445" s="378">
        <f t="shared" si="172"/>
        <v>0.5</v>
      </c>
      <c r="N445" s="378">
        <f>N136</f>
        <v>0.55000000000000004</v>
      </c>
      <c r="O445" s="378">
        <f t="shared" ref="O445:Z445" si="173">O136</f>
        <v>0.65</v>
      </c>
      <c r="P445" s="378">
        <f t="shared" si="173"/>
        <v>0.65</v>
      </c>
      <c r="Q445" s="378">
        <f t="shared" si="173"/>
        <v>0.65</v>
      </c>
      <c r="R445" s="378">
        <f t="shared" si="173"/>
        <v>0.65</v>
      </c>
      <c r="S445" s="378">
        <f t="shared" si="173"/>
        <v>0.65</v>
      </c>
      <c r="T445" s="378">
        <f t="shared" si="173"/>
        <v>0.65</v>
      </c>
      <c r="U445" s="378">
        <f t="shared" si="173"/>
        <v>0.65</v>
      </c>
      <c r="V445" s="378">
        <f t="shared" si="173"/>
        <v>0.65</v>
      </c>
      <c r="W445" s="492">
        <f t="shared" si="173"/>
        <v>0.65</v>
      </c>
      <c r="X445" s="378">
        <f t="shared" si="173"/>
        <v>0.65</v>
      </c>
      <c r="Y445" s="378">
        <f t="shared" si="173"/>
        <v>0.65</v>
      </c>
      <c r="Z445" s="378">
        <f t="shared" si="173"/>
        <v>0.65</v>
      </c>
      <c r="AA445" s="378">
        <f>AA134</f>
        <v>0.05</v>
      </c>
      <c r="AB445" s="378">
        <f t="shared" ref="AB445:AF445" si="174">AB134</f>
        <v>0.1</v>
      </c>
      <c r="AC445" s="378">
        <f t="shared" si="174"/>
        <v>0.2</v>
      </c>
      <c r="AD445" s="403">
        <f t="shared" si="174"/>
        <v>0.3</v>
      </c>
      <c r="AE445" s="378">
        <f t="shared" si="174"/>
        <v>0.4</v>
      </c>
      <c r="AF445" s="378">
        <f t="shared" si="174"/>
        <v>0.5</v>
      </c>
    </row>
    <row r="446" spans="1:32" ht="14.1" customHeight="1" x14ac:dyDescent="0.2">
      <c r="A446" s="457">
        <v>1114</v>
      </c>
      <c r="B446" s="349"/>
      <c r="C446" s="349"/>
      <c r="D446" s="349" t="s">
        <v>22</v>
      </c>
      <c r="E446" s="349"/>
      <c r="F446" s="349"/>
      <c r="G446" s="349"/>
      <c r="H446" s="349"/>
      <c r="I446" s="379">
        <f t="shared" ref="I446:S446" si="175">I84</f>
        <v>0.25</v>
      </c>
      <c r="J446" s="379">
        <f t="shared" si="175"/>
        <v>0.35</v>
      </c>
      <c r="K446" s="379">
        <f t="shared" si="175"/>
        <v>0.45</v>
      </c>
      <c r="L446" s="379">
        <f t="shared" si="175"/>
        <v>0.5</v>
      </c>
      <c r="M446" s="379">
        <f t="shared" si="175"/>
        <v>0.55000000000000004</v>
      </c>
      <c r="N446" s="379">
        <f t="shared" si="175"/>
        <v>0.6</v>
      </c>
      <c r="O446" s="379">
        <f t="shared" si="175"/>
        <v>0.65</v>
      </c>
      <c r="P446" s="379">
        <f t="shared" si="175"/>
        <v>0.65</v>
      </c>
      <c r="Q446" s="379">
        <f t="shared" si="175"/>
        <v>0.65</v>
      </c>
      <c r="R446" s="379">
        <f t="shared" si="175"/>
        <v>0.65</v>
      </c>
      <c r="S446" s="379">
        <f t="shared" si="175"/>
        <v>0.65</v>
      </c>
      <c r="T446" s="379">
        <f t="shared" ref="T446:AE446" si="176">T86</f>
        <v>0.05</v>
      </c>
      <c r="U446" s="379">
        <f t="shared" si="176"/>
        <v>0.15</v>
      </c>
      <c r="V446" s="379">
        <f t="shared" si="176"/>
        <v>0.25</v>
      </c>
      <c r="W446" s="496">
        <f t="shared" si="176"/>
        <v>0.35</v>
      </c>
      <c r="X446" s="379">
        <f t="shared" si="176"/>
        <v>0.45</v>
      </c>
      <c r="Y446" s="379">
        <f t="shared" si="176"/>
        <v>0.5</v>
      </c>
      <c r="Z446" s="379">
        <f t="shared" si="176"/>
        <v>0.55000000000000004</v>
      </c>
      <c r="AA446" s="379">
        <f t="shared" si="176"/>
        <v>0.6</v>
      </c>
      <c r="AB446" s="379">
        <f t="shared" si="176"/>
        <v>0.65</v>
      </c>
      <c r="AC446" s="379">
        <f t="shared" si="176"/>
        <v>0.65</v>
      </c>
      <c r="AD446" s="404">
        <f t="shared" si="176"/>
        <v>0.65</v>
      </c>
      <c r="AE446" s="379">
        <f t="shared" si="176"/>
        <v>0.65</v>
      </c>
      <c r="AF446" s="379">
        <f>AF88</f>
        <v>0.15</v>
      </c>
    </row>
    <row r="447" spans="1:32" ht="14.1" customHeight="1" x14ac:dyDescent="0.2">
      <c r="A447" s="349">
        <v>1160</v>
      </c>
      <c r="B447" s="349"/>
      <c r="C447" s="349"/>
      <c r="D447" s="349" t="s">
        <v>22</v>
      </c>
      <c r="E447" s="349"/>
      <c r="F447" s="349"/>
      <c r="G447" s="349"/>
      <c r="H447" s="349"/>
      <c r="I447" s="379"/>
      <c r="J447" s="379"/>
      <c r="K447" s="379"/>
      <c r="L447" s="379"/>
      <c r="M447" s="379"/>
      <c r="N447" s="379"/>
      <c r="O447" s="379"/>
      <c r="P447" s="379"/>
      <c r="Q447" s="379"/>
      <c r="R447" s="379"/>
      <c r="S447" s="379"/>
      <c r="T447" s="379"/>
      <c r="U447" s="379"/>
      <c r="V447" s="379"/>
      <c r="W447" s="496"/>
      <c r="X447" s="379">
        <f t="shared" ref="X447:AF447" si="177">X270</f>
        <v>0</v>
      </c>
      <c r="Y447" s="379">
        <f t="shared" si="177"/>
        <v>0</v>
      </c>
      <c r="Z447" s="379">
        <f t="shared" si="177"/>
        <v>0</v>
      </c>
      <c r="AA447" s="379">
        <f t="shared" si="177"/>
        <v>0</v>
      </c>
      <c r="AB447" s="379">
        <f t="shared" si="177"/>
        <v>0</v>
      </c>
      <c r="AC447" s="379">
        <f t="shared" si="177"/>
        <v>0</v>
      </c>
      <c r="AD447" s="404">
        <f t="shared" si="177"/>
        <v>0</v>
      </c>
      <c r="AE447" s="379">
        <f t="shared" si="177"/>
        <v>0</v>
      </c>
      <c r="AF447" s="379">
        <f t="shared" si="177"/>
        <v>0</v>
      </c>
    </row>
    <row r="448" spans="1:32" ht="14.1" customHeight="1" x14ac:dyDescent="0.2">
      <c r="A448" s="349">
        <v>1158</v>
      </c>
      <c r="B448" s="349"/>
      <c r="C448" s="349"/>
      <c r="D448" s="349" t="s">
        <v>22</v>
      </c>
      <c r="E448" s="349"/>
      <c r="F448" s="349"/>
      <c r="G448" s="349"/>
      <c r="H448" s="349"/>
      <c r="I448" s="379">
        <f t="shared" ref="I448" si="178">I268</f>
        <v>0</v>
      </c>
      <c r="J448" s="379">
        <f t="shared" ref="J448:R448" si="179">J250</f>
        <v>0.4</v>
      </c>
      <c r="K448" s="379">
        <f t="shared" si="179"/>
        <v>0.5</v>
      </c>
      <c r="L448" s="379">
        <f t="shared" si="179"/>
        <v>0.55000000000000004</v>
      </c>
      <c r="M448" s="379">
        <f t="shared" si="179"/>
        <v>0.6</v>
      </c>
      <c r="N448" s="379">
        <f t="shared" si="179"/>
        <v>0.65</v>
      </c>
      <c r="O448" s="379">
        <f t="shared" si="179"/>
        <v>0.65</v>
      </c>
      <c r="P448" s="379">
        <f t="shared" si="179"/>
        <v>0.65</v>
      </c>
      <c r="Q448" s="379">
        <f t="shared" si="179"/>
        <v>0.65</v>
      </c>
      <c r="R448" s="379">
        <f t="shared" si="179"/>
        <v>0.65</v>
      </c>
      <c r="S448" s="379">
        <f t="shared" ref="S448:Y448" si="180">S250</f>
        <v>0.65</v>
      </c>
      <c r="T448" s="379">
        <f t="shared" si="180"/>
        <v>0.65</v>
      </c>
      <c r="U448" s="379">
        <f t="shared" si="180"/>
        <v>0.65</v>
      </c>
      <c r="V448" s="379">
        <f t="shared" si="180"/>
        <v>0.65</v>
      </c>
      <c r="W448" s="496">
        <f t="shared" si="180"/>
        <v>0.65</v>
      </c>
      <c r="X448" s="379">
        <f t="shared" si="180"/>
        <v>0.65</v>
      </c>
      <c r="Y448" s="379">
        <f t="shared" si="180"/>
        <v>0.65</v>
      </c>
      <c r="Z448" s="379">
        <f>Z252</f>
        <v>0.1</v>
      </c>
      <c r="AA448" s="379">
        <f>AA252</f>
        <v>0.2</v>
      </c>
      <c r="AB448" s="379">
        <f>AB252</f>
        <v>0.3</v>
      </c>
      <c r="AC448" s="379">
        <f>AC254</f>
        <v>0.05</v>
      </c>
      <c r="AD448" s="404">
        <f>AD254</f>
        <v>0.15</v>
      </c>
      <c r="AE448" s="379">
        <f>AE254</f>
        <v>0.25</v>
      </c>
      <c r="AF448" s="379">
        <f>AF254</f>
        <v>0.35</v>
      </c>
    </row>
    <row r="449" spans="1:32" ht="14.1" customHeight="1" x14ac:dyDescent="0.2">
      <c r="A449" s="457">
        <v>1106</v>
      </c>
      <c r="B449" s="349"/>
      <c r="C449" s="349"/>
      <c r="D449" s="349" t="s">
        <v>22</v>
      </c>
      <c r="E449" s="349"/>
      <c r="F449" s="349"/>
      <c r="G449" s="349"/>
      <c r="H449" s="349"/>
      <c r="I449" s="379">
        <f t="shared" ref="I449:N449" si="181">I42</f>
        <v>0</v>
      </c>
      <c r="J449" s="379">
        <f t="shared" si="181"/>
        <v>0</v>
      </c>
      <c r="K449" s="379">
        <f t="shared" si="181"/>
        <v>0</v>
      </c>
      <c r="L449" s="379">
        <f t="shared" si="181"/>
        <v>0</v>
      </c>
      <c r="M449" s="379">
        <f t="shared" si="181"/>
        <v>0</v>
      </c>
      <c r="N449" s="379">
        <f t="shared" si="181"/>
        <v>0</v>
      </c>
      <c r="O449" s="379">
        <f>O44</f>
        <v>7.0000000000000007E-2</v>
      </c>
      <c r="P449" s="379">
        <f>P46</f>
        <v>0.1</v>
      </c>
      <c r="Q449" s="379">
        <f>Q46</f>
        <v>0.15</v>
      </c>
      <c r="R449" s="379">
        <f>R46</f>
        <v>0.3</v>
      </c>
      <c r="S449" s="379">
        <f>S46</f>
        <v>0.4</v>
      </c>
      <c r="T449" s="379">
        <f t="shared" ref="T449:AF449" si="182">T48</f>
        <v>0.15</v>
      </c>
      <c r="U449" s="379">
        <f t="shared" si="182"/>
        <v>0.25</v>
      </c>
      <c r="V449" s="379">
        <f t="shared" si="182"/>
        <v>0.35</v>
      </c>
      <c r="W449" s="496">
        <f t="shared" si="182"/>
        <v>0.45</v>
      </c>
      <c r="X449" s="379">
        <f t="shared" si="182"/>
        <v>0.5</v>
      </c>
      <c r="Y449" s="379">
        <f t="shared" si="182"/>
        <v>0.6</v>
      </c>
      <c r="Z449" s="379">
        <f t="shared" si="182"/>
        <v>0.65</v>
      </c>
      <c r="AA449" s="379">
        <f t="shared" si="182"/>
        <v>0.65</v>
      </c>
      <c r="AB449" s="379">
        <f t="shared" si="182"/>
        <v>0.65</v>
      </c>
      <c r="AC449" s="379">
        <f t="shared" si="182"/>
        <v>0.65</v>
      </c>
      <c r="AD449" s="404">
        <f t="shared" si="182"/>
        <v>0.65</v>
      </c>
      <c r="AE449" s="379">
        <f t="shared" si="182"/>
        <v>0.65</v>
      </c>
      <c r="AF449" s="379">
        <f t="shared" si="182"/>
        <v>0.65</v>
      </c>
    </row>
    <row r="450" spans="1:32" ht="14.1" customHeight="1" x14ac:dyDescent="0.2">
      <c r="A450" s="457">
        <v>1163</v>
      </c>
      <c r="B450" s="349"/>
      <c r="C450" s="349"/>
      <c r="D450" s="349" t="s">
        <v>22</v>
      </c>
      <c r="E450" s="349"/>
      <c r="F450" s="349"/>
      <c r="G450" s="349"/>
      <c r="H450" s="349"/>
      <c r="I450" s="379">
        <f t="shared" ref="I450:K450" si="183">I314</f>
        <v>0.7</v>
      </c>
      <c r="J450" s="379">
        <f t="shared" si="183"/>
        <v>0.7</v>
      </c>
      <c r="K450" s="379">
        <f t="shared" si="183"/>
        <v>0.7</v>
      </c>
      <c r="L450" s="379">
        <f>L306</f>
        <v>0.05</v>
      </c>
      <c r="M450" s="379">
        <f t="shared" ref="M450:V450" si="184">M306</f>
        <v>0.15</v>
      </c>
      <c r="N450" s="379">
        <f t="shared" si="184"/>
        <v>0.25</v>
      </c>
      <c r="O450" s="379">
        <f t="shared" si="184"/>
        <v>0.35</v>
      </c>
      <c r="P450" s="379">
        <f t="shared" si="184"/>
        <v>0.45</v>
      </c>
      <c r="Q450" s="379">
        <f t="shared" si="184"/>
        <v>0.5</v>
      </c>
      <c r="R450" s="379">
        <f t="shared" si="184"/>
        <v>0.55000000000000004</v>
      </c>
      <c r="S450" s="379">
        <f t="shared" si="184"/>
        <v>0.6</v>
      </c>
      <c r="T450" s="379">
        <f t="shared" si="184"/>
        <v>0.65</v>
      </c>
      <c r="U450" s="379">
        <f t="shared" si="184"/>
        <v>0.65</v>
      </c>
      <c r="V450" s="379">
        <f t="shared" si="184"/>
        <v>0.65</v>
      </c>
      <c r="W450" s="496">
        <f t="shared" ref="W450:AF450" si="185">W298</f>
        <v>0.05</v>
      </c>
      <c r="X450" s="379">
        <f t="shared" si="185"/>
        <v>0.1</v>
      </c>
      <c r="Y450" s="379">
        <f t="shared" si="185"/>
        <v>0.2</v>
      </c>
      <c r="Z450" s="379">
        <f t="shared" si="185"/>
        <v>0.3</v>
      </c>
      <c r="AA450" s="379">
        <f t="shared" si="185"/>
        <v>0.4</v>
      </c>
      <c r="AB450" s="379">
        <f t="shared" si="185"/>
        <v>0.5</v>
      </c>
      <c r="AC450" s="379">
        <f t="shared" si="185"/>
        <v>0.55000000000000004</v>
      </c>
      <c r="AD450" s="404">
        <f t="shared" si="185"/>
        <v>0.6</v>
      </c>
      <c r="AE450" s="379">
        <f t="shared" si="185"/>
        <v>0.65</v>
      </c>
      <c r="AF450" s="379">
        <f t="shared" si="185"/>
        <v>0.65</v>
      </c>
    </row>
    <row r="451" spans="1:32" ht="14.1" customHeight="1" x14ac:dyDescent="0.2">
      <c r="A451" s="457">
        <v>1151</v>
      </c>
      <c r="B451" s="349"/>
      <c r="C451" s="349"/>
      <c r="D451" s="349" t="s">
        <v>22</v>
      </c>
      <c r="E451" s="349"/>
      <c r="F451" s="349"/>
      <c r="G451" s="349"/>
      <c r="H451" s="349"/>
      <c r="I451" s="378">
        <f t="shared" ref="I451" si="186">I238</f>
        <v>0.7</v>
      </c>
      <c r="J451" s="378">
        <f t="shared" ref="J451:R451" si="187">J248</f>
        <v>0.05</v>
      </c>
      <c r="K451" s="378">
        <f t="shared" si="187"/>
        <v>0.1</v>
      </c>
      <c r="L451" s="378">
        <f t="shared" si="187"/>
        <v>0.2</v>
      </c>
      <c r="M451" s="378">
        <f t="shared" si="187"/>
        <v>0.3</v>
      </c>
      <c r="N451" s="378">
        <f t="shared" si="187"/>
        <v>0.4</v>
      </c>
      <c r="O451" s="378">
        <f t="shared" si="187"/>
        <v>0.5</v>
      </c>
      <c r="P451" s="378">
        <f t="shared" si="187"/>
        <v>0.55000000000000004</v>
      </c>
      <c r="Q451" s="378">
        <f t="shared" si="187"/>
        <v>0.6</v>
      </c>
      <c r="R451" s="378">
        <f t="shared" si="187"/>
        <v>0.65</v>
      </c>
      <c r="S451" s="378">
        <f t="shared" ref="S451:Z451" si="188">S248</f>
        <v>0.65</v>
      </c>
      <c r="T451" s="378">
        <f t="shared" si="188"/>
        <v>0.65</v>
      </c>
      <c r="U451" s="378">
        <f t="shared" si="188"/>
        <v>0.65</v>
      </c>
      <c r="V451" s="378">
        <f t="shared" si="188"/>
        <v>0.65</v>
      </c>
      <c r="W451" s="492">
        <f t="shared" si="188"/>
        <v>0.65</v>
      </c>
      <c r="X451" s="378">
        <f t="shared" si="188"/>
        <v>0.65</v>
      </c>
      <c r="Y451" s="378">
        <f t="shared" si="188"/>
        <v>0.65</v>
      </c>
      <c r="Z451" s="378">
        <f t="shared" si="188"/>
        <v>0.65</v>
      </c>
      <c r="AA451" s="378">
        <f>AA246</f>
        <v>0.05</v>
      </c>
      <c r="AB451" s="378">
        <f t="shared" ref="AB451:AF451" si="189">AB246</f>
        <v>0.1</v>
      </c>
      <c r="AC451" s="378">
        <f t="shared" si="189"/>
        <v>0.2</v>
      </c>
      <c r="AD451" s="403">
        <f t="shared" si="189"/>
        <v>0.3</v>
      </c>
      <c r="AE451" s="378">
        <f t="shared" si="189"/>
        <v>0.4</v>
      </c>
      <c r="AF451" s="378">
        <f t="shared" si="189"/>
        <v>0.5</v>
      </c>
    </row>
    <row r="452" spans="1:32" ht="14.1" customHeight="1" x14ac:dyDescent="0.2">
      <c r="A452" s="366">
        <v>1142</v>
      </c>
      <c r="B452" s="349"/>
      <c r="C452" s="349"/>
      <c r="D452" s="349" t="s">
        <v>22</v>
      </c>
      <c r="E452" s="349"/>
      <c r="F452" s="349"/>
      <c r="G452" s="349"/>
      <c r="H452" s="349"/>
      <c r="I452" s="378">
        <f t="shared" ref="I452:N452" si="190">I160</f>
        <v>0.7</v>
      </c>
      <c r="J452" s="378">
        <f t="shared" si="190"/>
        <v>0.7</v>
      </c>
      <c r="K452" s="378">
        <f t="shared" si="190"/>
        <v>0.7</v>
      </c>
      <c r="L452" s="378">
        <f t="shared" si="190"/>
        <v>0.7</v>
      </c>
      <c r="M452" s="378">
        <f t="shared" si="190"/>
        <v>0.7</v>
      </c>
      <c r="N452" s="378">
        <f t="shared" si="190"/>
        <v>0.7</v>
      </c>
      <c r="O452" s="378">
        <f t="shared" ref="O452:V452" si="191">O158</f>
        <v>0.05</v>
      </c>
      <c r="P452" s="378">
        <f t="shared" si="191"/>
        <v>0.15</v>
      </c>
      <c r="Q452" s="378">
        <f t="shared" si="191"/>
        <v>0.25</v>
      </c>
      <c r="R452" s="378">
        <f t="shared" si="191"/>
        <v>0.35</v>
      </c>
      <c r="S452" s="378">
        <f t="shared" si="191"/>
        <v>0.45</v>
      </c>
      <c r="T452" s="378">
        <f t="shared" si="191"/>
        <v>0.5</v>
      </c>
      <c r="U452" s="378">
        <f t="shared" si="191"/>
        <v>0.55000000000000004</v>
      </c>
      <c r="V452" s="378">
        <f t="shared" si="191"/>
        <v>0.6</v>
      </c>
      <c r="W452" s="492">
        <f>W156</f>
        <v>0.05</v>
      </c>
      <c r="X452" s="378">
        <f>X156</f>
        <v>0.15</v>
      </c>
      <c r="Y452" s="378">
        <f>Y156</f>
        <v>0.25</v>
      </c>
      <c r="Z452" s="378">
        <f>Z156</f>
        <v>0.35</v>
      </c>
      <c r="AA452" s="378">
        <f t="shared" ref="AA452:AF452" si="192">AA156</f>
        <v>0.45</v>
      </c>
      <c r="AB452" s="378">
        <f t="shared" si="192"/>
        <v>0.55000000000000004</v>
      </c>
      <c r="AC452" s="378">
        <f t="shared" si="192"/>
        <v>0.6</v>
      </c>
      <c r="AD452" s="403">
        <f t="shared" si="192"/>
        <v>0.65</v>
      </c>
      <c r="AE452" s="378">
        <f t="shared" si="192"/>
        <v>0.65</v>
      </c>
      <c r="AF452" s="378">
        <f t="shared" si="192"/>
        <v>0.65</v>
      </c>
    </row>
    <row r="453" spans="1:32" ht="14.1" customHeight="1" x14ac:dyDescent="0.2">
      <c r="A453" s="366" t="s">
        <v>147</v>
      </c>
      <c r="B453" s="349"/>
      <c r="C453" s="349"/>
      <c r="D453" s="349" t="s">
        <v>22</v>
      </c>
      <c r="E453" s="349"/>
      <c r="F453" s="349"/>
      <c r="G453" s="349"/>
      <c r="H453" s="349"/>
      <c r="I453" s="378">
        <f t="shared" ref="I453:AA453" si="193">I366</f>
        <v>0</v>
      </c>
      <c r="J453" s="378">
        <f t="shared" si="193"/>
        <v>0</v>
      </c>
      <c r="K453" s="378">
        <f t="shared" si="193"/>
        <v>0</v>
      </c>
      <c r="L453" s="378">
        <f t="shared" si="193"/>
        <v>0</v>
      </c>
      <c r="M453" s="378">
        <f t="shared" si="193"/>
        <v>0</v>
      </c>
      <c r="N453" s="378">
        <f t="shared" si="193"/>
        <v>0</v>
      </c>
      <c r="O453" s="378">
        <f t="shared" si="193"/>
        <v>0</v>
      </c>
      <c r="P453" s="378">
        <f t="shared" si="193"/>
        <v>0</v>
      </c>
      <c r="Q453" s="378">
        <f t="shared" si="193"/>
        <v>0</v>
      </c>
      <c r="R453" s="378">
        <f t="shared" si="193"/>
        <v>0</v>
      </c>
      <c r="S453" s="378">
        <f t="shared" si="193"/>
        <v>0</v>
      </c>
      <c r="T453" s="378">
        <f t="shared" si="193"/>
        <v>0</v>
      </c>
      <c r="U453" s="378">
        <f t="shared" si="193"/>
        <v>0</v>
      </c>
      <c r="V453" s="378">
        <f t="shared" si="193"/>
        <v>0</v>
      </c>
      <c r="W453" s="492">
        <f t="shared" si="193"/>
        <v>0</v>
      </c>
      <c r="X453" s="378">
        <f t="shared" si="193"/>
        <v>0</v>
      </c>
      <c r="Y453" s="378">
        <f t="shared" si="193"/>
        <v>0</v>
      </c>
      <c r="Z453" s="378">
        <f t="shared" si="193"/>
        <v>0</v>
      </c>
      <c r="AA453" s="378">
        <f t="shared" si="193"/>
        <v>0</v>
      </c>
      <c r="AB453" s="378">
        <f>AB364</f>
        <v>0.15</v>
      </c>
      <c r="AC453" s="378">
        <f t="shared" ref="AC453:AF453" si="194">AC364</f>
        <v>0.25</v>
      </c>
      <c r="AD453" s="403">
        <f t="shared" si="194"/>
        <v>0.35</v>
      </c>
      <c r="AE453" s="378">
        <f t="shared" si="194"/>
        <v>0.45</v>
      </c>
      <c r="AF453" s="378">
        <f t="shared" si="194"/>
        <v>0.5</v>
      </c>
    </row>
    <row r="454" spans="1:32" ht="14.1" customHeight="1" x14ac:dyDescent="0.2">
      <c r="A454" s="457" t="s">
        <v>131</v>
      </c>
      <c r="B454" s="349"/>
      <c r="C454" s="349"/>
      <c r="D454" s="349" t="s">
        <v>22</v>
      </c>
      <c r="E454" s="349"/>
      <c r="F454" s="349"/>
      <c r="G454" s="349"/>
      <c r="H454" s="349"/>
      <c r="I454" s="378">
        <f t="shared" ref="I454:Z454" si="195">I358</f>
        <v>2</v>
      </c>
      <c r="J454" s="378">
        <f t="shared" si="195"/>
        <v>2</v>
      </c>
      <c r="K454" s="378">
        <f t="shared" si="195"/>
        <v>2</v>
      </c>
      <c r="L454" s="378">
        <f t="shared" si="195"/>
        <v>2</v>
      </c>
      <c r="M454" s="378">
        <f>M358</f>
        <v>2</v>
      </c>
      <c r="N454" s="378">
        <f t="shared" si="195"/>
        <v>2</v>
      </c>
      <c r="O454" s="378">
        <f t="shared" si="195"/>
        <v>2</v>
      </c>
      <c r="P454" s="378">
        <f t="shared" si="195"/>
        <v>2</v>
      </c>
      <c r="Q454" s="378">
        <f t="shared" si="195"/>
        <v>2.2000000000000002</v>
      </c>
      <c r="R454" s="378">
        <f t="shared" si="195"/>
        <v>2.2000000000000002</v>
      </c>
      <c r="S454" s="378">
        <f t="shared" si="195"/>
        <v>2.2000000000000002</v>
      </c>
      <c r="T454" s="378">
        <f t="shared" si="195"/>
        <v>2.2000000000000002</v>
      </c>
      <c r="U454" s="378">
        <f t="shared" si="195"/>
        <v>2.2000000000000002</v>
      </c>
      <c r="V454" s="378">
        <f t="shared" si="195"/>
        <v>2.2000000000000002</v>
      </c>
      <c r="W454" s="492">
        <f t="shared" si="195"/>
        <v>2.2000000000000002</v>
      </c>
      <c r="X454" s="378">
        <f t="shared" si="195"/>
        <v>2.2000000000000002</v>
      </c>
      <c r="Y454" s="378">
        <f t="shared" si="195"/>
        <v>2.2000000000000002</v>
      </c>
      <c r="Z454" s="378">
        <f t="shared" si="195"/>
        <v>2.2000000000000002</v>
      </c>
      <c r="AA454" s="378">
        <v>0</v>
      </c>
      <c r="AB454" s="378">
        <v>0</v>
      </c>
      <c r="AC454" s="378">
        <v>0</v>
      </c>
      <c r="AD454" s="403">
        <v>0</v>
      </c>
      <c r="AE454" s="378">
        <v>0</v>
      </c>
      <c r="AF454" s="378">
        <v>0</v>
      </c>
    </row>
    <row r="455" spans="1:32" s="377" customFormat="1" ht="14.1" customHeight="1" x14ac:dyDescent="0.2">
      <c r="A455" s="470" t="s">
        <v>23</v>
      </c>
      <c r="B455" s="393"/>
      <c r="C455" s="393"/>
      <c r="D455" s="393"/>
      <c r="E455" s="393"/>
      <c r="F455" s="393"/>
      <c r="G455" s="393"/>
      <c r="H455" s="349"/>
      <c r="W455" s="500"/>
      <c r="AD455" s="402"/>
    </row>
    <row r="456" spans="1:32" ht="14.1" customHeight="1" x14ac:dyDescent="0.2">
      <c r="A456" s="349" t="s">
        <v>0</v>
      </c>
      <c r="B456" s="349" t="s">
        <v>1</v>
      </c>
      <c r="C456" s="349" t="s">
        <v>2</v>
      </c>
      <c r="D456" s="349" t="s">
        <v>17</v>
      </c>
      <c r="E456" s="349"/>
      <c r="F456" s="349"/>
      <c r="G456" s="349" t="s">
        <v>10</v>
      </c>
      <c r="H456" s="349"/>
      <c r="I456" s="380"/>
      <c r="J456" s="380"/>
      <c r="K456" s="380"/>
      <c r="L456" s="380"/>
      <c r="M456" s="380"/>
      <c r="N456" s="380"/>
      <c r="O456" s="380"/>
      <c r="P456" s="380"/>
      <c r="Q456" s="380"/>
      <c r="R456" s="380"/>
      <c r="S456" s="380"/>
      <c r="T456" s="380"/>
      <c r="U456" s="380"/>
      <c r="V456" s="380"/>
      <c r="W456" s="501"/>
      <c r="X456" s="380"/>
      <c r="Y456" s="380"/>
      <c r="Z456" s="380"/>
      <c r="AA456" s="380"/>
      <c r="AB456" s="380"/>
      <c r="AC456" s="380"/>
      <c r="AD456" s="405"/>
      <c r="AE456" s="380"/>
      <c r="AF456" s="380"/>
    </row>
    <row r="457" spans="1:32" ht="14.1" customHeight="1" x14ac:dyDescent="0.2">
      <c r="A457" s="349">
        <v>1169</v>
      </c>
      <c r="B457" s="349"/>
      <c r="C457" s="349"/>
      <c r="D457" s="349" t="s">
        <v>122</v>
      </c>
      <c r="E457" s="349"/>
      <c r="F457" s="349"/>
      <c r="G457" s="349"/>
      <c r="H457" s="349"/>
      <c r="I457" s="380">
        <f t="shared" ref="I457:K472" si="196">9.25+1.25</f>
        <v>10.5</v>
      </c>
      <c r="J457" s="380">
        <f t="shared" si="196"/>
        <v>10.5</v>
      </c>
      <c r="K457" s="380">
        <f t="shared" si="196"/>
        <v>10.5</v>
      </c>
      <c r="L457" s="380">
        <v>8.5</v>
      </c>
      <c r="M457" s="380">
        <v>6</v>
      </c>
      <c r="N457" s="380">
        <f t="shared" ref="N457:P472" si="197">9.25+1.25</f>
        <v>10.5</v>
      </c>
      <c r="O457" s="380">
        <f t="shared" si="197"/>
        <v>10.5</v>
      </c>
      <c r="P457" s="380">
        <f t="shared" si="197"/>
        <v>10.5</v>
      </c>
      <c r="Q457" s="380">
        <v>8.5</v>
      </c>
      <c r="R457" s="380">
        <v>9.25</v>
      </c>
      <c r="S457" s="380">
        <f t="shared" ref="S457:U472" si="198">9.25+1.25</f>
        <v>10.5</v>
      </c>
      <c r="T457" s="380">
        <f t="shared" si="198"/>
        <v>10.5</v>
      </c>
      <c r="U457" s="380">
        <f t="shared" si="198"/>
        <v>10.5</v>
      </c>
      <c r="V457" s="380">
        <v>8.5</v>
      </c>
      <c r="W457" s="501">
        <f t="shared" ref="W457:Z472" si="199">9.25+1.25</f>
        <v>10.5</v>
      </c>
      <c r="X457" s="380">
        <f t="shared" si="199"/>
        <v>10.5</v>
      </c>
      <c r="Y457" s="380">
        <f t="shared" si="199"/>
        <v>10.5</v>
      </c>
      <c r="Z457" s="380">
        <f t="shared" si="199"/>
        <v>10.5</v>
      </c>
      <c r="AA457" s="380">
        <v>8.5</v>
      </c>
      <c r="AB457" s="380">
        <v>6</v>
      </c>
      <c r="AC457" s="380">
        <f t="shared" ref="AC457:AF475" si="200">9.25+1.25</f>
        <v>10.5</v>
      </c>
      <c r="AD457" s="405">
        <f t="shared" si="200"/>
        <v>10.5</v>
      </c>
      <c r="AE457" s="380">
        <f t="shared" si="200"/>
        <v>10.5</v>
      </c>
      <c r="AF457" s="380">
        <f t="shared" si="200"/>
        <v>10.5</v>
      </c>
    </row>
    <row r="458" spans="1:32" ht="14.1" customHeight="1" x14ac:dyDescent="0.2">
      <c r="A458" s="457">
        <v>1107</v>
      </c>
      <c r="B458" s="349"/>
      <c r="C458" s="349"/>
      <c r="D458" s="349" t="s">
        <v>122</v>
      </c>
      <c r="E458" s="349"/>
      <c r="F458" s="349"/>
      <c r="G458" s="349"/>
      <c r="H458" s="349"/>
      <c r="I458" s="380">
        <f t="shared" si="196"/>
        <v>10.5</v>
      </c>
      <c r="J458" s="380">
        <f t="shared" si="196"/>
        <v>10.5</v>
      </c>
      <c r="K458" s="380">
        <f t="shared" si="196"/>
        <v>10.5</v>
      </c>
      <c r="L458" s="380">
        <v>8.5</v>
      </c>
      <c r="M458" s="380">
        <v>6</v>
      </c>
      <c r="N458" s="380">
        <f t="shared" si="197"/>
        <v>10.5</v>
      </c>
      <c r="O458" s="380">
        <f t="shared" si="197"/>
        <v>10.5</v>
      </c>
      <c r="P458" s="380">
        <f t="shared" si="197"/>
        <v>10.5</v>
      </c>
      <c r="Q458" s="380">
        <v>8.5</v>
      </c>
      <c r="R458" s="380">
        <v>9.25</v>
      </c>
      <c r="S458" s="380">
        <f t="shared" si="198"/>
        <v>10.5</v>
      </c>
      <c r="T458" s="380">
        <f t="shared" si="198"/>
        <v>10.5</v>
      </c>
      <c r="U458" s="380">
        <f t="shared" si="198"/>
        <v>10.5</v>
      </c>
      <c r="V458" s="380">
        <v>8.5</v>
      </c>
      <c r="W458" s="501">
        <f t="shared" si="199"/>
        <v>10.5</v>
      </c>
      <c r="X458" s="380">
        <f t="shared" si="199"/>
        <v>10.5</v>
      </c>
      <c r="Y458" s="380">
        <f t="shared" si="199"/>
        <v>10.5</v>
      </c>
      <c r="Z458" s="380">
        <f t="shared" si="199"/>
        <v>10.5</v>
      </c>
      <c r="AA458" s="380">
        <v>8.5</v>
      </c>
      <c r="AB458" s="380">
        <v>6</v>
      </c>
      <c r="AC458" s="380">
        <f t="shared" si="200"/>
        <v>10.5</v>
      </c>
      <c r="AD458" s="405">
        <f t="shared" si="200"/>
        <v>10.5</v>
      </c>
      <c r="AE458" s="380">
        <f t="shared" si="200"/>
        <v>10.5</v>
      </c>
      <c r="AF458" s="380">
        <f t="shared" si="200"/>
        <v>10.5</v>
      </c>
    </row>
    <row r="459" spans="1:32" ht="14.1" customHeight="1" x14ac:dyDescent="0.2">
      <c r="A459" s="457">
        <v>1120</v>
      </c>
      <c r="B459" s="349"/>
      <c r="C459" s="349"/>
      <c r="D459" s="349" t="s">
        <v>122</v>
      </c>
      <c r="E459" s="349"/>
      <c r="F459" s="349"/>
      <c r="G459" s="349"/>
      <c r="H459" s="349"/>
      <c r="I459" s="380">
        <f t="shared" si="196"/>
        <v>10.5</v>
      </c>
      <c r="J459" s="380">
        <f t="shared" si="196"/>
        <v>10.5</v>
      </c>
      <c r="K459" s="380">
        <f t="shared" si="196"/>
        <v>10.5</v>
      </c>
      <c r="L459" s="380">
        <v>8.5</v>
      </c>
      <c r="M459" s="380">
        <v>6</v>
      </c>
      <c r="N459" s="380">
        <f t="shared" si="197"/>
        <v>10.5</v>
      </c>
      <c r="O459" s="380">
        <f t="shared" si="197"/>
        <v>10.5</v>
      </c>
      <c r="P459" s="380">
        <f t="shared" si="197"/>
        <v>10.5</v>
      </c>
      <c r="Q459" s="380">
        <v>8.5</v>
      </c>
      <c r="R459" s="380">
        <v>9.25</v>
      </c>
      <c r="S459" s="380">
        <f t="shared" si="198"/>
        <v>10.5</v>
      </c>
      <c r="T459" s="380">
        <f t="shared" si="198"/>
        <v>10.5</v>
      </c>
      <c r="U459" s="380">
        <f t="shared" si="198"/>
        <v>10.5</v>
      </c>
      <c r="V459" s="380">
        <v>8.5</v>
      </c>
      <c r="W459" s="501">
        <f t="shared" si="199"/>
        <v>10.5</v>
      </c>
      <c r="X459" s="380">
        <f t="shared" si="199"/>
        <v>10.5</v>
      </c>
      <c r="Y459" s="380">
        <f t="shared" si="199"/>
        <v>10.5</v>
      </c>
      <c r="Z459" s="380">
        <f t="shared" si="199"/>
        <v>10.5</v>
      </c>
      <c r="AA459" s="380">
        <v>8.5</v>
      </c>
      <c r="AB459" s="380">
        <v>6</v>
      </c>
      <c r="AC459" s="380">
        <f t="shared" si="200"/>
        <v>10.5</v>
      </c>
      <c r="AD459" s="405">
        <f t="shared" si="200"/>
        <v>10.5</v>
      </c>
      <c r="AE459" s="380">
        <f t="shared" si="200"/>
        <v>10.5</v>
      </c>
      <c r="AF459" s="380">
        <f t="shared" si="200"/>
        <v>10.5</v>
      </c>
    </row>
    <row r="460" spans="1:32" ht="14.1" customHeight="1" x14ac:dyDescent="0.2">
      <c r="A460" s="349">
        <v>1121</v>
      </c>
      <c r="B460" s="349"/>
      <c r="C460" s="349"/>
      <c r="D460" s="349" t="s">
        <v>122</v>
      </c>
      <c r="E460" s="349"/>
      <c r="F460" s="349"/>
      <c r="G460" s="349"/>
      <c r="H460" s="349"/>
      <c r="I460" s="380">
        <f t="shared" si="196"/>
        <v>10.5</v>
      </c>
      <c r="J460" s="380">
        <f t="shared" si="196"/>
        <v>10.5</v>
      </c>
      <c r="K460" s="380">
        <f t="shared" si="196"/>
        <v>10.5</v>
      </c>
      <c r="L460" s="380">
        <v>8.5</v>
      </c>
      <c r="M460" s="380">
        <v>6</v>
      </c>
      <c r="N460" s="380">
        <f t="shared" si="197"/>
        <v>10.5</v>
      </c>
      <c r="O460" s="380">
        <f t="shared" si="197"/>
        <v>10.5</v>
      </c>
      <c r="P460" s="380">
        <f t="shared" si="197"/>
        <v>10.5</v>
      </c>
      <c r="Q460" s="380">
        <v>8.5</v>
      </c>
      <c r="R460" s="380">
        <v>9.25</v>
      </c>
      <c r="S460" s="380">
        <f t="shared" si="198"/>
        <v>10.5</v>
      </c>
      <c r="T460" s="380">
        <f t="shared" si="198"/>
        <v>10.5</v>
      </c>
      <c r="U460" s="380">
        <f t="shared" si="198"/>
        <v>10.5</v>
      </c>
      <c r="V460" s="380">
        <v>8.5</v>
      </c>
      <c r="W460" s="501">
        <f t="shared" si="199"/>
        <v>10.5</v>
      </c>
      <c r="X460" s="380">
        <f t="shared" si="199"/>
        <v>10.5</v>
      </c>
      <c r="Y460" s="380">
        <f t="shared" si="199"/>
        <v>10.5</v>
      </c>
      <c r="Z460" s="380">
        <f t="shared" si="199"/>
        <v>10.5</v>
      </c>
      <c r="AA460" s="380">
        <v>8.5</v>
      </c>
      <c r="AB460" s="380">
        <v>6</v>
      </c>
      <c r="AC460" s="380">
        <f t="shared" si="200"/>
        <v>10.5</v>
      </c>
      <c r="AD460" s="405">
        <f t="shared" si="200"/>
        <v>10.5</v>
      </c>
      <c r="AE460" s="380">
        <f t="shared" si="200"/>
        <v>10.5</v>
      </c>
      <c r="AF460" s="380">
        <f t="shared" si="200"/>
        <v>10.5</v>
      </c>
    </row>
    <row r="461" spans="1:32" ht="14.1" customHeight="1" x14ac:dyDescent="0.2">
      <c r="A461" s="349">
        <v>1101</v>
      </c>
      <c r="B461" s="349"/>
      <c r="C461" s="349"/>
      <c r="D461" s="349" t="s">
        <v>122</v>
      </c>
      <c r="E461" s="349"/>
      <c r="F461" s="379"/>
      <c r="G461" s="349"/>
      <c r="H461" s="349"/>
      <c r="I461" s="380">
        <f t="shared" si="196"/>
        <v>10.5</v>
      </c>
      <c r="J461" s="380">
        <f t="shared" si="196"/>
        <v>10.5</v>
      </c>
      <c r="K461" s="380">
        <f t="shared" si="196"/>
        <v>10.5</v>
      </c>
      <c r="L461" s="380">
        <v>8.5</v>
      </c>
      <c r="M461" s="380">
        <v>6</v>
      </c>
      <c r="N461" s="380">
        <f t="shared" si="197"/>
        <v>10.5</v>
      </c>
      <c r="O461" s="380">
        <f t="shared" si="197"/>
        <v>10.5</v>
      </c>
      <c r="P461" s="380">
        <f t="shared" si="197"/>
        <v>10.5</v>
      </c>
      <c r="Q461" s="380">
        <v>8.5</v>
      </c>
      <c r="R461" s="380">
        <v>9.25</v>
      </c>
      <c r="S461" s="380">
        <f t="shared" si="198"/>
        <v>10.5</v>
      </c>
      <c r="T461" s="380">
        <f t="shared" si="198"/>
        <v>10.5</v>
      </c>
      <c r="U461" s="380">
        <f t="shared" si="198"/>
        <v>10.5</v>
      </c>
      <c r="V461" s="380">
        <v>8.5</v>
      </c>
      <c r="W461" s="501">
        <f t="shared" si="199"/>
        <v>10.5</v>
      </c>
      <c r="X461" s="380">
        <f t="shared" si="199"/>
        <v>10.5</v>
      </c>
      <c r="Y461" s="380">
        <f t="shared" si="199"/>
        <v>10.5</v>
      </c>
      <c r="Z461" s="380">
        <f t="shared" si="199"/>
        <v>10.5</v>
      </c>
      <c r="AA461" s="380">
        <v>8.5</v>
      </c>
      <c r="AB461" s="380">
        <v>6</v>
      </c>
      <c r="AC461" s="380">
        <f t="shared" si="200"/>
        <v>10.5</v>
      </c>
      <c r="AD461" s="405">
        <f t="shared" si="200"/>
        <v>10.5</v>
      </c>
      <c r="AE461" s="380">
        <f t="shared" si="200"/>
        <v>10.5</v>
      </c>
      <c r="AF461" s="380">
        <f t="shared" si="200"/>
        <v>10.5</v>
      </c>
    </row>
    <row r="462" spans="1:32" ht="14.1" customHeight="1" x14ac:dyDescent="0.2">
      <c r="A462" s="349">
        <v>1162</v>
      </c>
      <c r="B462" s="349"/>
      <c r="C462" s="349"/>
      <c r="D462" s="349" t="s">
        <v>122</v>
      </c>
      <c r="E462" s="349"/>
      <c r="F462" s="349"/>
      <c r="G462" s="349"/>
      <c r="H462" s="349"/>
      <c r="I462" s="380">
        <f t="shared" si="196"/>
        <v>10.5</v>
      </c>
      <c r="J462" s="380">
        <f t="shared" si="196"/>
        <v>10.5</v>
      </c>
      <c r="K462" s="380">
        <f t="shared" si="196"/>
        <v>10.5</v>
      </c>
      <c r="L462" s="380">
        <v>8.5</v>
      </c>
      <c r="M462" s="380">
        <v>6</v>
      </c>
      <c r="N462" s="380">
        <f t="shared" si="197"/>
        <v>10.5</v>
      </c>
      <c r="O462" s="380">
        <f t="shared" si="197"/>
        <v>10.5</v>
      </c>
      <c r="P462" s="380">
        <f t="shared" si="197"/>
        <v>10.5</v>
      </c>
      <c r="Q462" s="380">
        <v>8.5</v>
      </c>
      <c r="R462" s="380">
        <v>9.25</v>
      </c>
      <c r="S462" s="380">
        <f t="shared" si="198"/>
        <v>10.5</v>
      </c>
      <c r="T462" s="380">
        <f t="shared" si="198"/>
        <v>10.5</v>
      </c>
      <c r="U462" s="380">
        <f t="shared" si="198"/>
        <v>10.5</v>
      </c>
      <c r="V462" s="380">
        <v>8.5</v>
      </c>
      <c r="W462" s="501">
        <f t="shared" si="199"/>
        <v>10.5</v>
      </c>
      <c r="X462" s="380">
        <f t="shared" si="199"/>
        <v>10.5</v>
      </c>
      <c r="Y462" s="380">
        <f t="shared" si="199"/>
        <v>10.5</v>
      </c>
      <c r="Z462" s="380">
        <f t="shared" si="199"/>
        <v>10.5</v>
      </c>
      <c r="AA462" s="380">
        <v>8.5</v>
      </c>
      <c r="AB462" s="380">
        <v>6</v>
      </c>
      <c r="AC462" s="380">
        <f t="shared" si="200"/>
        <v>10.5</v>
      </c>
      <c r="AD462" s="405">
        <f t="shared" si="200"/>
        <v>10.5</v>
      </c>
      <c r="AE462" s="380">
        <f t="shared" si="200"/>
        <v>10.5</v>
      </c>
      <c r="AF462" s="380">
        <f t="shared" si="200"/>
        <v>10.5</v>
      </c>
    </row>
    <row r="463" spans="1:32" ht="14.1" customHeight="1" x14ac:dyDescent="0.2">
      <c r="A463" s="349">
        <v>1102</v>
      </c>
      <c r="B463" s="349"/>
      <c r="C463" s="349"/>
      <c r="D463" s="349" t="s">
        <v>122</v>
      </c>
      <c r="E463" s="349"/>
      <c r="F463" s="349"/>
      <c r="G463" s="349"/>
      <c r="H463" s="349"/>
      <c r="I463" s="380">
        <f t="shared" si="196"/>
        <v>10.5</v>
      </c>
      <c r="J463" s="380">
        <f t="shared" si="196"/>
        <v>10.5</v>
      </c>
      <c r="K463" s="380">
        <f t="shared" si="196"/>
        <v>10.5</v>
      </c>
      <c r="L463" s="380">
        <v>8.5</v>
      </c>
      <c r="M463" s="380">
        <v>6</v>
      </c>
      <c r="N463" s="380">
        <f t="shared" si="197"/>
        <v>10.5</v>
      </c>
      <c r="O463" s="380">
        <f t="shared" si="197"/>
        <v>10.5</v>
      </c>
      <c r="P463" s="380">
        <f t="shared" si="197"/>
        <v>10.5</v>
      </c>
      <c r="Q463" s="380">
        <v>8.5</v>
      </c>
      <c r="R463" s="380">
        <v>9.25</v>
      </c>
      <c r="S463" s="380">
        <f t="shared" si="198"/>
        <v>10.5</v>
      </c>
      <c r="T463" s="380">
        <f t="shared" si="198"/>
        <v>10.5</v>
      </c>
      <c r="U463" s="380">
        <f t="shared" si="198"/>
        <v>10.5</v>
      </c>
      <c r="V463" s="380">
        <v>8.5</v>
      </c>
      <c r="W463" s="501">
        <f t="shared" si="199"/>
        <v>10.5</v>
      </c>
      <c r="X463" s="380">
        <f t="shared" si="199"/>
        <v>10.5</v>
      </c>
      <c r="Y463" s="380">
        <f t="shared" si="199"/>
        <v>10.5</v>
      </c>
      <c r="Z463" s="380">
        <f t="shared" si="199"/>
        <v>10.5</v>
      </c>
      <c r="AA463" s="380">
        <v>8.5</v>
      </c>
      <c r="AB463" s="380">
        <v>6</v>
      </c>
      <c r="AC463" s="380">
        <f t="shared" si="200"/>
        <v>10.5</v>
      </c>
      <c r="AD463" s="405">
        <f t="shared" si="200"/>
        <v>10.5</v>
      </c>
      <c r="AE463" s="380">
        <f t="shared" si="200"/>
        <v>10.5</v>
      </c>
      <c r="AF463" s="380">
        <f t="shared" si="200"/>
        <v>10.5</v>
      </c>
    </row>
    <row r="464" spans="1:32" ht="14.1" customHeight="1" x14ac:dyDescent="0.2">
      <c r="A464" s="349">
        <v>1150</v>
      </c>
      <c r="B464" s="349"/>
      <c r="C464" s="349"/>
      <c r="D464" s="349" t="s">
        <v>122</v>
      </c>
      <c r="E464" s="349"/>
      <c r="F464" s="349"/>
      <c r="G464" s="349"/>
      <c r="H464" s="349"/>
      <c r="I464" s="380">
        <f t="shared" si="196"/>
        <v>10.5</v>
      </c>
      <c r="J464" s="380">
        <f t="shared" si="196"/>
        <v>10.5</v>
      </c>
      <c r="K464" s="380">
        <f t="shared" si="196"/>
        <v>10.5</v>
      </c>
      <c r="L464" s="380">
        <v>8.5</v>
      </c>
      <c r="M464" s="380">
        <v>6</v>
      </c>
      <c r="N464" s="380">
        <f t="shared" si="197"/>
        <v>10.5</v>
      </c>
      <c r="O464" s="380">
        <f t="shared" si="197"/>
        <v>10.5</v>
      </c>
      <c r="P464" s="380">
        <f t="shared" si="197"/>
        <v>10.5</v>
      </c>
      <c r="Q464" s="380">
        <v>8.5</v>
      </c>
      <c r="R464" s="380">
        <v>9.25</v>
      </c>
      <c r="S464" s="380">
        <f t="shared" si="198"/>
        <v>10.5</v>
      </c>
      <c r="T464" s="380">
        <f t="shared" si="198"/>
        <v>10.5</v>
      </c>
      <c r="U464" s="380">
        <f t="shared" si="198"/>
        <v>10.5</v>
      </c>
      <c r="V464" s="380">
        <v>8.5</v>
      </c>
      <c r="W464" s="501">
        <f t="shared" si="199"/>
        <v>10.5</v>
      </c>
      <c r="X464" s="380">
        <f t="shared" si="199"/>
        <v>10.5</v>
      </c>
      <c r="Y464" s="380">
        <f t="shared" si="199"/>
        <v>10.5</v>
      </c>
      <c r="Z464" s="380">
        <f t="shared" si="199"/>
        <v>10.5</v>
      </c>
      <c r="AA464" s="380">
        <v>8.5</v>
      </c>
      <c r="AB464" s="380">
        <v>6</v>
      </c>
      <c r="AC464" s="380">
        <f t="shared" si="200"/>
        <v>10.5</v>
      </c>
      <c r="AD464" s="405">
        <f t="shared" si="200"/>
        <v>10.5</v>
      </c>
      <c r="AE464" s="380">
        <f t="shared" si="200"/>
        <v>10.5</v>
      </c>
      <c r="AF464" s="380">
        <f t="shared" si="200"/>
        <v>10.5</v>
      </c>
    </row>
    <row r="465" spans="1:32" ht="14.1" customHeight="1" x14ac:dyDescent="0.2">
      <c r="A465" s="457">
        <v>1168</v>
      </c>
      <c r="B465" s="349"/>
      <c r="C465" s="349"/>
      <c r="D465" s="349" t="s">
        <v>122</v>
      </c>
      <c r="E465" s="349"/>
      <c r="F465" s="349"/>
      <c r="G465" s="349"/>
      <c r="H465" s="349"/>
      <c r="I465" s="380">
        <f t="shared" si="196"/>
        <v>10.5</v>
      </c>
      <c r="J465" s="380">
        <f t="shared" si="196"/>
        <v>10.5</v>
      </c>
      <c r="K465" s="380">
        <f t="shared" si="196"/>
        <v>10.5</v>
      </c>
      <c r="L465" s="380">
        <v>8.5</v>
      </c>
      <c r="M465" s="380">
        <v>6</v>
      </c>
      <c r="N465" s="380">
        <f t="shared" si="197"/>
        <v>10.5</v>
      </c>
      <c r="O465" s="380">
        <f t="shared" si="197"/>
        <v>10.5</v>
      </c>
      <c r="P465" s="380">
        <f t="shared" si="197"/>
        <v>10.5</v>
      </c>
      <c r="Q465" s="380">
        <v>8.5</v>
      </c>
      <c r="R465" s="380">
        <v>9.25</v>
      </c>
      <c r="S465" s="380">
        <f t="shared" si="198"/>
        <v>10.5</v>
      </c>
      <c r="T465" s="380">
        <f t="shared" si="198"/>
        <v>10.5</v>
      </c>
      <c r="U465" s="380">
        <f t="shared" si="198"/>
        <v>10.5</v>
      </c>
      <c r="V465" s="380">
        <v>8.5</v>
      </c>
      <c r="W465" s="501">
        <f t="shared" si="199"/>
        <v>10.5</v>
      </c>
      <c r="X465" s="380">
        <f t="shared" si="199"/>
        <v>10.5</v>
      </c>
      <c r="Y465" s="380">
        <f t="shared" si="199"/>
        <v>10.5</v>
      </c>
      <c r="Z465" s="380">
        <f t="shared" si="199"/>
        <v>10.5</v>
      </c>
      <c r="AA465" s="380">
        <v>8.5</v>
      </c>
      <c r="AB465" s="380">
        <v>6</v>
      </c>
      <c r="AC465" s="380">
        <f t="shared" si="200"/>
        <v>10.5</v>
      </c>
      <c r="AD465" s="405">
        <f t="shared" si="200"/>
        <v>10.5</v>
      </c>
      <c r="AE465" s="380">
        <f t="shared" si="200"/>
        <v>10.5</v>
      </c>
      <c r="AF465" s="380">
        <f t="shared" si="200"/>
        <v>10.5</v>
      </c>
    </row>
    <row r="466" spans="1:32" ht="14.1" customHeight="1" x14ac:dyDescent="0.2">
      <c r="A466" s="349">
        <v>1140</v>
      </c>
      <c r="B466" s="349"/>
      <c r="C466" s="349"/>
      <c r="D466" s="349" t="s">
        <v>122</v>
      </c>
      <c r="E466" s="349"/>
      <c r="F466" s="349"/>
      <c r="G466" s="349"/>
      <c r="H466" s="349"/>
      <c r="I466" s="380">
        <f t="shared" si="196"/>
        <v>10.5</v>
      </c>
      <c r="J466" s="380">
        <f t="shared" si="196"/>
        <v>10.5</v>
      </c>
      <c r="K466" s="380">
        <f t="shared" si="196"/>
        <v>10.5</v>
      </c>
      <c r="L466" s="380">
        <v>8.5</v>
      </c>
      <c r="M466" s="380">
        <v>6</v>
      </c>
      <c r="N466" s="380">
        <f t="shared" si="197"/>
        <v>10.5</v>
      </c>
      <c r="O466" s="380">
        <f t="shared" si="197"/>
        <v>10.5</v>
      </c>
      <c r="P466" s="380">
        <f t="shared" si="197"/>
        <v>10.5</v>
      </c>
      <c r="Q466" s="380">
        <v>8.5</v>
      </c>
      <c r="R466" s="380">
        <v>9.25</v>
      </c>
      <c r="S466" s="380">
        <f t="shared" si="198"/>
        <v>10.5</v>
      </c>
      <c r="T466" s="380">
        <f t="shared" si="198"/>
        <v>10.5</v>
      </c>
      <c r="U466" s="380">
        <f t="shared" si="198"/>
        <v>10.5</v>
      </c>
      <c r="V466" s="380">
        <v>8.5</v>
      </c>
      <c r="W466" s="501">
        <f t="shared" si="199"/>
        <v>10.5</v>
      </c>
      <c r="X466" s="380">
        <f t="shared" si="199"/>
        <v>10.5</v>
      </c>
      <c r="Y466" s="380">
        <f t="shared" si="199"/>
        <v>10.5</v>
      </c>
      <c r="Z466" s="380">
        <f t="shared" si="199"/>
        <v>10.5</v>
      </c>
      <c r="AA466" s="380">
        <v>8.5</v>
      </c>
      <c r="AB466" s="380">
        <v>6</v>
      </c>
      <c r="AC466" s="380">
        <f t="shared" si="200"/>
        <v>10.5</v>
      </c>
      <c r="AD466" s="405">
        <f t="shared" si="200"/>
        <v>10.5</v>
      </c>
      <c r="AE466" s="380">
        <f t="shared" si="200"/>
        <v>10.5</v>
      </c>
      <c r="AF466" s="380">
        <f t="shared" si="200"/>
        <v>10.5</v>
      </c>
    </row>
    <row r="467" spans="1:32" ht="14.1" customHeight="1" x14ac:dyDescent="0.2">
      <c r="A467" s="457">
        <v>1114</v>
      </c>
      <c r="B467" s="349"/>
      <c r="C467" s="349"/>
      <c r="D467" s="349" t="s">
        <v>122</v>
      </c>
      <c r="E467" s="349"/>
      <c r="F467" s="349"/>
      <c r="G467" s="349"/>
      <c r="H467" s="349"/>
      <c r="I467" s="380">
        <f t="shared" si="196"/>
        <v>10.5</v>
      </c>
      <c r="J467" s="380">
        <f t="shared" si="196"/>
        <v>10.5</v>
      </c>
      <c r="K467" s="380">
        <f t="shared" si="196"/>
        <v>10.5</v>
      </c>
      <c r="L467" s="380">
        <v>8.5</v>
      </c>
      <c r="M467" s="380">
        <v>6</v>
      </c>
      <c r="N467" s="380">
        <f t="shared" si="197"/>
        <v>10.5</v>
      </c>
      <c r="O467" s="380">
        <f t="shared" si="197"/>
        <v>10.5</v>
      </c>
      <c r="P467" s="380">
        <f t="shared" si="197"/>
        <v>10.5</v>
      </c>
      <c r="Q467" s="380">
        <v>8.5</v>
      </c>
      <c r="R467" s="380">
        <v>9.25</v>
      </c>
      <c r="S467" s="380">
        <f t="shared" si="198"/>
        <v>10.5</v>
      </c>
      <c r="T467" s="380">
        <f t="shared" si="198"/>
        <v>10.5</v>
      </c>
      <c r="U467" s="380">
        <f t="shared" si="198"/>
        <v>10.5</v>
      </c>
      <c r="V467" s="380">
        <v>8.5</v>
      </c>
      <c r="W467" s="501">
        <f t="shared" si="199"/>
        <v>10.5</v>
      </c>
      <c r="X467" s="380">
        <f t="shared" si="199"/>
        <v>10.5</v>
      </c>
      <c r="Y467" s="380">
        <f t="shared" si="199"/>
        <v>10.5</v>
      </c>
      <c r="Z467" s="380">
        <f t="shared" si="199"/>
        <v>10.5</v>
      </c>
      <c r="AA467" s="380">
        <v>8.5</v>
      </c>
      <c r="AB467" s="380">
        <v>6</v>
      </c>
      <c r="AC467" s="380">
        <f t="shared" si="200"/>
        <v>10.5</v>
      </c>
      <c r="AD467" s="405">
        <f t="shared" si="200"/>
        <v>10.5</v>
      </c>
      <c r="AE467" s="380">
        <f t="shared" si="200"/>
        <v>10.5</v>
      </c>
      <c r="AF467" s="380">
        <f t="shared" si="200"/>
        <v>10.5</v>
      </c>
    </row>
    <row r="468" spans="1:32" ht="14.1" customHeight="1" x14ac:dyDescent="0.2">
      <c r="A468" s="349">
        <v>1160</v>
      </c>
      <c r="B468" s="349"/>
      <c r="C468" s="349"/>
      <c r="D468" s="349" t="s">
        <v>122</v>
      </c>
      <c r="E468" s="349"/>
      <c r="F468" s="349"/>
      <c r="G468" s="349"/>
      <c r="H468" s="349"/>
      <c r="I468" s="380">
        <f t="shared" si="196"/>
        <v>10.5</v>
      </c>
      <c r="J468" s="380">
        <f t="shared" si="196"/>
        <v>10.5</v>
      </c>
      <c r="K468" s="380">
        <f t="shared" si="196"/>
        <v>10.5</v>
      </c>
      <c r="L468" s="380">
        <v>8.5</v>
      </c>
      <c r="M468" s="380">
        <v>6</v>
      </c>
      <c r="N468" s="380">
        <f t="shared" si="197"/>
        <v>10.5</v>
      </c>
      <c r="O468" s="380">
        <f t="shared" si="197"/>
        <v>10.5</v>
      </c>
      <c r="P468" s="380">
        <f t="shared" si="197"/>
        <v>10.5</v>
      </c>
      <c r="Q468" s="380">
        <v>8.5</v>
      </c>
      <c r="R468" s="380">
        <v>9.25</v>
      </c>
      <c r="S468" s="380">
        <f t="shared" si="198"/>
        <v>10.5</v>
      </c>
      <c r="T468" s="380">
        <f t="shared" si="198"/>
        <v>10.5</v>
      </c>
      <c r="U468" s="380">
        <f t="shared" si="198"/>
        <v>10.5</v>
      </c>
      <c r="V468" s="380">
        <v>8.5</v>
      </c>
      <c r="W468" s="501">
        <f t="shared" si="199"/>
        <v>10.5</v>
      </c>
      <c r="X468" s="380">
        <f t="shared" si="199"/>
        <v>10.5</v>
      </c>
      <c r="Y468" s="380">
        <f t="shared" si="199"/>
        <v>10.5</v>
      </c>
      <c r="Z468" s="380">
        <f t="shared" si="199"/>
        <v>10.5</v>
      </c>
      <c r="AA468" s="380">
        <v>8.5</v>
      </c>
      <c r="AB468" s="380">
        <v>6</v>
      </c>
      <c r="AC468" s="380">
        <f t="shared" si="200"/>
        <v>10.5</v>
      </c>
      <c r="AD468" s="405">
        <f t="shared" si="200"/>
        <v>10.5</v>
      </c>
      <c r="AE468" s="380">
        <f t="shared" si="200"/>
        <v>10.5</v>
      </c>
      <c r="AF468" s="380">
        <f t="shared" si="200"/>
        <v>10.5</v>
      </c>
    </row>
    <row r="469" spans="1:32" ht="14.1" customHeight="1" x14ac:dyDescent="0.2">
      <c r="A469" s="349">
        <v>1158</v>
      </c>
      <c r="B469" s="349"/>
      <c r="C469" s="349"/>
      <c r="D469" s="349" t="s">
        <v>122</v>
      </c>
      <c r="E469" s="349"/>
      <c r="F469" s="349"/>
      <c r="G469" s="349"/>
      <c r="H469" s="349"/>
      <c r="I469" s="380">
        <f t="shared" si="196"/>
        <v>10.5</v>
      </c>
      <c r="J469" s="380">
        <f t="shared" si="196"/>
        <v>10.5</v>
      </c>
      <c r="K469" s="380">
        <f t="shared" si="196"/>
        <v>10.5</v>
      </c>
      <c r="L469" s="380">
        <v>8.5</v>
      </c>
      <c r="M469" s="380">
        <v>6</v>
      </c>
      <c r="N469" s="380">
        <f t="shared" si="197"/>
        <v>10.5</v>
      </c>
      <c r="O469" s="380">
        <f t="shared" si="197"/>
        <v>10.5</v>
      </c>
      <c r="P469" s="380">
        <f t="shared" si="197"/>
        <v>10.5</v>
      </c>
      <c r="Q469" s="380">
        <v>8.5</v>
      </c>
      <c r="R469" s="380">
        <v>9.25</v>
      </c>
      <c r="S469" s="380">
        <f t="shared" si="198"/>
        <v>10.5</v>
      </c>
      <c r="T469" s="380">
        <f t="shared" si="198"/>
        <v>10.5</v>
      </c>
      <c r="U469" s="380">
        <f t="shared" si="198"/>
        <v>10.5</v>
      </c>
      <c r="V469" s="380">
        <v>8.5</v>
      </c>
      <c r="W469" s="501">
        <f t="shared" si="199"/>
        <v>10.5</v>
      </c>
      <c r="X469" s="380">
        <f t="shared" si="199"/>
        <v>10.5</v>
      </c>
      <c r="Y469" s="380">
        <f t="shared" si="199"/>
        <v>10.5</v>
      </c>
      <c r="Z469" s="380">
        <f t="shared" si="199"/>
        <v>10.5</v>
      </c>
      <c r="AA469" s="380">
        <v>8.5</v>
      </c>
      <c r="AB469" s="380">
        <v>6</v>
      </c>
      <c r="AC469" s="380">
        <f t="shared" si="200"/>
        <v>10.5</v>
      </c>
      <c r="AD469" s="405">
        <f t="shared" si="200"/>
        <v>10.5</v>
      </c>
      <c r="AE469" s="380">
        <f t="shared" si="200"/>
        <v>10.5</v>
      </c>
      <c r="AF469" s="380">
        <f t="shared" si="200"/>
        <v>10.5</v>
      </c>
    </row>
    <row r="470" spans="1:32" ht="14.1" customHeight="1" x14ac:dyDescent="0.2">
      <c r="A470" s="457">
        <v>1106</v>
      </c>
      <c r="B470" s="349"/>
      <c r="C470" s="349"/>
      <c r="D470" s="349" t="s">
        <v>122</v>
      </c>
      <c r="E470" s="349"/>
      <c r="F470" s="349"/>
      <c r="G470" s="349"/>
      <c r="H470" s="349"/>
      <c r="I470" s="380">
        <f t="shared" si="196"/>
        <v>10.5</v>
      </c>
      <c r="J470" s="380">
        <f t="shared" si="196"/>
        <v>10.5</v>
      </c>
      <c r="K470" s="380">
        <f t="shared" si="196"/>
        <v>10.5</v>
      </c>
      <c r="L470" s="380">
        <v>8.5</v>
      </c>
      <c r="M470" s="380">
        <v>6</v>
      </c>
      <c r="N470" s="380">
        <f t="shared" si="197"/>
        <v>10.5</v>
      </c>
      <c r="O470" s="380">
        <f t="shared" si="197"/>
        <v>10.5</v>
      </c>
      <c r="P470" s="380">
        <f t="shared" si="197"/>
        <v>10.5</v>
      </c>
      <c r="Q470" s="380">
        <v>8.5</v>
      </c>
      <c r="R470" s="380">
        <v>9.25</v>
      </c>
      <c r="S470" s="380">
        <f t="shared" si="198"/>
        <v>10.5</v>
      </c>
      <c r="T470" s="380">
        <f t="shared" si="198"/>
        <v>10.5</v>
      </c>
      <c r="U470" s="380">
        <f t="shared" si="198"/>
        <v>10.5</v>
      </c>
      <c r="V470" s="380">
        <v>8.5</v>
      </c>
      <c r="W470" s="501">
        <f t="shared" si="199"/>
        <v>10.5</v>
      </c>
      <c r="X470" s="380">
        <f t="shared" si="199"/>
        <v>10.5</v>
      </c>
      <c r="Y470" s="380">
        <f t="shared" si="199"/>
        <v>10.5</v>
      </c>
      <c r="Z470" s="380">
        <f t="shared" si="199"/>
        <v>10.5</v>
      </c>
      <c r="AA470" s="380">
        <v>8.5</v>
      </c>
      <c r="AB470" s="380">
        <v>6</v>
      </c>
      <c r="AC470" s="380">
        <f t="shared" si="200"/>
        <v>10.5</v>
      </c>
      <c r="AD470" s="405">
        <f t="shared" si="200"/>
        <v>10.5</v>
      </c>
      <c r="AE470" s="380">
        <f t="shared" si="200"/>
        <v>10.5</v>
      </c>
      <c r="AF470" s="380">
        <f t="shared" si="200"/>
        <v>10.5</v>
      </c>
    </row>
    <row r="471" spans="1:32" ht="14.1" customHeight="1" x14ac:dyDescent="0.2">
      <c r="A471" s="457">
        <v>1163</v>
      </c>
      <c r="B471" s="349"/>
      <c r="C471" s="349"/>
      <c r="D471" s="349" t="s">
        <v>122</v>
      </c>
      <c r="E471" s="349"/>
      <c r="F471" s="349"/>
      <c r="G471" s="349"/>
      <c r="H471" s="349"/>
      <c r="I471" s="380">
        <f t="shared" si="196"/>
        <v>10.5</v>
      </c>
      <c r="J471" s="380">
        <f t="shared" si="196"/>
        <v>10.5</v>
      </c>
      <c r="K471" s="380">
        <f t="shared" si="196"/>
        <v>10.5</v>
      </c>
      <c r="L471" s="380">
        <v>8.5</v>
      </c>
      <c r="M471" s="380">
        <v>6</v>
      </c>
      <c r="N471" s="380">
        <f t="shared" si="197"/>
        <v>10.5</v>
      </c>
      <c r="O471" s="380">
        <f t="shared" si="197"/>
        <v>10.5</v>
      </c>
      <c r="P471" s="380">
        <f t="shared" si="197"/>
        <v>10.5</v>
      </c>
      <c r="Q471" s="380">
        <v>8.5</v>
      </c>
      <c r="R471" s="380">
        <v>9.25</v>
      </c>
      <c r="S471" s="380">
        <f t="shared" si="198"/>
        <v>10.5</v>
      </c>
      <c r="T471" s="380">
        <f t="shared" si="198"/>
        <v>10.5</v>
      </c>
      <c r="U471" s="380">
        <f t="shared" si="198"/>
        <v>10.5</v>
      </c>
      <c r="V471" s="380">
        <v>8.5</v>
      </c>
      <c r="W471" s="501">
        <f t="shared" si="199"/>
        <v>10.5</v>
      </c>
      <c r="X471" s="380">
        <f t="shared" si="199"/>
        <v>10.5</v>
      </c>
      <c r="Y471" s="380">
        <f t="shared" si="199"/>
        <v>10.5</v>
      </c>
      <c r="Z471" s="380">
        <f t="shared" si="199"/>
        <v>10.5</v>
      </c>
      <c r="AA471" s="380">
        <v>8.5</v>
      </c>
      <c r="AB471" s="380">
        <v>6</v>
      </c>
      <c r="AC471" s="380">
        <f t="shared" si="200"/>
        <v>10.5</v>
      </c>
      <c r="AD471" s="405">
        <f t="shared" si="200"/>
        <v>10.5</v>
      </c>
      <c r="AE471" s="380">
        <f t="shared" si="200"/>
        <v>10.5</v>
      </c>
      <c r="AF471" s="380">
        <f t="shared" si="200"/>
        <v>10.5</v>
      </c>
    </row>
    <row r="472" spans="1:32" ht="14.1" customHeight="1" x14ac:dyDescent="0.2">
      <c r="A472" s="457">
        <v>1151</v>
      </c>
      <c r="B472" s="349"/>
      <c r="C472" s="349"/>
      <c r="D472" s="349" t="s">
        <v>122</v>
      </c>
      <c r="E472" s="349"/>
      <c r="F472" s="349"/>
      <c r="G472" s="349"/>
      <c r="H472" s="349"/>
      <c r="I472" s="380">
        <f t="shared" si="196"/>
        <v>10.5</v>
      </c>
      <c r="J472" s="380">
        <f t="shared" si="196"/>
        <v>10.5</v>
      </c>
      <c r="K472" s="380">
        <f t="shared" si="196"/>
        <v>10.5</v>
      </c>
      <c r="L472" s="380">
        <v>8.5</v>
      </c>
      <c r="M472" s="380">
        <v>6</v>
      </c>
      <c r="N472" s="380">
        <f t="shared" si="197"/>
        <v>10.5</v>
      </c>
      <c r="O472" s="380">
        <f t="shared" si="197"/>
        <v>10.5</v>
      </c>
      <c r="P472" s="380">
        <f t="shared" si="197"/>
        <v>10.5</v>
      </c>
      <c r="Q472" s="380">
        <v>8.5</v>
      </c>
      <c r="R472" s="380">
        <v>9.25</v>
      </c>
      <c r="S472" s="380">
        <f t="shared" si="198"/>
        <v>10.5</v>
      </c>
      <c r="T472" s="380">
        <f t="shared" si="198"/>
        <v>10.5</v>
      </c>
      <c r="U472" s="380">
        <f t="shared" si="198"/>
        <v>10.5</v>
      </c>
      <c r="V472" s="380">
        <v>8.5</v>
      </c>
      <c r="W472" s="501">
        <f t="shared" si="199"/>
        <v>10.5</v>
      </c>
      <c r="X472" s="380">
        <f t="shared" si="199"/>
        <v>10.5</v>
      </c>
      <c r="Y472" s="380">
        <f t="shared" si="199"/>
        <v>10.5</v>
      </c>
      <c r="Z472" s="380">
        <f t="shared" si="199"/>
        <v>10.5</v>
      </c>
      <c r="AA472" s="380">
        <v>8.5</v>
      </c>
      <c r="AB472" s="380">
        <v>6</v>
      </c>
      <c r="AC472" s="380">
        <f t="shared" si="200"/>
        <v>10.5</v>
      </c>
      <c r="AD472" s="405">
        <f t="shared" si="200"/>
        <v>10.5</v>
      </c>
      <c r="AE472" s="380">
        <f t="shared" si="200"/>
        <v>10.5</v>
      </c>
      <c r="AF472" s="380">
        <f t="shared" si="200"/>
        <v>10.5</v>
      </c>
    </row>
    <row r="473" spans="1:32" ht="14.1" customHeight="1" x14ac:dyDescent="0.2">
      <c r="A473" s="366">
        <v>1142</v>
      </c>
      <c r="B473" s="349"/>
      <c r="C473" s="349"/>
      <c r="D473" s="349" t="s">
        <v>122</v>
      </c>
      <c r="E473" s="349"/>
      <c r="F473" s="349"/>
      <c r="G473" s="349"/>
      <c r="H473" s="349"/>
      <c r="I473" s="380">
        <f t="shared" ref="I473:K475" si="201">9.25+1.25</f>
        <v>10.5</v>
      </c>
      <c r="J473" s="380">
        <f t="shared" si="201"/>
        <v>10.5</v>
      </c>
      <c r="K473" s="380">
        <f t="shared" si="201"/>
        <v>10.5</v>
      </c>
      <c r="L473" s="380">
        <v>8.5</v>
      </c>
      <c r="M473" s="380">
        <v>6</v>
      </c>
      <c r="N473" s="380">
        <f t="shared" ref="N473:P475" si="202">9.25+1.25</f>
        <v>10.5</v>
      </c>
      <c r="O473" s="380">
        <f t="shared" si="202"/>
        <v>10.5</v>
      </c>
      <c r="P473" s="380">
        <f t="shared" si="202"/>
        <v>10.5</v>
      </c>
      <c r="Q473" s="380">
        <v>8.5</v>
      </c>
      <c r="R473" s="380">
        <v>9.25</v>
      </c>
      <c r="S473" s="380">
        <f t="shared" ref="S473:U475" si="203">9.25+1.25</f>
        <v>10.5</v>
      </c>
      <c r="T473" s="380">
        <f t="shared" si="203"/>
        <v>10.5</v>
      </c>
      <c r="U473" s="380">
        <f t="shared" si="203"/>
        <v>10.5</v>
      </c>
      <c r="V473" s="380">
        <v>8.5</v>
      </c>
      <c r="W473" s="501">
        <f t="shared" ref="W473:Z475" si="204">9.25+1.25</f>
        <v>10.5</v>
      </c>
      <c r="X473" s="380">
        <f t="shared" si="204"/>
        <v>10.5</v>
      </c>
      <c r="Y473" s="380">
        <f t="shared" si="204"/>
        <v>10.5</v>
      </c>
      <c r="Z473" s="380">
        <f t="shared" si="204"/>
        <v>10.5</v>
      </c>
      <c r="AA473" s="380">
        <v>8.5</v>
      </c>
      <c r="AB473" s="380">
        <v>6</v>
      </c>
      <c r="AC473" s="380">
        <f t="shared" si="200"/>
        <v>10.5</v>
      </c>
      <c r="AD473" s="405">
        <f t="shared" si="200"/>
        <v>10.5</v>
      </c>
      <c r="AE473" s="380">
        <f t="shared" si="200"/>
        <v>10.5</v>
      </c>
      <c r="AF473" s="380">
        <f t="shared" si="200"/>
        <v>10.5</v>
      </c>
    </row>
    <row r="474" spans="1:32" ht="14.1" customHeight="1" x14ac:dyDescent="0.2">
      <c r="A474" s="366" t="s">
        <v>147</v>
      </c>
      <c r="B474" s="349"/>
      <c r="C474" s="349"/>
      <c r="D474" s="349" t="s">
        <v>122</v>
      </c>
      <c r="E474" s="349"/>
      <c r="F474" s="349"/>
      <c r="G474" s="349"/>
      <c r="H474" s="349"/>
      <c r="I474" s="380">
        <f t="shared" si="201"/>
        <v>10.5</v>
      </c>
      <c r="J474" s="380">
        <f t="shared" si="201"/>
        <v>10.5</v>
      </c>
      <c r="K474" s="380">
        <f t="shared" si="201"/>
        <v>10.5</v>
      </c>
      <c r="L474" s="380">
        <v>8.5</v>
      </c>
      <c r="M474" s="380">
        <v>6</v>
      </c>
      <c r="N474" s="380">
        <f t="shared" si="202"/>
        <v>10.5</v>
      </c>
      <c r="O474" s="380">
        <f t="shared" si="202"/>
        <v>10.5</v>
      </c>
      <c r="P474" s="380">
        <f t="shared" si="202"/>
        <v>10.5</v>
      </c>
      <c r="Q474" s="380">
        <v>8.5</v>
      </c>
      <c r="R474" s="380">
        <v>9.25</v>
      </c>
      <c r="S474" s="380">
        <f t="shared" si="203"/>
        <v>10.5</v>
      </c>
      <c r="T474" s="380">
        <f t="shared" si="203"/>
        <v>10.5</v>
      </c>
      <c r="U474" s="380">
        <f t="shared" si="203"/>
        <v>10.5</v>
      </c>
      <c r="V474" s="380">
        <v>8.5</v>
      </c>
      <c r="W474" s="501">
        <f t="shared" si="204"/>
        <v>10.5</v>
      </c>
      <c r="X474" s="380">
        <f t="shared" si="204"/>
        <v>10.5</v>
      </c>
      <c r="Y474" s="380">
        <f t="shared" si="204"/>
        <v>10.5</v>
      </c>
      <c r="Z474" s="380">
        <f t="shared" si="204"/>
        <v>10.5</v>
      </c>
      <c r="AA474" s="380">
        <v>8.5</v>
      </c>
      <c r="AB474" s="380">
        <v>6</v>
      </c>
      <c r="AC474" s="380">
        <f t="shared" si="200"/>
        <v>10.5</v>
      </c>
      <c r="AD474" s="405">
        <f t="shared" si="200"/>
        <v>10.5</v>
      </c>
      <c r="AE474" s="380">
        <f t="shared" si="200"/>
        <v>10.5</v>
      </c>
      <c r="AF474" s="380">
        <f t="shared" si="200"/>
        <v>10.5</v>
      </c>
    </row>
    <row r="475" spans="1:32" ht="14.1" customHeight="1" thickBot="1" x14ac:dyDescent="0.25">
      <c r="A475" s="457" t="s">
        <v>131</v>
      </c>
      <c r="B475" s="349"/>
      <c r="C475" s="349"/>
      <c r="D475" s="349" t="s">
        <v>122</v>
      </c>
      <c r="E475" s="349"/>
      <c r="F475" s="349"/>
      <c r="G475" s="349"/>
      <c r="H475" s="349"/>
      <c r="I475" s="380">
        <f t="shared" si="201"/>
        <v>10.5</v>
      </c>
      <c r="J475" s="380">
        <f t="shared" si="201"/>
        <v>10.5</v>
      </c>
      <c r="K475" s="380">
        <f t="shared" si="201"/>
        <v>10.5</v>
      </c>
      <c r="L475" s="380">
        <v>8.5</v>
      </c>
      <c r="M475" s="380">
        <v>6</v>
      </c>
      <c r="N475" s="380">
        <f t="shared" si="202"/>
        <v>10.5</v>
      </c>
      <c r="O475" s="380">
        <f t="shared" si="202"/>
        <v>10.5</v>
      </c>
      <c r="P475" s="380">
        <f t="shared" si="202"/>
        <v>10.5</v>
      </c>
      <c r="Q475" s="380">
        <v>8.5</v>
      </c>
      <c r="R475" s="380">
        <v>9.25</v>
      </c>
      <c r="S475" s="380">
        <f t="shared" si="203"/>
        <v>10.5</v>
      </c>
      <c r="T475" s="380">
        <f t="shared" si="203"/>
        <v>10.5</v>
      </c>
      <c r="U475" s="380">
        <f t="shared" si="203"/>
        <v>10.5</v>
      </c>
      <c r="V475" s="380">
        <v>8.5</v>
      </c>
      <c r="W475" s="501">
        <f t="shared" si="204"/>
        <v>10.5</v>
      </c>
      <c r="X475" s="380">
        <f t="shared" si="204"/>
        <v>10.5</v>
      </c>
      <c r="Y475" s="380">
        <f t="shared" si="204"/>
        <v>10.5</v>
      </c>
      <c r="Z475" s="380">
        <f t="shared" si="204"/>
        <v>10.5</v>
      </c>
      <c r="AA475" s="380">
        <v>8.5</v>
      </c>
      <c r="AB475" s="380">
        <v>6</v>
      </c>
      <c r="AC475" s="380">
        <f t="shared" si="200"/>
        <v>10.5</v>
      </c>
      <c r="AD475" s="405">
        <f t="shared" si="200"/>
        <v>10.5</v>
      </c>
      <c r="AE475" s="380">
        <f t="shared" si="200"/>
        <v>10.5</v>
      </c>
      <c r="AF475" s="380">
        <f t="shared" si="200"/>
        <v>10.5</v>
      </c>
    </row>
    <row r="476" spans="1:32" s="411" customFormat="1" ht="12.75" customHeight="1" thickBot="1" x14ac:dyDescent="0.25">
      <c r="A476" s="410"/>
      <c r="B476" s="382"/>
      <c r="C476" s="382"/>
      <c r="D476" s="412" t="s">
        <v>120</v>
      </c>
      <c r="E476" s="382"/>
      <c r="F476" s="382"/>
      <c r="G476" s="382"/>
      <c r="H476" s="349"/>
      <c r="I476" s="486">
        <v>0</v>
      </c>
      <c r="J476" s="486">
        <v>0</v>
      </c>
      <c r="K476" s="486">
        <v>0</v>
      </c>
      <c r="L476" s="486">
        <v>0</v>
      </c>
      <c r="M476" s="486">
        <v>0</v>
      </c>
      <c r="N476" s="486">
        <v>0</v>
      </c>
      <c r="O476" s="486">
        <v>0</v>
      </c>
      <c r="P476" s="486">
        <v>0</v>
      </c>
      <c r="Q476" s="486">
        <v>0</v>
      </c>
      <c r="R476" s="486">
        <v>0</v>
      </c>
      <c r="S476" s="486">
        <v>0</v>
      </c>
      <c r="T476" s="486">
        <v>0</v>
      </c>
      <c r="U476" s="486">
        <v>0</v>
      </c>
      <c r="V476" s="486">
        <v>0</v>
      </c>
      <c r="W476" s="502">
        <v>0</v>
      </c>
      <c r="X476" s="486">
        <v>0</v>
      </c>
      <c r="Y476" s="486">
        <v>0</v>
      </c>
      <c r="Z476" s="486">
        <v>0</v>
      </c>
      <c r="AA476" s="486">
        <v>0</v>
      </c>
      <c r="AB476" s="486">
        <v>0</v>
      </c>
      <c r="AC476" s="486">
        <v>0</v>
      </c>
      <c r="AD476" s="487">
        <v>0</v>
      </c>
      <c r="AE476" s="485">
        <v>0</v>
      </c>
      <c r="AF476" s="486">
        <v>0</v>
      </c>
    </row>
    <row r="477" spans="1:32" s="411" customFormat="1" ht="12.75" customHeight="1" thickBot="1" x14ac:dyDescent="0.25">
      <c r="A477" s="410"/>
      <c r="B477" s="382"/>
      <c r="C477" s="382"/>
      <c r="D477" s="412" t="s">
        <v>121</v>
      </c>
      <c r="E477" s="382"/>
      <c r="F477" s="382"/>
      <c r="G477" s="382"/>
      <c r="H477" s="382"/>
      <c r="I477" s="489">
        <v>1.25</v>
      </c>
      <c r="J477" s="489">
        <v>1.25</v>
      </c>
      <c r="K477" s="489">
        <v>1.25</v>
      </c>
      <c r="L477" s="489">
        <v>0</v>
      </c>
      <c r="M477" s="489">
        <v>6</v>
      </c>
      <c r="N477" s="489">
        <v>1.25</v>
      </c>
      <c r="O477" s="489">
        <v>1.25</v>
      </c>
      <c r="P477" s="489">
        <v>1.25</v>
      </c>
      <c r="Q477" s="489">
        <v>0</v>
      </c>
      <c r="R477" s="489">
        <v>0</v>
      </c>
      <c r="S477" s="489">
        <v>1.25</v>
      </c>
      <c r="T477" s="489">
        <v>1.25</v>
      </c>
      <c r="U477" s="489">
        <v>1.25</v>
      </c>
      <c r="V477" s="489">
        <v>0</v>
      </c>
      <c r="W477" s="503">
        <v>1.25</v>
      </c>
      <c r="X477" s="489">
        <v>1.25</v>
      </c>
      <c r="Y477" s="489">
        <v>1.25</v>
      </c>
      <c r="Z477" s="489">
        <v>1.25</v>
      </c>
      <c r="AA477" s="489">
        <v>0</v>
      </c>
      <c r="AB477" s="489">
        <v>6</v>
      </c>
      <c r="AC477" s="489">
        <v>1.25</v>
      </c>
      <c r="AD477" s="490">
        <v>1.25</v>
      </c>
      <c r="AE477" s="488">
        <v>1.25</v>
      </c>
      <c r="AF477" s="489">
        <v>1.25</v>
      </c>
    </row>
    <row r="482" spans="20:20" x14ac:dyDescent="0.2">
      <c r="T482" s="441"/>
    </row>
  </sheetData>
  <autoFilter ref="A13:H477"/>
  <mergeCells count="16">
    <mergeCell ref="D6:E6"/>
    <mergeCell ref="AC12:AF12"/>
    <mergeCell ref="W12:AA12"/>
    <mergeCell ref="A1:C2"/>
    <mergeCell ref="D1:H2"/>
    <mergeCell ref="D3:E3"/>
    <mergeCell ref="D4:E4"/>
    <mergeCell ref="D5:E5"/>
    <mergeCell ref="R12:V12"/>
    <mergeCell ref="D7:E7"/>
    <mergeCell ref="D8:E8"/>
    <mergeCell ref="D9:E9"/>
    <mergeCell ref="D10:E10"/>
    <mergeCell ref="D11:E11"/>
    <mergeCell ref="I12:L12"/>
    <mergeCell ref="N12:Q12"/>
  </mergeCells>
  <pageMargins left="0.18" right="0.16" top="0" bottom="0" header="0.17" footer="0.18"/>
  <pageSetup paperSize="9" scale="23" fitToWidth="2" fitToHeight="2" orientation="landscape" horizontalDpi="1200" verticalDpi="12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65"/>
  <sheetViews>
    <sheetView zoomScale="70" zoomScaleNormal="70" workbookViewId="0">
      <selection activeCell="H28" sqref="A1:H65"/>
    </sheetView>
  </sheetViews>
  <sheetFormatPr defaultRowHeight="12.75" x14ac:dyDescent="0.2"/>
  <cols>
    <col min="1" max="1" width="9.5703125" style="381" customWidth="1"/>
    <col min="2" max="2" width="18.85546875" style="382" customWidth="1"/>
    <col min="3" max="3" width="27.5703125" style="382" customWidth="1"/>
    <col min="4" max="4" width="19.42578125" style="382" bestFit="1" customWidth="1"/>
    <col min="5" max="5" width="13.140625" style="382" customWidth="1"/>
    <col min="6" max="6" width="14.42578125" style="382" customWidth="1"/>
    <col min="7" max="7" width="11.5703125" style="382" customWidth="1"/>
    <col min="8" max="8" width="13.85546875" style="382" customWidth="1"/>
    <col min="9" max="16384" width="9.140625" style="351"/>
  </cols>
  <sheetData>
    <row r="1" spans="1:8" ht="13.5" customHeight="1" x14ac:dyDescent="0.2">
      <c r="A1" s="363" t="s">
        <v>28</v>
      </c>
      <c r="B1" s="364" t="s">
        <v>1</v>
      </c>
      <c r="C1" s="364" t="s">
        <v>2</v>
      </c>
      <c r="D1" s="364" t="s">
        <v>17</v>
      </c>
      <c r="E1" s="364" t="s">
        <v>40</v>
      </c>
      <c r="F1" s="364" t="s">
        <v>3</v>
      </c>
      <c r="G1" s="364" t="s">
        <v>10</v>
      </c>
      <c r="H1" s="364" t="s">
        <v>11</v>
      </c>
    </row>
    <row r="2" spans="1:8" ht="14.1" hidden="1" customHeight="1" x14ac:dyDescent="0.2">
      <c r="A2" s="364"/>
      <c r="B2" s="364"/>
      <c r="C2" s="364"/>
      <c r="D2" s="364"/>
      <c r="E2" s="364"/>
      <c r="F2" s="364" t="s">
        <v>4</v>
      </c>
      <c r="G2" s="364"/>
      <c r="H2" s="364"/>
    </row>
    <row r="3" spans="1:8" ht="14.1" hidden="1" customHeight="1" x14ac:dyDescent="0.2">
      <c r="A3" s="386">
        <v>1101</v>
      </c>
      <c r="B3" s="349" t="s">
        <v>48</v>
      </c>
      <c r="C3" s="366" t="s">
        <v>141</v>
      </c>
      <c r="D3" s="349" t="s">
        <v>126</v>
      </c>
      <c r="E3" s="349">
        <v>16194</v>
      </c>
      <c r="F3" s="383">
        <v>9465.0972211875123</v>
      </c>
      <c r="G3" s="438">
        <v>40.268999999999998</v>
      </c>
      <c r="H3" s="366">
        <f>G3*F3/60</f>
        <v>6352.4999999999991</v>
      </c>
    </row>
    <row r="4" spans="1:8" ht="14.1" hidden="1" customHeight="1" x14ac:dyDescent="0.2">
      <c r="A4" s="386">
        <v>1101</v>
      </c>
      <c r="B4" s="349" t="s">
        <v>48</v>
      </c>
      <c r="C4" s="366" t="s">
        <v>208</v>
      </c>
      <c r="D4" s="349" t="s">
        <v>174</v>
      </c>
      <c r="E4" s="349">
        <v>7673</v>
      </c>
      <c r="F4" s="383">
        <v>752.46710526315792</v>
      </c>
      <c r="G4" s="368">
        <v>30.4</v>
      </c>
      <c r="H4" s="366">
        <f t="shared" ref="H4:H53" si="0">G4*F4/60</f>
        <v>381.25</v>
      </c>
    </row>
    <row r="5" spans="1:8" ht="14.1" hidden="1" customHeight="1" x14ac:dyDescent="0.2">
      <c r="A5" s="386">
        <v>1102</v>
      </c>
      <c r="B5" s="349" t="s">
        <v>198</v>
      </c>
      <c r="C5" s="366">
        <v>174304</v>
      </c>
      <c r="D5" s="349" t="s">
        <v>200</v>
      </c>
      <c r="E5" s="349">
        <v>10000</v>
      </c>
      <c r="F5" s="383">
        <v>3890.3875254950981</v>
      </c>
      <c r="G5" s="368">
        <v>15.199</v>
      </c>
      <c r="H5" s="366">
        <f t="shared" si="0"/>
        <v>985.49999999999989</v>
      </c>
    </row>
    <row r="6" spans="1:8" ht="14.1" hidden="1" customHeight="1" x14ac:dyDescent="0.2">
      <c r="A6" s="386">
        <v>1102</v>
      </c>
      <c r="B6" s="349" t="s">
        <v>198</v>
      </c>
      <c r="C6" s="366">
        <v>173538</v>
      </c>
      <c r="D6" s="349" t="s">
        <v>174</v>
      </c>
      <c r="E6" s="349">
        <v>35197</v>
      </c>
      <c r="F6" s="383">
        <v>434.87394957983201</v>
      </c>
      <c r="G6" s="368">
        <v>14.28</v>
      </c>
      <c r="H6" s="366">
        <f t="shared" si="0"/>
        <v>103.50000000000001</v>
      </c>
    </row>
    <row r="7" spans="1:8" ht="14.1" hidden="1" customHeight="1" x14ac:dyDescent="0.2">
      <c r="A7" s="386">
        <v>1102</v>
      </c>
      <c r="B7" s="349" t="s">
        <v>48</v>
      </c>
      <c r="C7" s="366" t="s">
        <v>145</v>
      </c>
      <c r="D7" s="349" t="s">
        <v>29</v>
      </c>
      <c r="E7" s="349">
        <v>34771</v>
      </c>
      <c r="F7" s="383">
        <v>6717.2476768544884</v>
      </c>
      <c r="G7" s="438">
        <v>18.617000000000001</v>
      </c>
      <c r="H7" s="366">
        <f t="shared" si="0"/>
        <v>2084.2500000000005</v>
      </c>
    </row>
    <row r="8" spans="1:8" ht="14.1" hidden="1" customHeight="1" x14ac:dyDescent="0.2">
      <c r="A8" s="386">
        <v>1106</v>
      </c>
      <c r="B8" s="349" t="s">
        <v>48</v>
      </c>
      <c r="C8" s="349" t="s">
        <v>217</v>
      </c>
      <c r="D8" s="349" t="s">
        <v>29</v>
      </c>
      <c r="E8" s="349">
        <v>150</v>
      </c>
      <c r="F8" s="383">
        <v>156.28742514970062</v>
      </c>
      <c r="G8" s="368">
        <v>6.68</v>
      </c>
      <c r="H8" s="366">
        <f t="shared" si="0"/>
        <v>17.400000000000002</v>
      </c>
    </row>
    <row r="9" spans="1:8" ht="14.1" hidden="1" customHeight="1" x14ac:dyDescent="0.2">
      <c r="A9" s="386">
        <v>1106</v>
      </c>
      <c r="B9" s="349" t="s">
        <v>173</v>
      </c>
      <c r="C9" s="366">
        <v>174731</v>
      </c>
      <c r="D9" s="349" t="s">
        <v>66</v>
      </c>
      <c r="E9" s="349">
        <v>70000</v>
      </c>
      <c r="F9" s="383">
        <v>11587.069159720657</v>
      </c>
      <c r="G9" s="368">
        <v>8.8780000000000001</v>
      </c>
      <c r="H9" s="366">
        <f t="shared" si="0"/>
        <v>1714.5</v>
      </c>
    </row>
    <row r="10" spans="1:8" ht="14.1" hidden="1" customHeight="1" x14ac:dyDescent="0.2">
      <c r="A10" s="386">
        <v>1106</v>
      </c>
      <c r="B10" s="349" t="s">
        <v>48</v>
      </c>
      <c r="C10" s="366" t="s">
        <v>207</v>
      </c>
      <c r="D10" s="349" t="s">
        <v>140</v>
      </c>
      <c r="E10" s="349">
        <v>3745</v>
      </c>
      <c r="F10" s="383">
        <v>240</v>
      </c>
      <c r="G10" s="368">
        <v>12.6</v>
      </c>
      <c r="H10" s="366">
        <f t="shared" si="0"/>
        <v>50.4</v>
      </c>
    </row>
    <row r="11" spans="1:8" ht="14.1" hidden="1" customHeight="1" x14ac:dyDescent="0.2">
      <c r="A11" s="386">
        <v>1107</v>
      </c>
      <c r="B11" s="349" t="s">
        <v>48</v>
      </c>
      <c r="C11" s="366" t="s">
        <v>207</v>
      </c>
      <c r="D11" s="349" t="s">
        <v>140</v>
      </c>
      <c r="E11" s="349">
        <v>3745</v>
      </c>
      <c r="F11" s="383">
        <v>857.14285714285711</v>
      </c>
      <c r="G11" s="368">
        <v>12.6</v>
      </c>
      <c r="H11" s="366">
        <f t="shared" si="0"/>
        <v>180</v>
      </c>
    </row>
    <row r="12" spans="1:8" ht="14.1" hidden="1" customHeight="1" x14ac:dyDescent="0.2">
      <c r="A12" s="386">
        <v>1107</v>
      </c>
      <c r="B12" s="349" t="s">
        <v>198</v>
      </c>
      <c r="C12" s="366">
        <v>174304</v>
      </c>
      <c r="D12" s="349" t="s">
        <v>200</v>
      </c>
      <c r="E12" s="349">
        <v>10000</v>
      </c>
      <c r="F12" s="383">
        <v>3626.8833475886572</v>
      </c>
      <c r="G12" s="368">
        <v>15.199</v>
      </c>
      <c r="H12" s="366">
        <f t="shared" si="0"/>
        <v>918.75</v>
      </c>
    </row>
    <row r="13" spans="1:8" ht="14.1" hidden="1" customHeight="1" x14ac:dyDescent="0.2">
      <c r="A13" s="386">
        <v>1114</v>
      </c>
      <c r="B13" s="349" t="s">
        <v>48</v>
      </c>
      <c r="C13" s="366" t="s">
        <v>153</v>
      </c>
      <c r="D13" s="349" t="s">
        <v>111</v>
      </c>
      <c r="E13" s="349">
        <v>17384</v>
      </c>
      <c r="F13" s="383">
        <v>16728.75</v>
      </c>
      <c r="G13" s="368">
        <v>5.6</v>
      </c>
      <c r="H13" s="366">
        <f t="shared" si="0"/>
        <v>1561.35</v>
      </c>
    </row>
    <row r="14" spans="1:8" ht="14.1" hidden="1" customHeight="1" x14ac:dyDescent="0.2">
      <c r="A14" s="386">
        <v>1114</v>
      </c>
      <c r="B14" s="349" t="s">
        <v>198</v>
      </c>
      <c r="C14" s="366">
        <v>174304</v>
      </c>
      <c r="D14" s="349" t="s">
        <v>200</v>
      </c>
      <c r="E14" s="349">
        <v>10000</v>
      </c>
      <c r="F14" s="383">
        <v>4062.1093492992959</v>
      </c>
      <c r="G14" s="368">
        <v>15.199</v>
      </c>
      <c r="H14" s="366">
        <f t="shared" si="0"/>
        <v>1029</v>
      </c>
    </row>
    <row r="15" spans="1:8" ht="14.1" hidden="1" customHeight="1" x14ac:dyDescent="0.2">
      <c r="A15" s="386">
        <v>1114</v>
      </c>
      <c r="B15" s="349" t="s">
        <v>198</v>
      </c>
      <c r="C15" s="366">
        <v>176721</v>
      </c>
      <c r="D15" s="349" t="s">
        <v>200</v>
      </c>
      <c r="E15" s="373">
        <v>9186</v>
      </c>
      <c r="F15" s="383">
        <v>1392.7232054740443</v>
      </c>
      <c r="G15" s="368">
        <v>15.199</v>
      </c>
      <c r="H15" s="366">
        <f t="shared" si="0"/>
        <v>352.8</v>
      </c>
    </row>
    <row r="16" spans="1:8" ht="14.1" hidden="1" customHeight="1" x14ac:dyDescent="0.2">
      <c r="A16" s="409">
        <v>1120</v>
      </c>
      <c r="B16" s="349" t="s">
        <v>198</v>
      </c>
      <c r="C16" s="366">
        <v>173538</v>
      </c>
      <c r="D16" s="349" t="s">
        <v>174</v>
      </c>
      <c r="E16" s="349">
        <v>35197</v>
      </c>
      <c r="F16" s="383">
        <v>1361.6596638655462</v>
      </c>
      <c r="G16" s="368">
        <v>14.28</v>
      </c>
      <c r="H16" s="366">
        <f t="shared" si="0"/>
        <v>324.07499999999999</v>
      </c>
    </row>
    <row r="17" spans="1:8" ht="14.1" hidden="1" customHeight="1" x14ac:dyDescent="0.2">
      <c r="A17" s="409">
        <v>1120</v>
      </c>
      <c r="B17" s="349" t="s">
        <v>48</v>
      </c>
      <c r="C17" s="366" t="s">
        <v>199</v>
      </c>
      <c r="D17" s="373" t="s">
        <v>218</v>
      </c>
      <c r="E17" s="373">
        <v>9964</v>
      </c>
      <c r="F17" s="383">
        <v>1873.1768167860798</v>
      </c>
      <c r="G17" s="368">
        <v>15.632</v>
      </c>
      <c r="H17" s="366">
        <f t="shared" si="0"/>
        <v>488.02499999999998</v>
      </c>
    </row>
    <row r="18" spans="1:8" ht="14.1" hidden="1" customHeight="1" x14ac:dyDescent="0.2">
      <c r="A18" s="409">
        <v>1120</v>
      </c>
      <c r="B18" s="349" t="s">
        <v>48</v>
      </c>
      <c r="C18" s="366" t="s">
        <v>158</v>
      </c>
      <c r="D18" s="349" t="s">
        <v>126</v>
      </c>
      <c r="E18" s="373">
        <v>3237</v>
      </c>
      <c r="F18" s="383">
        <v>3507.0383912248626</v>
      </c>
      <c r="G18" s="368">
        <v>16.41</v>
      </c>
      <c r="H18" s="366">
        <f t="shared" si="0"/>
        <v>959.17499999999984</v>
      </c>
    </row>
    <row r="19" spans="1:8" ht="14.1" hidden="1" customHeight="1" x14ac:dyDescent="0.2">
      <c r="A19" s="409">
        <v>1120</v>
      </c>
      <c r="B19" s="349" t="s">
        <v>48</v>
      </c>
      <c r="C19" s="366" t="s">
        <v>138</v>
      </c>
      <c r="D19" s="349" t="s">
        <v>126</v>
      </c>
      <c r="E19" s="373">
        <v>19863</v>
      </c>
      <c r="F19" s="383">
        <v>3370.7924263674608</v>
      </c>
      <c r="G19" s="438">
        <v>19.963999999999999</v>
      </c>
      <c r="H19" s="366">
        <f t="shared" si="0"/>
        <v>1121.5749999999998</v>
      </c>
    </row>
    <row r="20" spans="1:8" ht="14.1" hidden="1" customHeight="1" x14ac:dyDescent="0.2">
      <c r="A20" s="386">
        <v>1121</v>
      </c>
      <c r="B20" s="349" t="s">
        <v>48</v>
      </c>
      <c r="C20" s="366" t="s">
        <v>145</v>
      </c>
      <c r="D20" s="349" t="s">
        <v>29</v>
      </c>
      <c r="E20" s="349">
        <v>34771</v>
      </c>
      <c r="F20" s="383">
        <v>6167.3470483966275</v>
      </c>
      <c r="G20" s="368">
        <v>18.617000000000001</v>
      </c>
      <c r="H20" s="366">
        <f t="shared" si="0"/>
        <v>1913.6250000000002</v>
      </c>
    </row>
    <row r="21" spans="1:8" ht="14.1" hidden="1" customHeight="1" x14ac:dyDescent="0.2">
      <c r="A21" s="386">
        <v>1121</v>
      </c>
      <c r="B21" s="349" t="s">
        <v>48</v>
      </c>
      <c r="C21" s="366" t="s">
        <v>132</v>
      </c>
      <c r="D21" s="373" t="s">
        <v>29</v>
      </c>
      <c r="E21" s="373">
        <v>614</v>
      </c>
      <c r="F21" s="383">
        <v>665.03811222834906</v>
      </c>
      <c r="G21" s="368">
        <v>12.332000000000001</v>
      </c>
      <c r="H21" s="366">
        <f t="shared" si="0"/>
        <v>136.68750000000003</v>
      </c>
    </row>
    <row r="22" spans="1:8" ht="14.1" hidden="1" customHeight="1" x14ac:dyDescent="0.2">
      <c r="A22" s="386">
        <v>1121</v>
      </c>
      <c r="B22" s="349" t="s">
        <v>48</v>
      </c>
      <c r="C22" s="366" t="s">
        <v>199</v>
      </c>
      <c r="D22" s="373" t="s">
        <v>218</v>
      </c>
      <c r="E22" s="373">
        <v>9964</v>
      </c>
      <c r="F22" s="383">
        <v>4907.0496417604909</v>
      </c>
      <c r="G22" s="368">
        <v>15.632</v>
      </c>
      <c r="H22" s="366">
        <f t="shared" si="0"/>
        <v>1278.4499999999998</v>
      </c>
    </row>
    <row r="23" spans="1:8" ht="14.1" hidden="1" customHeight="1" x14ac:dyDescent="0.2">
      <c r="A23" s="365">
        <v>1140</v>
      </c>
      <c r="B23" s="349" t="s">
        <v>198</v>
      </c>
      <c r="C23" s="366">
        <v>173538</v>
      </c>
      <c r="D23" s="349" t="s">
        <v>174</v>
      </c>
      <c r="E23" s="349">
        <v>35197</v>
      </c>
      <c r="F23" s="383">
        <v>738.23529411764707</v>
      </c>
      <c r="G23" s="368">
        <v>14.28</v>
      </c>
      <c r="H23" s="366">
        <f t="shared" si="0"/>
        <v>175.7</v>
      </c>
    </row>
    <row r="24" spans="1:8" ht="14.1" hidden="1" customHeight="1" x14ac:dyDescent="0.2">
      <c r="A24" s="365">
        <v>1140</v>
      </c>
      <c r="B24" s="349" t="s">
        <v>173</v>
      </c>
      <c r="C24" s="366">
        <v>174731</v>
      </c>
      <c r="D24" s="349" t="s">
        <v>66</v>
      </c>
      <c r="E24" s="349">
        <v>70000</v>
      </c>
      <c r="F24" s="383">
        <v>19256.701959900878</v>
      </c>
      <c r="G24" s="368">
        <v>8.8780000000000001</v>
      </c>
      <c r="H24" s="366">
        <f t="shared" si="0"/>
        <v>2849.35</v>
      </c>
    </row>
    <row r="25" spans="1:8" ht="14.1" hidden="1" customHeight="1" x14ac:dyDescent="0.2">
      <c r="A25" s="386">
        <v>1142</v>
      </c>
      <c r="B25" s="349" t="s">
        <v>198</v>
      </c>
      <c r="C25" s="366">
        <v>176739</v>
      </c>
      <c r="D25" s="366" t="s">
        <v>126</v>
      </c>
      <c r="E25" s="349">
        <v>13263</v>
      </c>
      <c r="F25" s="383">
        <v>962.55387931034488</v>
      </c>
      <c r="G25" s="368">
        <v>18.559999999999999</v>
      </c>
      <c r="H25" s="366">
        <f t="shared" si="0"/>
        <v>297.75</v>
      </c>
    </row>
    <row r="26" spans="1:8" ht="14.1" hidden="1" customHeight="1" x14ac:dyDescent="0.2">
      <c r="A26" s="386">
        <v>1142</v>
      </c>
      <c r="B26" s="349" t="s">
        <v>48</v>
      </c>
      <c r="C26" s="366" t="s">
        <v>155</v>
      </c>
      <c r="D26" s="349" t="s">
        <v>126</v>
      </c>
      <c r="E26" s="349">
        <v>3782</v>
      </c>
      <c r="F26" s="383">
        <v>3576.0905214824534</v>
      </c>
      <c r="G26" s="368">
        <v>30.49</v>
      </c>
      <c r="H26" s="366">
        <f t="shared" si="0"/>
        <v>1817.25</v>
      </c>
    </row>
    <row r="27" spans="1:8" ht="14.1" hidden="1" customHeight="1" thickBot="1" x14ac:dyDescent="0.25">
      <c r="A27" s="386">
        <v>1142</v>
      </c>
      <c r="B27" s="349" t="s">
        <v>48</v>
      </c>
      <c r="C27" s="366" t="s">
        <v>138</v>
      </c>
      <c r="D27" s="349" t="s">
        <v>126</v>
      </c>
      <c r="E27" s="373">
        <v>19863</v>
      </c>
      <c r="F27" s="383">
        <v>3487.0266479663396</v>
      </c>
      <c r="G27" s="438">
        <v>19.963999999999999</v>
      </c>
      <c r="H27" s="366">
        <f t="shared" si="0"/>
        <v>1160.25</v>
      </c>
    </row>
    <row r="28" spans="1:8" ht="14.1" customHeight="1" x14ac:dyDescent="0.2">
      <c r="A28" s="386">
        <v>1150</v>
      </c>
      <c r="B28" s="349" t="s">
        <v>128</v>
      </c>
      <c r="C28" s="366" t="s">
        <v>191</v>
      </c>
      <c r="D28" s="349" t="s">
        <v>66</v>
      </c>
      <c r="E28" s="349">
        <v>500</v>
      </c>
      <c r="F28" s="383">
        <v>472.5</v>
      </c>
      <c r="G28" s="368">
        <v>16</v>
      </c>
      <c r="H28" s="366">
        <f t="shared" si="0"/>
        <v>126</v>
      </c>
    </row>
    <row r="29" spans="1:8" ht="14.1" customHeight="1" x14ac:dyDescent="0.2">
      <c r="A29" s="386">
        <v>1150</v>
      </c>
      <c r="B29" s="349" t="s">
        <v>128</v>
      </c>
      <c r="C29" s="366" t="s">
        <v>192</v>
      </c>
      <c r="D29" s="349" t="s">
        <v>66</v>
      </c>
      <c r="E29" s="349">
        <v>500</v>
      </c>
      <c r="F29" s="383">
        <v>505.05</v>
      </c>
      <c r="G29" s="368">
        <v>16</v>
      </c>
      <c r="H29" s="366">
        <f t="shared" si="0"/>
        <v>134.68</v>
      </c>
    </row>
    <row r="30" spans="1:8" ht="14.1" customHeight="1" x14ac:dyDescent="0.2">
      <c r="A30" s="386">
        <v>1150</v>
      </c>
      <c r="B30" s="349" t="s">
        <v>128</v>
      </c>
      <c r="C30" s="366" t="s">
        <v>193</v>
      </c>
      <c r="D30" s="349" t="s">
        <v>66</v>
      </c>
      <c r="E30" s="349">
        <v>75</v>
      </c>
      <c r="F30" s="383">
        <v>1299.375</v>
      </c>
      <c r="G30" s="368">
        <v>16</v>
      </c>
      <c r="H30" s="366">
        <f t="shared" si="0"/>
        <v>346.5</v>
      </c>
    </row>
    <row r="31" spans="1:8" ht="14.1" customHeight="1" x14ac:dyDescent="0.2">
      <c r="A31" s="386">
        <v>1150</v>
      </c>
      <c r="B31" s="349" t="s">
        <v>128</v>
      </c>
      <c r="C31" s="366" t="s">
        <v>194</v>
      </c>
      <c r="D31" s="349" t="s">
        <v>66</v>
      </c>
      <c r="E31" s="349">
        <v>538</v>
      </c>
      <c r="F31" s="383">
        <v>496.12499999999994</v>
      </c>
      <c r="G31" s="368">
        <v>16</v>
      </c>
      <c r="H31" s="366">
        <f t="shared" si="0"/>
        <v>132.29999999999998</v>
      </c>
    </row>
    <row r="32" spans="1:8" ht="14.1" customHeight="1" x14ac:dyDescent="0.2">
      <c r="A32" s="386">
        <v>1150</v>
      </c>
      <c r="B32" s="349" t="s">
        <v>128</v>
      </c>
      <c r="C32" s="366" t="s">
        <v>171</v>
      </c>
      <c r="D32" s="373" t="s">
        <v>172</v>
      </c>
      <c r="E32" s="373">
        <v>17108</v>
      </c>
      <c r="F32" s="383">
        <v>10718.953780007165</v>
      </c>
      <c r="G32" s="368">
        <v>13.955</v>
      </c>
      <c r="H32" s="366">
        <f t="shared" si="0"/>
        <v>2493.0500000000002</v>
      </c>
    </row>
    <row r="33" spans="1:8" s="372" customFormat="1" ht="14.1" hidden="1" customHeight="1" x14ac:dyDescent="0.2">
      <c r="A33" s="436">
        <v>1151</v>
      </c>
      <c r="B33" s="370" t="s">
        <v>48</v>
      </c>
      <c r="C33" s="375" t="s">
        <v>142</v>
      </c>
      <c r="D33" s="370" t="s">
        <v>66</v>
      </c>
      <c r="E33" s="370">
        <v>37327</v>
      </c>
      <c r="F33" s="437">
        <v>3166.9354838709678</v>
      </c>
      <c r="G33" s="439">
        <v>17.36</v>
      </c>
      <c r="H33" s="366">
        <f t="shared" si="0"/>
        <v>916.3</v>
      </c>
    </row>
    <row r="34" spans="1:8" ht="14.1" hidden="1" customHeight="1" x14ac:dyDescent="0.2">
      <c r="A34" s="365">
        <v>1151</v>
      </c>
      <c r="B34" s="349" t="s">
        <v>198</v>
      </c>
      <c r="C34" s="366">
        <v>173538</v>
      </c>
      <c r="D34" s="349" t="s">
        <v>174</v>
      </c>
      <c r="E34" s="349">
        <v>35197</v>
      </c>
      <c r="F34" s="383">
        <v>738.23529411764707</v>
      </c>
      <c r="G34" s="368">
        <v>14.28</v>
      </c>
      <c r="H34" s="366">
        <f t="shared" si="0"/>
        <v>175.7</v>
      </c>
    </row>
    <row r="35" spans="1:8" ht="14.1" hidden="1" customHeight="1" thickBot="1" x14ac:dyDescent="0.25">
      <c r="A35" s="365">
        <v>1151</v>
      </c>
      <c r="B35" s="349" t="s">
        <v>173</v>
      </c>
      <c r="C35" s="366">
        <v>174731</v>
      </c>
      <c r="D35" s="349" t="s">
        <v>66</v>
      </c>
      <c r="E35" s="349">
        <v>70000</v>
      </c>
      <c r="F35" s="383">
        <v>13735.863933318313</v>
      </c>
      <c r="G35" s="368">
        <v>8.8780000000000001</v>
      </c>
      <c r="H35" s="366">
        <f t="shared" si="0"/>
        <v>2032.4499999999998</v>
      </c>
    </row>
    <row r="36" spans="1:8" s="372" customFormat="1" ht="14.1" hidden="1" customHeight="1" x14ac:dyDescent="0.2">
      <c r="A36" s="385">
        <v>1158</v>
      </c>
      <c r="B36" s="370" t="s">
        <v>173</v>
      </c>
      <c r="C36" s="375">
        <v>174731</v>
      </c>
      <c r="D36" s="370" t="s">
        <v>66</v>
      </c>
      <c r="E36" s="349">
        <v>70000</v>
      </c>
      <c r="F36" s="437">
        <v>19266.163550349178</v>
      </c>
      <c r="G36" s="394">
        <v>8.8780000000000001</v>
      </c>
      <c r="H36" s="366">
        <f t="shared" si="0"/>
        <v>2850.75</v>
      </c>
    </row>
    <row r="37" spans="1:8" ht="14.1" hidden="1" customHeight="1" x14ac:dyDescent="0.2">
      <c r="A37" s="386">
        <v>1158</v>
      </c>
      <c r="B37" s="349" t="s">
        <v>48</v>
      </c>
      <c r="C37" s="366">
        <v>166797</v>
      </c>
      <c r="D37" s="349" t="s">
        <v>130</v>
      </c>
      <c r="E37" s="349">
        <v>900</v>
      </c>
      <c r="F37" s="383">
        <v>919.85559566787003</v>
      </c>
      <c r="G37" s="368">
        <v>8.31</v>
      </c>
      <c r="H37" s="366">
        <f t="shared" si="0"/>
        <v>127.4</v>
      </c>
    </row>
    <row r="38" spans="1:8" ht="14.1" hidden="1" customHeight="1" thickBot="1" x14ac:dyDescent="0.25">
      <c r="A38" s="386">
        <v>1158</v>
      </c>
      <c r="B38" s="349" t="s">
        <v>48</v>
      </c>
      <c r="C38" s="366" t="s">
        <v>206</v>
      </c>
      <c r="D38" s="349" t="s">
        <v>130</v>
      </c>
      <c r="E38" s="349">
        <v>3120</v>
      </c>
      <c r="F38" s="383">
        <v>499.00990099009903</v>
      </c>
      <c r="G38" s="368">
        <v>7.07</v>
      </c>
      <c r="H38" s="366">
        <f t="shared" si="0"/>
        <v>58.800000000000004</v>
      </c>
    </row>
    <row r="39" spans="1:8" s="372" customFormat="1" ht="14.1" hidden="1" customHeight="1" x14ac:dyDescent="0.2">
      <c r="A39" s="385">
        <v>1160</v>
      </c>
      <c r="B39" s="370" t="s">
        <v>48</v>
      </c>
      <c r="C39" s="375" t="s">
        <v>175</v>
      </c>
      <c r="D39" s="407" t="s">
        <v>126</v>
      </c>
      <c r="E39" s="407">
        <v>22364</v>
      </c>
      <c r="F39" s="437">
        <v>1887.4672260094389</v>
      </c>
      <c r="G39" s="394">
        <v>19.07</v>
      </c>
      <c r="H39" s="366">
        <f t="shared" si="0"/>
        <v>599.9</v>
      </c>
    </row>
    <row r="40" spans="1:8" ht="14.1" hidden="1" customHeight="1" x14ac:dyDescent="0.2">
      <c r="A40" s="386">
        <v>1162</v>
      </c>
      <c r="B40" s="349" t="s">
        <v>198</v>
      </c>
      <c r="C40" s="366">
        <v>173538</v>
      </c>
      <c r="D40" s="349" t="s">
        <v>174</v>
      </c>
      <c r="E40" s="349">
        <v>35197</v>
      </c>
      <c r="F40" s="383">
        <v>362.39495798319331</v>
      </c>
      <c r="G40" s="368">
        <v>14.28</v>
      </c>
      <c r="H40" s="366">
        <f t="shared" si="0"/>
        <v>86.25</v>
      </c>
    </row>
    <row r="41" spans="1:8" ht="14.1" hidden="1" customHeight="1" x14ac:dyDescent="0.2">
      <c r="A41" s="386">
        <v>1162</v>
      </c>
      <c r="B41" s="349" t="s">
        <v>48</v>
      </c>
      <c r="C41" s="366" t="s">
        <v>156</v>
      </c>
      <c r="D41" s="349" t="s">
        <v>140</v>
      </c>
      <c r="E41" s="349">
        <v>2276</v>
      </c>
      <c r="F41" s="383">
        <v>2305.5555555555557</v>
      </c>
      <c r="G41" s="368">
        <v>13.5</v>
      </c>
      <c r="H41" s="366">
        <f t="shared" si="0"/>
        <v>518.75</v>
      </c>
    </row>
    <row r="42" spans="1:8" ht="14.1" hidden="1" customHeight="1" x14ac:dyDescent="0.2">
      <c r="A42" s="386">
        <v>1162</v>
      </c>
      <c r="B42" s="349" t="s">
        <v>48</v>
      </c>
      <c r="C42" s="366" t="s">
        <v>145</v>
      </c>
      <c r="D42" s="349" t="s">
        <v>29</v>
      </c>
      <c r="E42" s="349">
        <v>34771</v>
      </c>
      <c r="F42" s="383">
        <v>7416.6084761239708</v>
      </c>
      <c r="G42" s="438">
        <v>18.617000000000001</v>
      </c>
      <c r="H42" s="366">
        <f t="shared" si="0"/>
        <v>2301.2499999999995</v>
      </c>
    </row>
    <row r="43" spans="1:8" ht="14.1" hidden="1" customHeight="1" x14ac:dyDescent="0.2">
      <c r="A43" s="386">
        <v>1163</v>
      </c>
      <c r="B43" s="349" t="s">
        <v>48</v>
      </c>
      <c r="C43" s="366" t="s">
        <v>196</v>
      </c>
      <c r="D43" s="349" t="s">
        <v>29</v>
      </c>
      <c r="E43" s="349">
        <v>6602</v>
      </c>
      <c r="F43" s="383">
        <v>1700.8403361344538</v>
      </c>
      <c r="G43" s="368">
        <v>24.99</v>
      </c>
      <c r="H43" s="366">
        <f t="shared" si="0"/>
        <v>708.4</v>
      </c>
    </row>
    <row r="44" spans="1:8" ht="14.1" hidden="1" customHeight="1" x14ac:dyDescent="0.2">
      <c r="A44" s="386">
        <v>1163</v>
      </c>
      <c r="B44" s="349" t="s">
        <v>173</v>
      </c>
      <c r="C44" s="366">
        <v>174731</v>
      </c>
      <c r="D44" s="349" t="s">
        <v>66</v>
      </c>
      <c r="E44" s="349">
        <v>70000</v>
      </c>
      <c r="F44" s="383">
        <v>8924.6451903581892</v>
      </c>
      <c r="G44" s="368">
        <v>8.8780000000000001</v>
      </c>
      <c r="H44" s="366">
        <f t="shared" si="0"/>
        <v>1320.55</v>
      </c>
    </row>
    <row r="45" spans="1:8" ht="14.1" hidden="1" customHeight="1" thickBot="1" x14ac:dyDescent="0.25">
      <c r="A45" s="386">
        <v>1163</v>
      </c>
      <c r="B45" s="349" t="s">
        <v>48</v>
      </c>
      <c r="C45" s="366" t="s">
        <v>143</v>
      </c>
      <c r="D45" s="349" t="s">
        <v>29</v>
      </c>
      <c r="E45" s="349">
        <v>8260</v>
      </c>
      <c r="F45" s="383">
        <v>2789.3455098934546</v>
      </c>
      <c r="G45" s="368">
        <v>19.71</v>
      </c>
      <c r="H45" s="366">
        <f t="shared" si="0"/>
        <v>916.29999999999984</v>
      </c>
    </row>
    <row r="46" spans="1:8" s="372" customFormat="1" ht="14.1" hidden="1" customHeight="1" x14ac:dyDescent="0.2">
      <c r="A46" s="385">
        <v>1168</v>
      </c>
      <c r="B46" s="370" t="s">
        <v>48</v>
      </c>
      <c r="C46" s="375" t="s">
        <v>142</v>
      </c>
      <c r="D46" s="370" t="s">
        <v>66</v>
      </c>
      <c r="E46" s="370">
        <v>37327</v>
      </c>
      <c r="F46" s="437">
        <v>3166.9354838709678</v>
      </c>
      <c r="G46" s="439">
        <v>17.36</v>
      </c>
      <c r="H46" s="366">
        <f t="shared" si="0"/>
        <v>916.3</v>
      </c>
    </row>
    <row r="47" spans="1:8" ht="14.1" hidden="1" customHeight="1" x14ac:dyDescent="0.2">
      <c r="A47" s="386">
        <v>1168</v>
      </c>
      <c r="B47" s="349" t="s">
        <v>48</v>
      </c>
      <c r="C47" s="366" t="s">
        <v>154</v>
      </c>
      <c r="D47" s="349" t="s">
        <v>66</v>
      </c>
      <c r="E47" s="349">
        <v>9107</v>
      </c>
      <c r="F47" s="383">
        <v>9231.7105263157882</v>
      </c>
      <c r="G47" s="368">
        <v>15.2</v>
      </c>
      <c r="H47" s="366">
        <f t="shared" si="0"/>
        <v>2338.6999999999994</v>
      </c>
    </row>
    <row r="48" spans="1:8" ht="14.1" customHeight="1" x14ac:dyDescent="0.2">
      <c r="A48" s="386">
        <v>1168</v>
      </c>
      <c r="B48" s="349" t="s">
        <v>128</v>
      </c>
      <c r="C48" s="366" t="s">
        <v>178</v>
      </c>
      <c r="D48" s="373" t="s">
        <v>172</v>
      </c>
      <c r="E48" s="373">
        <v>8988</v>
      </c>
      <c r="F48" s="383">
        <v>1345.3242565388746</v>
      </c>
      <c r="G48" s="368">
        <v>13.955</v>
      </c>
      <c r="H48" s="366">
        <f t="shared" si="0"/>
        <v>312.89999999999992</v>
      </c>
    </row>
    <row r="49" spans="1:8" ht="14.1" hidden="1" customHeight="1" x14ac:dyDescent="0.2">
      <c r="A49" s="386">
        <v>1169</v>
      </c>
      <c r="B49" s="349" t="s">
        <v>48</v>
      </c>
      <c r="C49" s="366" t="s">
        <v>139</v>
      </c>
      <c r="D49" s="349" t="s">
        <v>29</v>
      </c>
      <c r="E49" s="349">
        <v>31276</v>
      </c>
      <c r="F49" s="383">
        <v>4713.6222910216711</v>
      </c>
      <c r="G49" s="368">
        <v>8.7210000000000001</v>
      </c>
      <c r="H49" s="366">
        <f t="shared" si="0"/>
        <v>685.12499999999989</v>
      </c>
    </row>
    <row r="50" spans="1:8" ht="14.1" hidden="1" customHeight="1" x14ac:dyDescent="0.2">
      <c r="A50" s="386">
        <v>1169</v>
      </c>
      <c r="B50" s="349" t="s">
        <v>48</v>
      </c>
      <c r="C50" s="366" t="s">
        <v>220</v>
      </c>
      <c r="D50" s="349" t="s">
        <v>29</v>
      </c>
      <c r="E50" s="349">
        <v>11280</v>
      </c>
      <c r="F50" s="383">
        <v>6971.3114754098351</v>
      </c>
      <c r="G50" s="368">
        <v>10.98</v>
      </c>
      <c r="H50" s="366">
        <f t="shared" si="0"/>
        <v>1275.7499999999998</v>
      </c>
    </row>
    <row r="51" spans="1:8" ht="14.1" hidden="1" customHeight="1" x14ac:dyDescent="0.2">
      <c r="A51" s="386">
        <v>1169</v>
      </c>
      <c r="B51" s="349" t="s">
        <v>48</v>
      </c>
      <c r="C51" s="366" t="s">
        <v>157</v>
      </c>
      <c r="D51" s="349" t="s">
        <v>29</v>
      </c>
      <c r="E51" s="349">
        <v>2412</v>
      </c>
      <c r="F51" s="383">
        <v>2672.1195652173915</v>
      </c>
      <c r="G51" s="368">
        <v>9.1999999999999993</v>
      </c>
      <c r="H51" s="366">
        <f t="shared" si="0"/>
        <v>409.72500000000002</v>
      </c>
    </row>
    <row r="52" spans="1:8" ht="14.1" hidden="1" customHeight="1" x14ac:dyDescent="0.2">
      <c r="A52" s="386">
        <v>1169</v>
      </c>
      <c r="B52" s="349" t="s">
        <v>48</v>
      </c>
      <c r="C52" s="366" t="s">
        <v>219</v>
      </c>
      <c r="D52" s="349" t="s">
        <v>29</v>
      </c>
      <c r="E52" s="349">
        <v>2412</v>
      </c>
      <c r="F52" s="383">
        <v>2430</v>
      </c>
      <c r="G52" s="368">
        <v>3</v>
      </c>
      <c r="H52" s="366">
        <f t="shared" si="0"/>
        <v>121.5</v>
      </c>
    </row>
    <row r="53" spans="1:8" ht="14.1" hidden="1" customHeight="1" x14ac:dyDescent="0.2">
      <c r="A53" s="386" t="s">
        <v>131</v>
      </c>
      <c r="B53" s="349" t="s">
        <v>48</v>
      </c>
      <c r="C53" s="366" t="s">
        <v>144</v>
      </c>
      <c r="D53" s="373" t="s">
        <v>133</v>
      </c>
      <c r="E53" s="373">
        <v>29101</v>
      </c>
      <c r="F53" s="383">
        <v>24476.494291470794</v>
      </c>
      <c r="G53" s="368">
        <f>4.71+10.18</f>
        <v>14.89</v>
      </c>
      <c r="H53" s="366">
        <f t="shared" si="0"/>
        <v>6074.2500000000018</v>
      </c>
    </row>
    <row r="54" spans="1:8" hidden="1" x14ac:dyDescent="0.2"/>
    <row r="55" spans="1:8" hidden="1" x14ac:dyDescent="0.2"/>
    <row r="56" spans="1:8" hidden="1" x14ac:dyDescent="0.2"/>
    <row r="57" spans="1:8" hidden="1" x14ac:dyDescent="0.2"/>
    <row r="58" spans="1:8" hidden="1" x14ac:dyDescent="0.2"/>
    <row r="59" spans="1:8" hidden="1" x14ac:dyDescent="0.2"/>
    <row r="60" spans="1:8" hidden="1" x14ac:dyDescent="0.2"/>
    <row r="61" spans="1:8" hidden="1" x14ac:dyDescent="0.2"/>
    <row r="62" spans="1:8" hidden="1" x14ac:dyDescent="0.2"/>
    <row r="63" spans="1:8" hidden="1" x14ac:dyDescent="0.2"/>
    <row r="64" spans="1:8" hidden="1" x14ac:dyDescent="0.2"/>
    <row r="65" hidden="1" x14ac:dyDescent="0.2"/>
  </sheetData>
  <autoFilter ref="A1:H65">
    <filterColumn colId="1">
      <filters>
        <filter val="2XU"/>
      </filters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5"/>
  <sheetViews>
    <sheetView topLeftCell="A12" zoomScale="60" zoomScaleNormal="60" workbookViewId="0">
      <selection activeCell="C37" sqref="C37"/>
    </sheetView>
  </sheetViews>
  <sheetFormatPr defaultRowHeight="12.75" x14ac:dyDescent="0.2"/>
  <cols>
    <col min="1" max="1" width="9.5703125" style="381" customWidth="1"/>
    <col min="2" max="2" width="18.85546875" style="382" customWidth="1"/>
    <col min="3" max="3" width="27.5703125" style="382" customWidth="1"/>
    <col min="4" max="4" width="19.42578125" style="382" bestFit="1" customWidth="1"/>
    <col min="5" max="5" width="13.140625" style="382" customWidth="1"/>
    <col min="6" max="6" width="14.42578125" style="382" customWidth="1"/>
    <col min="7" max="7" width="11.5703125" style="382" customWidth="1"/>
    <col min="8" max="8" width="13.85546875" style="382" customWidth="1"/>
    <col min="9" max="31" width="10.85546875" style="351" customWidth="1"/>
    <col min="32" max="32" width="10.85546875" style="401" customWidth="1"/>
    <col min="33" max="16384" width="9.140625" style="351"/>
  </cols>
  <sheetData>
    <row r="1" spans="1:32" ht="14.1" customHeight="1" x14ac:dyDescent="0.2">
      <c r="A1" s="539" t="s">
        <v>119</v>
      </c>
      <c r="B1" s="540"/>
      <c r="C1" s="541"/>
      <c r="D1" s="545">
        <v>42941.369874074073</v>
      </c>
      <c r="E1" s="546"/>
      <c r="F1" s="546"/>
      <c r="G1" s="546"/>
      <c r="H1" s="547"/>
      <c r="I1" s="390">
        <v>42945</v>
      </c>
      <c r="J1" s="390">
        <v>42947</v>
      </c>
      <c r="K1" s="390">
        <v>42948</v>
      </c>
      <c r="L1" s="390">
        <v>42949</v>
      </c>
      <c r="M1" s="390">
        <v>42950</v>
      </c>
      <c r="N1" s="390">
        <v>42951</v>
      </c>
      <c r="O1" s="390">
        <v>42952</v>
      </c>
      <c r="P1" s="390">
        <v>42955</v>
      </c>
      <c r="Q1" s="390">
        <v>42956</v>
      </c>
      <c r="R1" s="390">
        <v>42957</v>
      </c>
      <c r="S1" s="390">
        <v>42958</v>
      </c>
      <c r="T1" s="390">
        <v>42961</v>
      </c>
      <c r="U1" s="390">
        <v>42962</v>
      </c>
      <c r="V1" s="390">
        <v>42963</v>
      </c>
      <c r="W1" s="390">
        <v>42964</v>
      </c>
      <c r="X1" s="390">
        <v>42965</v>
      </c>
      <c r="Y1" s="390">
        <v>42968</v>
      </c>
      <c r="Z1" s="390">
        <v>42969</v>
      </c>
      <c r="AA1" s="390">
        <v>42970</v>
      </c>
      <c r="AB1" s="390">
        <v>42971</v>
      </c>
      <c r="AC1" s="390">
        <v>42972</v>
      </c>
      <c r="AD1" s="390">
        <v>42973</v>
      </c>
      <c r="AE1" s="390">
        <v>42975</v>
      </c>
      <c r="AF1" s="398">
        <v>42976</v>
      </c>
    </row>
    <row r="2" spans="1:32" ht="14.1" customHeight="1" thickBot="1" x14ac:dyDescent="0.25">
      <c r="A2" s="542"/>
      <c r="B2" s="543"/>
      <c r="C2" s="544"/>
      <c r="D2" s="548"/>
      <c r="E2" s="549"/>
      <c r="F2" s="549"/>
      <c r="G2" s="549"/>
      <c r="H2" s="550"/>
      <c r="I2" s="364" t="s">
        <v>83</v>
      </c>
      <c r="J2" s="364" t="s">
        <v>7</v>
      </c>
      <c r="K2" s="364" t="s">
        <v>8</v>
      </c>
      <c r="L2" s="364" t="s">
        <v>9</v>
      </c>
      <c r="M2" s="364" t="s">
        <v>5</v>
      </c>
      <c r="N2" s="364" t="s">
        <v>6</v>
      </c>
      <c r="O2" s="364" t="s">
        <v>83</v>
      </c>
      <c r="P2" s="364" t="s">
        <v>8</v>
      </c>
      <c r="Q2" s="364" t="s">
        <v>9</v>
      </c>
      <c r="R2" s="364" t="s">
        <v>5</v>
      </c>
      <c r="S2" s="364" t="s">
        <v>6</v>
      </c>
      <c r="T2" s="364" t="s">
        <v>7</v>
      </c>
      <c r="U2" s="364" t="s">
        <v>8</v>
      </c>
      <c r="V2" s="364" t="s">
        <v>9</v>
      </c>
      <c r="W2" s="364" t="s">
        <v>5</v>
      </c>
      <c r="X2" s="364" t="s">
        <v>6</v>
      </c>
      <c r="Y2" s="364" t="s">
        <v>7</v>
      </c>
      <c r="Z2" s="364" t="s">
        <v>8</v>
      </c>
      <c r="AA2" s="364" t="s">
        <v>9</v>
      </c>
      <c r="AB2" s="364" t="s">
        <v>5</v>
      </c>
      <c r="AC2" s="364" t="s">
        <v>6</v>
      </c>
      <c r="AD2" s="364" t="s">
        <v>83</v>
      </c>
      <c r="AE2" s="364" t="s">
        <v>7</v>
      </c>
      <c r="AF2" s="399" t="s">
        <v>8</v>
      </c>
    </row>
    <row r="3" spans="1:32" s="353" customFormat="1" ht="14.1" customHeight="1" thickBot="1" x14ac:dyDescent="0.25">
      <c r="A3" s="432"/>
      <c r="B3" s="416" t="s">
        <v>160</v>
      </c>
      <c r="C3" s="414"/>
      <c r="D3" s="537" t="s">
        <v>124</v>
      </c>
      <c r="E3" s="538"/>
      <c r="F3" s="352" t="s">
        <v>136</v>
      </c>
      <c r="G3" s="352" t="s">
        <v>159</v>
      </c>
      <c r="H3" s="352" t="s">
        <v>202</v>
      </c>
      <c r="I3" s="373">
        <v>7414.2095927994214</v>
      </c>
      <c r="J3" s="373">
        <v>9656.8712069613575</v>
      </c>
      <c r="K3" s="373">
        <v>11782.610551947932</v>
      </c>
      <c r="L3" s="373">
        <v>13489.763085907776</v>
      </c>
      <c r="M3" s="373">
        <v>13041.736358699272</v>
      </c>
      <c r="N3" s="373">
        <v>9857.6426087494183</v>
      </c>
      <c r="O3" s="373">
        <v>7057.9438281832436</v>
      </c>
      <c r="P3" s="373">
        <v>12959.081639534068</v>
      </c>
      <c r="Q3" s="373">
        <v>13496.962351833397</v>
      </c>
      <c r="R3" s="373">
        <v>12962.741503777006</v>
      </c>
      <c r="S3" s="373">
        <v>10762.928796389138</v>
      </c>
      <c r="T3" s="373">
        <v>11973.993916610925</v>
      </c>
      <c r="U3" s="373">
        <v>13491.280720216952</v>
      </c>
      <c r="V3" s="373">
        <v>12066.787825106545</v>
      </c>
      <c r="W3" s="373">
        <v>11492.498124243053</v>
      </c>
      <c r="X3" s="373">
        <v>9960.7782457805824</v>
      </c>
      <c r="Y3" s="373">
        <v>11848.747048947163</v>
      </c>
      <c r="Z3" s="373">
        <v>12223.1255987113</v>
      </c>
      <c r="AA3" s="373">
        <v>12321.162688725006</v>
      </c>
      <c r="AB3" s="373">
        <v>11517.079376883739</v>
      </c>
      <c r="AC3" s="373">
        <v>5399.5580365688165</v>
      </c>
      <c r="AD3" s="373">
        <v>4421.3566376887102</v>
      </c>
      <c r="AE3" s="373">
        <v>8051.951551533517</v>
      </c>
      <c r="AF3" s="395">
        <v>9082.9396361415074</v>
      </c>
    </row>
    <row r="4" spans="1:32" s="353" customFormat="1" ht="14.1" customHeight="1" thickBot="1" x14ac:dyDescent="0.25">
      <c r="A4" s="433"/>
      <c r="B4" s="416" t="s">
        <v>161</v>
      </c>
      <c r="C4" s="413"/>
      <c r="D4" s="537" t="s">
        <v>112</v>
      </c>
      <c r="E4" s="538"/>
      <c r="F4" s="391">
        <v>193774.13923775093</v>
      </c>
      <c r="G4" s="391">
        <v>256333.75093193987</v>
      </c>
      <c r="H4" s="391">
        <v>215534.65602192597</v>
      </c>
      <c r="I4" s="350">
        <v>617.85079939995182</v>
      </c>
      <c r="J4" s="350">
        <v>804.73926724677983</v>
      </c>
      <c r="K4" s="350">
        <v>981.88421266232763</v>
      </c>
      <c r="L4" s="350">
        <v>1124.1469238256479</v>
      </c>
      <c r="M4" s="350">
        <v>1086.8113632249394</v>
      </c>
      <c r="N4" s="350">
        <v>821.47021739578486</v>
      </c>
      <c r="O4" s="350">
        <v>588.16198568193693</v>
      </c>
      <c r="P4" s="350">
        <v>1079.9234699611723</v>
      </c>
      <c r="Q4" s="350">
        <v>1124.7468626527832</v>
      </c>
      <c r="R4" s="350">
        <v>1080.2284586480839</v>
      </c>
      <c r="S4" s="350">
        <v>896.9107330324282</v>
      </c>
      <c r="T4" s="350">
        <v>997.83282638424373</v>
      </c>
      <c r="U4" s="350">
        <v>1124.2733933514126</v>
      </c>
      <c r="V4" s="350">
        <v>1005.5656520922121</v>
      </c>
      <c r="W4" s="350">
        <v>957.70817702025442</v>
      </c>
      <c r="X4" s="350">
        <v>830.06485381504854</v>
      </c>
      <c r="Y4" s="350">
        <v>987.39558741226358</v>
      </c>
      <c r="Z4" s="350">
        <v>1018.5937998926083</v>
      </c>
      <c r="AA4" s="350">
        <v>1026.7635573937505</v>
      </c>
      <c r="AB4" s="350">
        <v>959.75661474031165</v>
      </c>
      <c r="AC4" s="350">
        <v>449.96316971406804</v>
      </c>
      <c r="AD4" s="350">
        <v>368.44638647405918</v>
      </c>
      <c r="AE4" s="350">
        <v>670.99596262779312</v>
      </c>
      <c r="AF4" s="395">
        <v>756.91163634512566</v>
      </c>
    </row>
    <row r="5" spans="1:32" s="353" customFormat="1" ht="14.1" customHeight="1" thickBot="1" x14ac:dyDescent="0.25">
      <c r="A5" s="434"/>
      <c r="B5" s="416" t="s">
        <v>162</v>
      </c>
      <c r="C5" s="413"/>
      <c r="D5" s="537" t="s">
        <v>113</v>
      </c>
      <c r="E5" s="538"/>
      <c r="F5" s="391">
        <v>93293.5</v>
      </c>
      <c r="G5" s="391">
        <v>97063</v>
      </c>
      <c r="H5" s="391">
        <v>101413</v>
      </c>
      <c r="I5" s="373">
        <v>2370</v>
      </c>
      <c r="J5" s="373">
        <v>3811</v>
      </c>
      <c r="K5" s="373">
        <v>4326</v>
      </c>
      <c r="L5" s="373">
        <v>4326</v>
      </c>
      <c r="M5" s="373">
        <v>4326</v>
      </c>
      <c r="N5" s="373">
        <v>3502</v>
      </c>
      <c r="O5" s="373">
        <v>2508</v>
      </c>
      <c r="P5" s="373">
        <v>4389</v>
      </c>
      <c r="Q5" s="373">
        <v>4431</v>
      </c>
      <c r="R5" s="373">
        <v>4431</v>
      </c>
      <c r="S5" s="373">
        <v>3587</v>
      </c>
      <c r="T5" s="373">
        <v>3903.5</v>
      </c>
      <c r="U5" s="373">
        <v>4431</v>
      </c>
      <c r="V5" s="373">
        <v>4431</v>
      </c>
      <c r="W5" s="373">
        <v>4431</v>
      </c>
      <c r="X5" s="373">
        <v>3587</v>
      </c>
      <c r="Y5" s="373">
        <v>4431</v>
      </c>
      <c r="Z5" s="373">
        <v>4725</v>
      </c>
      <c r="AA5" s="373">
        <v>4725</v>
      </c>
      <c r="AB5" s="373">
        <v>4662</v>
      </c>
      <c r="AC5" s="373">
        <v>3714.5</v>
      </c>
      <c r="AD5" s="373">
        <v>2670</v>
      </c>
      <c r="AE5" s="373">
        <v>4672.5</v>
      </c>
      <c r="AF5" s="395">
        <v>4672.5</v>
      </c>
    </row>
    <row r="6" spans="1:32" s="355" customFormat="1" ht="14.1" customHeight="1" thickBot="1" x14ac:dyDescent="0.25">
      <c r="A6" s="416"/>
      <c r="B6" s="416"/>
      <c r="C6" s="413"/>
      <c r="D6" s="532" t="s">
        <v>114</v>
      </c>
      <c r="E6" s="533"/>
      <c r="F6" s="392">
        <v>44791.650000000009</v>
      </c>
      <c r="G6" s="392">
        <v>58204.907500000001</v>
      </c>
      <c r="H6" s="392">
        <v>57008.170000000006</v>
      </c>
      <c r="I6" s="354">
        <v>1658.3999999999999</v>
      </c>
      <c r="J6" s="354">
        <v>2369.48</v>
      </c>
      <c r="K6" s="354">
        <v>2812.4250000000002</v>
      </c>
      <c r="L6" s="354">
        <v>2898.5250000000001</v>
      </c>
      <c r="M6" s="354">
        <v>3012.9750000000004</v>
      </c>
      <c r="N6" s="354">
        <v>2079.5250000000001</v>
      </c>
      <c r="O6" s="354">
        <v>1331.1</v>
      </c>
      <c r="P6" s="354">
        <v>2554.1250000000005</v>
      </c>
      <c r="Q6" s="354">
        <v>2801.7149999999997</v>
      </c>
      <c r="R6" s="354">
        <v>2796.1499999999996</v>
      </c>
      <c r="S6" s="354">
        <v>2283.9500000000003</v>
      </c>
      <c r="T6" s="354">
        <v>2496.1124999999997</v>
      </c>
      <c r="U6" s="354">
        <v>2780.3999999999996</v>
      </c>
      <c r="V6" s="354">
        <v>2729.4749999999999</v>
      </c>
      <c r="W6" s="354">
        <v>2638.1249999999995</v>
      </c>
      <c r="X6" s="354">
        <v>2296.2750000000001</v>
      </c>
      <c r="Y6" s="354">
        <v>2857.0499999999997</v>
      </c>
      <c r="Z6" s="354">
        <v>2961</v>
      </c>
      <c r="AA6" s="354">
        <v>3010.875</v>
      </c>
      <c r="AB6" s="354">
        <v>2829.75</v>
      </c>
      <c r="AC6" s="354">
        <v>1348.95</v>
      </c>
      <c r="AD6" s="354">
        <v>1121.9999999999998</v>
      </c>
      <c r="AE6" s="354">
        <v>2136.75</v>
      </c>
      <c r="AF6" s="406">
        <v>2399.7749999999996</v>
      </c>
    </row>
    <row r="7" spans="1:32" s="357" customFormat="1" ht="14.1" customHeight="1" thickBot="1" x14ac:dyDescent="0.25">
      <c r="A7" s="416" t="s">
        <v>163</v>
      </c>
      <c r="B7" s="416"/>
      <c r="C7" s="415"/>
      <c r="D7" s="537" t="s">
        <v>115</v>
      </c>
      <c r="E7" s="538"/>
      <c r="F7" s="356">
        <v>0.48011544212619323</v>
      </c>
      <c r="G7" s="356">
        <v>0.59966112215777378</v>
      </c>
      <c r="H7" s="356">
        <v>0.5621386804453079</v>
      </c>
      <c r="I7" s="378">
        <v>0.69974683544303795</v>
      </c>
      <c r="J7" s="378">
        <v>0.62174757281553394</v>
      </c>
      <c r="K7" s="378">
        <v>0.65012135922330105</v>
      </c>
      <c r="L7" s="378">
        <v>0.67002427184466018</v>
      </c>
      <c r="M7" s="378">
        <v>0.69648058252427192</v>
      </c>
      <c r="N7" s="378">
        <v>0.59381067961165046</v>
      </c>
      <c r="O7" s="378">
        <v>0.53074162679425829</v>
      </c>
      <c r="P7" s="378">
        <v>0.58193779904306231</v>
      </c>
      <c r="Q7" s="378">
        <v>0.63229857819905211</v>
      </c>
      <c r="R7" s="378">
        <v>0.63104265402843596</v>
      </c>
      <c r="S7" s="378">
        <v>0.63672985781990532</v>
      </c>
      <c r="T7" s="378">
        <v>0.63945497630331749</v>
      </c>
      <c r="U7" s="378">
        <v>0.6274881516587677</v>
      </c>
      <c r="V7" s="378">
        <v>0.61599526066350707</v>
      </c>
      <c r="W7" s="378">
        <v>0.59537914691943117</v>
      </c>
      <c r="X7" s="378">
        <v>0.64016587677725123</v>
      </c>
      <c r="Y7" s="378">
        <v>0.64478672985781982</v>
      </c>
      <c r="Z7" s="378">
        <v>0.62666666666666671</v>
      </c>
      <c r="AA7" s="378">
        <v>0.63722222222222225</v>
      </c>
      <c r="AB7" s="378">
        <v>0.60698198198198194</v>
      </c>
      <c r="AC7" s="378">
        <v>0.36315789473684212</v>
      </c>
      <c r="AD7" s="378">
        <v>0.42022471910112352</v>
      </c>
      <c r="AE7" s="378">
        <v>0.45730337078651684</v>
      </c>
      <c r="AF7" s="403">
        <v>0.5135955056179774</v>
      </c>
    </row>
    <row r="8" spans="1:32" s="357" customFormat="1" ht="14.1" customHeight="1" thickBot="1" x14ac:dyDescent="0.3">
      <c r="A8" s="416" t="s">
        <v>164</v>
      </c>
      <c r="B8" s="416"/>
      <c r="C8" s="417"/>
      <c r="D8" s="532" t="s">
        <v>129</v>
      </c>
      <c r="E8" s="533"/>
      <c r="F8" s="358">
        <v>533</v>
      </c>
      <c r="G8" s="358">
        <v>546</v>
      </c>
      <c r="H8" s="358">
        <v>547</v>
      </c>
      <c r="I8" s="424">
        <v>546</v>
      </c>
      <c r="J8" s="424">
        <v>546</v>
      </c>
      <c r="K8" s="424">
        <v>546</v>
      </c>
      <c r="L8" s="424">
        <v>546</v>
      </c>
      <c r="M8" s="424">
        <v>546</v>
      </c>
      <c r="N8" s="424">
        <v>546</v>
      </c>
      <c r="O8" s="424">
        <v>546</v>
      </c>
      <c r="P8" s="424">
        <v>546</v>
      </c>
      <c r="Q8" s="424">
        <v>546</v>
      </c>
      <c r="R8" s="424">
        <v>546</v>
      </c>
      <c r="S8" s="424">
        <v>546</v>
      </c>
      <c r="T8" s="424">
        <v>546</v>
      </c>
      <c r="U8" s="424">
        <v>546</v>
      </c>
      <c r="V8" s="424">
        <v>546</v>
      </c>
      <c r="W8" s="424">
        <v>546</v>
      </c>
      <c r="X8" s="424">
        <v>546</v>
      </c>
      <c r="Y8" s="424">
        <v>546</v>
      </c>
      <c r="Z8" s="424">
        <v>546</v>
      </c>
      <c r="AA8" s="424">
        <v>546</v>
      </c>
      <c r="AB8" s="424">
        <v>546</v>
      </c>
      <c r="AC8" s="424">
        <v>546</v>
      </c>
      <c r="AD8" s="424">
        <v>546</v>
      </c>
      <c r="AE8" s="424">
        <v>546</v>
      </c>
      <c r="AF8" s="425">
        <v>546</v>
      </c>
    </row>
    <row r="9" spans="1:32" s="357" customFormat="1" ht="14.1" customHeight="1" thickBot="1" x14ac:dyDescent="0.3">
      <c r="A9" s="416" t="s">
        <v>203</v>
      </c>
      <c r="B9" s="416"/>
      <c r="C9" s="417"/>
      <c r="D9" s="537" t="s">
        <v>116</v>
      </c>
      <c r="E9" s="538"/>
      <c r="F9" s="358">
        <v>495.69</v>
      </c>
      <c r="G9" s="358">
        <v>507.78000000000003</v>
      </c>
      <c r="H9" s="358">
        <v>508.71000000000004</v>
      </c>
      <c r="I9" s="429">
        <v>508</v>
      </c>
      <c r="J9" s="429">
        <v>508</v>
      </c>
      <c r="K9" s="429">
        <v>508</v>
      </c>
      <c r="L9" s="429">
        <v>508</v>
      </c>
      <c r="M9" s="429">
        <v>508</v>
      </c>
      <c r="N9" s="429">
        <v>508</v>
      </c>
      <c r="O9" s="429">
        <v>508</v>
      </c>
      <c r="P9" s="429">
        <v>508</v>
      </c>
      <c r="Q9" s="429">
        <v>508</v>
      </c>
      <c r="R9" s="429">
        <v>508</v>
      </c>
      <c r="S9" s="429">
        <v>508</v>
      </c>
      <c r="T9" s="429">
        <v>508</v>
      </c>
      <c r="U9" s="429">
        <v>508</v>
      </c>
      <c r="V9" s="429">
        <v>508</v>
      </c>
      <c r="W9" s="429">
        <v>508</v>
      </c>
      <c r="X9" s="429">
        <v>508</v>
      </c>
      <c r="Y9" s="429">
        <v>508</v>
      </c>
      <c r="Z9" s="429">
        <v>508</v>
      </c>
      <c r="AA9" s="429">
        <v>508</v>
      </c>
      <c r="AB9" s="429">
        <v>508</v>
      </c>
      <c r="AC9" s="429">
        <v>508</v>
      </c>
      <c r="AD9" s="429">
        <v>508</v>
      </c>
      <c r="AE9" s="429">
        <v>508</v>
      </c>
      <c r="AF9" s="430">
        <v>508</v>
      </c>
    </row>
    <row r="10" spans="1:32" s="353" customFormat="1" ht="14.1" customHeight="1" thickBot="1" x14ac:dyDescent="0.25">
      <c r="A10" s="418">
        <v>162</v>
      </c>
      <c r="B10" s="366"/>
      <c r="C10" s="419"/>
      <c r="D10" s="537" t="s">
        <v>117</v>
      </c>
      <c r="E10" s="538"/>
      <c r="F10" s="358">
        <v>487.26086956521738</v>
      </c>
      <c r="G10" s="358">
        <v>494.70833333333331</v>
      </c>
      <c r="H10" s="358">
        <v>485.84</v>
      </c>
      <c r="I10" s="426">
        <v>467</v>
      </c>
      <c r="J10" s="426">
        <v>484</v>
      </c>
      <c r="K10" s="426">
        <v>484</v>
      </c>
      <c r="L10" s="426">
        <v>484</v>
      </c>
      <c r="M10" s="426">
        <v>484</v>
      </c>
      <c r="N10" s="426">
        <v>484</v>
      </c>
      <c r="O10" s="426">
        <v>490</v>
      </c>
      <c r="P10" s="426">
        <v>490</v>
      </c>
      <c r="Q10" s="426">
        <v>494</v>
      </c>
      <c r="R10" s="426">
        <v>494</v>
      </c>
      <c r="S10" s="426">
        <v>494</v>
      </c>
      <c r="T10" s="426">
        <v>494</v>
      </c>
      <c r="U10" s="426">
        <v>494</v>
      </c>
      <c r="V10" s="426">
        <v>494</v>
      </c>
      <c r="W10" s="426">
        <v>494</v>
      </c>
      <c r="X10" s="426">
        <v>494</v>
      </c>
      <c r="Y10" s="426">
        <v>494</v>
      </c>
      <c r="Z10" s="426">
        <v>522</v>
      </c>
      <c r="AA10" s="426">
        <v>522</v>
      </c>
      <c r="AB10" s="426">
        <v>516</v>
      </c>
      <c r="AC10" s="426">
        <v>494</v>
      </c>
      <c r="AD10" s="426">
        <v>502</v>
      </c>
      <c r="AE10" s="426">
        <v>502</v>
      </c>
      <c r="AF10" s="427">
        <v>502</v>
      </c>
    </row>
    <row r="11" spans="1:32" s="353" customFormat="1" ht="14.1" customHeight="1" thickBot="1" x14ac:dyDescent="0.25">
      <c r="A11" s="420">
        <v>102</v>
      </c>
      <c r="B11" s="387"/>
      <c r="C11" s="421"/>
      <c r="D11" s="537" t="s">
        <v>118</v>
      </c>
      <c r="E11" s="538"/>
      <c r="F11" s="358">
        <v>8.4291304347826213</v>
      </c>
      <c r="G11" s="358">
        <v>13.071666666666715</v>
      </c>
      <c r="H11" s="358">
        <v>22.870000000000061</v>
      </c>
      <c r="I11" s="422">
        <v>41</v>
      </c>
      <c r="J11" s="422">
        <v>24</v>
      </c>
      <c r="K11" s="422">
        <v>24</v>
      </c>
      <c r="L11" s="422">
        <v>24</v>
      </c>
      <c r="M11" s="422">
        <v>24</v>
      </c>
      <c r="N11" s="422">
        <v>24</v>
      </c>
      <c r="O11" s="422">
        <v>18</v>
      </c>
      <c r="P11" s="422">
        <v>18</v>
      </c>
      <c r="Q11" s="422">
        <v>14</v>
      </c>
      <c r="R11" s="422">
        <v>14</v>
      </c>
      <c r="S11" s="422">
        <v>14</v>
      </c>
      <c r="T11" s="422">
        <v>14</v>
      </c>
      <c r="U11" s="422">
        <v>14</v>
      </c>
      <c r="V11" s="422">
        <v>14</v>
      </c>
      <c r="W11" s="422">
        <v>14</v>
      </c>
      <c r="X11" s="422">
        <v>14</v>
      </c>
      <c r="Y11" s="422">
        <v>14</v>
      </c>
      <c r="Z11" s="422">
        <v>-14</v>
      </c>
      <c r="AA11" s="422">
        <v>-14</v>
      </c>
      <c r="AB11" s="422">
        <v>-8</v>
      </c>
      <c r="AC11" s="422">
        <v>14</v>
      </c>
      <c r="AD11" s="422">
        <v>6</v>
      </c>
      <c r="AE11" s="422">
        <v>6</v>
      </c>
      <c r="AF11" s="423">
        <v>6</v>
      </c>
    </row>
    <row r="12" spans="1:32" s="353" customFormat="1" ht="14.1" customHeight="1" thickBot="1" x14ac:dyDescent="0.25">
      <c r="A12" s="359"/>
      <c r="B12" s="360"/>
      <c r="C12" s="360"/>
      <c r="D12" s="360"/>
      <c r="E12" s="360"/>
      <c r="F12" s="361"/>
      <c r="G12" s="361"/>
      <c r="H12" s="362"/>
      <c r="I12" s="442"/>
      <c r="J12" s="535" t="s">
        <v>127</v>
      </c>
      <c r="K12" s="536"/>
      <c r="L12" s="536"/>
      <c r="M12" s="536"/>
      <c r="N12" s="536"/>
      <c r="O12" s="431"/>
      <c r="P12" s="516" t="s">
        <v>149</v>
      </c>
      <c r="Q12" s="518"/>
      <c r="R12" s="518"/>
      <c r="S12" s="517"/>
      <c r="T12" s="516" t="s">
        <v>150</v>
      </c>
      <c r="U12" s="518"/>
      <c r="V12" s="518"/>
      <c r="W12" s="518"/>
      <c r="X12" s="518"/>
      <c r="Y12" s="516" t="s">
        <v>151</v>
      </c>
      <c r="Z12" s="518"/>
      <c r="AA12" s="518"/>
      <c r="AB12" s="518"/>
      <c r="AC12" s="518"/>
      <c r="AD12" s="443"/>
      <c r="AE12" s="516" t="s">
        <v>152</v>
      </c>
      <c r="AF12" s="534"/>
    </row>
    <row r="13" spans="1:32" ht="13.5" customHeight="1" thickTop="1" x14ac:dyDescent="0.2">
      <c r="A13" s="363" t="s">
        <v>28</v>
      </c>
      <c r="B13" s="364" t="s">
        <v>1</v>
      </c>
      <c r="C13" s="364" t="s">
        <v>2</v>
      </c>
      <c r="D13" s="364" t="s">
        <v>17</v>
      </c>
      <c r="E13" s="364" t="s">
        <v>40</v>
      </c>
      <c r="F13" s="364" t="s">
        <v>3</v>
      </c>
      <c r="G13" s="364" t="s">
        <v>10</v>
      </c>
      <c r="H13" s="364" t="s">
        <v>11</v>
      </c>
      <c r="I13" s="390">
        <v>42945</v>
      </c>
      <c r="J13" s="390">
        <v>42947</v>
      </c>
      <c r="K13" s="390">
        <v>42948</v>
      </c>
      <c r="L13" s="390">
        <v>42949</v>
      </c>
      <c r="M13" s="390">
        <v>42950</v>
      </c>
      <c r="N13" s="390">
        <v>42951</v>
      </c>
      <c r="O13" s="390">
        <v>42952</v>
      </c>
      <c r="P13" s="390">
        <v>42955</v>
      </c>
      <c r="Q13" s="390">
        <v>42956</v>
      </c>
      <c r="R13" s="390">
        <v>42957</v>
      </c>
      <c r="S13" s="390">
        <v>42958</v>
      </c>
      <c r="T13" s="390">
        <v>42961</v>
      </c>
      <c r="U13" s="390">
        <v>42962</v>
      </c>
      <c r="V13" s="390">
        <v>42963</v>
      </c>
      <c r="W13" s="390">
        <v>42964</v>
      </c>
      <c r="X13" s="390">
        <v>42965</v>
      </c>
      <c r="Y13" s="390">
        <v>42968</v>
      </c>
      <c r="Z13" s="390">
        <v>42969</v>
      </c>
      <c r="AA13" s="390">
        <v>42970</v>
      </c>
      <c r="AB13" s="390">
        <v>42971</v>
      </c>
      <c r="AC13" s="390">
        <v>42972</v>
      </c>
      <c r="AD13" s="390">
        <v>42973</v>
      </c>
      <c r="AE13" s="390">
        <v>42975</v>
      </c>
      <c r="AF13" s="398">
        <v>42976</v>
      </c>
    </row>
    <row r="14" spans="1:32" ht="14.1" customHeight="1" x14ac:dyDescent="0.2">
      <c r="A14" s="364"/>
      <c r="B14" s="364"/>
      <c r="C14" s="364"/>
      <c r="D14" s="364"/>
      <c r="E14" s="364"/>
      <c r="F14" s="364" t="s">
        <v>4</v>
      </c>
      <c r="G14" s="364"/>
      <c r="H14" s="364"/>
      <c r="I14" s="364" t="s">
        <v>83</v>
      </c>
      <c r="J14" s="364" t="s">
        <v>7</v>
      </c>
      <c r="K14" s="364" t="s">
        <v>8</v>
      </c>
      <c r="L14" s="364" t="s">
        <v>9</v>
      </c>
      <c r="M14" s="364" t="s">
        <v>5</v>
      </c>
      <c r="N14" s="364" t="s">
        <v>6</v>
      </c>
      <c r="O14" s="364" t="s">
        <v>83</v>
      </c>
      <c r="P14" s="364" t="s">
        <v>8</v>
      </c>
      <c r="Q14" s="364" t="s">
        <v>9</v>
      </c>
      <c r="R14" s="364" t="s">
        <v>5</v>
      </c>
      <c r="S14" s="364" t="s">
        <v>6</v>
      </c>
      <c r="T14" s="364" t="s">
        <v>7</v>
      </c>
      <c r="U14" s="364" t="s">
        <v>8</v>
      </c>
      <c r="V14" s="364" t="s">
        <v>9</v>
      </c>
      <c r="W14" s="364" t="s">
        <v>5</v>
      </c>
      <c r="X14" s="364" t="s">
        <v>6</v>
      </c>
      <c r="Y14" s="364" t="s">
        <v>7</v>
      </c>
      <c r="Z14" s="364" t="s">
        <v>8</v>
      </c>
      <c r="AA14" s="364" t="s">
        <v>9</v>
      </c>
      <c r="AB14" s="364" t="s">
        <v>5</v>
      </c>
      <c r="AC14" s="364" t="s">
        <v>6</v>
      </c>
      <c r="AD14" s="364" t="s">
        <v>83</v>
      </c>
      <c r="AE14" s="364" t="s">
        <v>7</v>
      </c>
      <c r="AF14" s="399" t="s">
        <v>8</v>
      </c>
    </row>
    <row r="15" spans="1:32" ht="14.1" customHeight="1" x14ac:dyDescent="0.2">
      <c r="A15" s="386">
        <v>1101</v>
      </c>
      <c r="B15" s="349" t="s">
        <v>48</v>
      </c>
      <c r="C15" s="366" t="s">
        <v>208</v>
      </c>
      <c r="D15" s="349" t="s">
        <v>174</v>
      </c>
      <c r="E15" s="349">
        <v>7673</v>
      </c>
      <c r="F15" s="383">
        <f t="shared" ref="F15:F28" si="0">SUM(I15:AF15)</f>
        <v>752.46710526315792</v>
      </c>
      <c r="G15" s="368">
        <v>30.4</v>
      </c>
      <c r="H15" s="366">
        <v>50</v>
      </c>
      <c r="I15" s="369"/>
      <c r="J15" s="369"/>
      <c r="K15" s="369"/>
      <c r="L15" s="369"/>
      <c r="M15" s="369"/>
      <c r="N15" s="369"/>
      <c r="O15" s="369"/>
      <c r="P15" s="369"/>
      <c r="Q15" s="369"/>
      <c r="R15" s="369"/>
      <c r="S15" s="369"/>
      <c r="T15" s="369"/>
      <c r="U15" s="369"/>
      <c r="V15" s="369"/>
      <c r="W15" s="369"/>
      <c r="X15" s="369"/>
      <c r="Y15" s="369"/>
      <c r="Z15" s="369"/>
      <c r="AA15" s="369"/>
      <c r="AB15" s="369"/>
      <c r="AC15" s="366">
        <v>41.940789473684212</v>
      </c>
      <c r="AD15" s="366">
        <v>88.81578947368422</v>
      </c>
      <c r="AE15" s="366">
        <v>259.04605263157896</v>
      </c>
      <c r="AF15" s="396">
        <v>362.66447368421052</v>
      </c>
    </row>
    <row r="16" spans="1:32" ht="14.1" customHeight="1" x14ac:dyDescent="0.2">
      <c r="A16" s="386">
        <v>1102</v>
      </c>
      <c r="B16" s="349" t="s">
        <v>198</v>
      </c>
      <c r="C16" s="366">
        <v>174304</v>
      </c>
      <c r="D16" s="349" t="s">
        <v>200</v>
      </c>
      <c r="E16" s="349">
        <v>11122</v>
      </c>
      <c r="F16" s="383">
        <f t="shared" si="0"/>
        <v>8276.6958352523216</v>
      </c>
      <c r="G16" s="368">
        <v>15.199</v>
      </c>
      <c r="H16" s="366">
        <v>30</v>
      </c>
      <c r="I16" s="369"/>
      <c r="J16" s="369"/>
      <c r="K16" s="369"/>
      <c r="L16" s="369"/>
      <c r="M16" s="369"/>
      <c r="N16" s="369"/>
      <c r="O16" s="369"/>
      <c r="P16" s="369"/>
      <c r="Q16" s="369"/>
      <c r="R16" s="369"/>
      <c r="S16" s="366">
        <v>50.332258701230344</v>
      </c>
      <c r="T16" s="366">
        <v>164.32002105401671</v>
      </c>
      <c r="U16" s="366">
        <v>373.05085860911902</v>
      </c>
      <c r="V16" s="366">
        <v>497.40114481215869</v>
      </c>
      <c r="W16" s="366">
        <v>621.75143101519836</v>
      </c>
      <c r="X16" s="366">
        <v>603.98710441476419</v>
      </c>
      <c r="Y16" s="366">
        <v>808.27686031975793</v>
      </c>
      <c r="Z16" s="366">
        <v>808.27686031975793</v>
      </c>
      <c r="AA16" s="366">
        <v>808.27686031975793</v>
      </c>
      <c r="AB16" s="366">
        <v>808.27686031975793</v>
      </c>
      <c r="AC16" s="366">
        <v>654.31936311599452</v>
      </c>
      <c r="AD16" s="366">
        <v>461.87249161129023</v>
      </c>
      <c r="AE16" s="366">
        <v>808.27686031975793</v>
      </c>
      <c r="AF16" s="396">
        <v>808.27686031975793</v>
      </c>
    </row>
    <row r="17" spans="1:32" ht="14.1" customHeight="1" x14ac:dyDescent="0.2">
      <c r="A17" s="386">
        <v>1106</v>
      </c>
      <c r="B17" s="349" t="s">
        <v>48</v>
      </c>
      <c r="C17" s="366" t="s">
        <v>157</v>
      </c>
      <c r="D17" s="349" t="s">
        <v>29</v>
      </c>
      <c r="E17" s="349">
        <v>2412</v>
      </c>
      <c r="F17" s="383">
        <f t="shared" si="0"/>
        <v>2277.391304347826</v>
      </c>
      <c r="G17" s="368">
        <v>9.1999999999999993</v>
      </c>
      <c r="H17" s="366">
        <v>24</v>
      </c>
      <c r="I17" s="369"/>
      <c r="J17" s="369"/>
      <c r="K17" s="369"/>
      <c r="L17" s="369"/>
      <c r="M17" s="369"/>
      <c r="N17" s="369"/>
      <c r="O17" s="369"/>
      <c r="P17" s="369"/>
      <c r="Q17" s="376"/>
      <c r="R17" s="366">
        <v>164.34782608695656</v>
      </c>
      <c r="S17" s="366">
        <v>199.56521739130434</v>
      </c>
      <c r="T17" s="366">
        <v>434.3478260869565</v>
      </c>
      <c r="U17" s="366">
        <v>657.39130434782624</v>
      </c>
      <c r="V17" s="366">
        <v>821.73913043478262</v>
      </c>
      <c r="W17" s="376"/>
      <c r="X17" s="369"/>
      <c r="Y17" s="369"/>
      <c r="Z17" s="369"/>
      <c r="AA17" s="369"/>
      <c r="AB17" s="369"/>
      <c r="AC17" s="369"/>
      <c r="AD17" s="369"/>
      <c r="AE17" s="369"/>
      <c r="AF17" s="397"/>
    </row>
    <row r="18" spans="1:32" ht="14.1" customHeight="1" x14ac:dyDescent="0.2">
      <c r="A18" s="386">
        <v>1106</v>
      </c>
      <c r="B18" s="349" t="s">
        <v>48</v>
      </c>
      <c r="C18" s="366" t="s">
        <v>220</v>
      </c>
      <c r="D18" s="349" t="s">
        <v>29</v>
      </c>
      <c r="E18" s="349">
        <v>11280</v>
      </c>
      <c r="F18" s="383">
        <f t="shared" si="0"/>
        <v>6127.8688524590161</v>
      </c>
      <c r="G18" s="368">
        <v>10.98</v>
      </c>
      <c r="H18" s="366">
        <v>24</v>
      </c>
      <c r="I18" s="369"/>
      <c r="J18" s="369"/>
      <c r="K18" s="369"/>
      <c r="L18" s="369"/>
      <c r="M18" s="369"/>
      <c r="N18" s="369"/>
      <c r="O18" s="369"/>
      <c r="P18" s="369"/>
      <c r="Q18" s="376"/>
      <c r="R18" s="376"/>
      <c r="S18" s="376"/>
      <c r="T18" s="376"/>
      <c r="U18" s="376"/>
      <c r="V18" s="376"/>
      <c r="W18" s="366">
        <v>206.55737704918033</v>
      </c>
      <c r="X18" s="366">
        <v>278.68852459016392</v>
      </c>
      <c r="Y18" s="366">
        <v>481.96721311475397</v>
      </c>
      <c r="Z18" s="366">
        <v>619.67213114754099</v>
      </c>
      <c r="AA18" s="366">
        <v>688.52459016393436</v>
      </c>
      <c r="AB18" s="366">
        <v>826.22950819672133</v>
      </c>
      <c r="AC18" s="366">
        <v>724.59016393442641</v>
      </c>
      <c r="AD18" s="366">
        <v>511.47540983606564</v>
      </c>
      <c r="AE18" s="366">
        <v>895.08196721311469</v>
      </c>
      <c r="AF18" s="396">
        <v>895.08196721311469</v>
      </c>
    </row>
    <row r="19" spans="1:32" ht="14.1" customHeight="1" x14ac:dyDescent="0.2">
      <c r="A19" s="386">
        <v>1107</v>
      </c>
      <c r="B19" s="349" t="s">
        <v>48</v>
      </c>
      <c r="C19" s="366" t="s">
        <v>243</v>
      </c>
      <c r="D19" s="349" t="s">
        <v>29</v>
      </c>
      <c r="E19" s="349">
        <v>6772</v>
      </c>
      <c r="F19" s="383">
        <f t="shared" si="0"/>
        <v>6793.3583406884372</v>
      </c>
      <c r="G19" s="368">
        <v>11.33</v>
      </c>
      <c r="H19" s="366">
        <v>25</v>
      </c>
      <c r="I19" s="369"/>
      <c r="J19" s="366">
        <v>122.46248896734333</v>
      </c>
      <c r="K19" s="366">
        <v>347.52868490732567</v>
      </c>
      <c r="L19" s="366">
        <v>486.54015887025594</v>
      </c>
      <c r="M19" s="366">
        <v>625.5516328331862</v>
      </c>
      <c r="N19" s="366">
        <v>618.93203883495153</v>
      </c>
      <c r="O19" s="366">
        <v>476.61076787290381</v>
      </c>
      <c r="P19" s="366">
        <v>903.57458075904674</v>
      </c>
      <c r="Q19" s="366">
        <v>903.57458075904674</v>
      </c>
      <c r="R19" s="366">
        <v>903.57458075904674</v>
      </c>
      <c r="S19" s="366">
        <v>731.46513680494263</v>
      </c>
      <c r="T19" s="366">
        <v>673.54368932038847</v>
      </c>
      <c r="U19" s="369"/>
      <c r="V19" s="369"/>
      <c r="W19" s="369"/>
      <c r="X19" s="369"/>
      <c r="Y19" s="369"/>
      <c r="Z19" s="369"/>
      <c r="AA19" s="369"/>
      <c r="AB19" s="369"/>
      <c r="AC19" s="369"/>
      <c r="AD19" s="369"/>
      <c r="AE19" s="369"/>
      <c r="AF19" s="397"/>
    </row>
    <row r="20" spans="1:32" ht="14.1" customHeight="1" x14ac:dyDescent="0.2">
      <c r="A20" s="386">
        <v>1107</v>
      </c>
      <c r="B20" s="452" t="s">
        <v>48</v>
      </c>
      <c r="C20" s="447" t="s">
        <v>156</v>
      </c>
      <c r="D20" s="452" t="s">
        <v>140</v>
      </c>
      <c r="E20" s="452">
        <v>2276</v>
      </c>
      <c r="F20" s="383">
        <f t="shared" si="0"/>
        <v>2291.666666666667</v>
      </c>
      <c r="G20" s="454">
        <v>13.5</v>
      </c>
      <c r="H20" s="447">
        <v>25</v>
      </c>
      <c r="I20" s="369"/>
      <c r="J20" s="369"/>
      <c r="K20" s="369"/>
      <c r="L20" s="369"/>
      <c r="M20" s="369"/>
      <c r="N20" s="369"/>
      <c r="O20" s="369"/>
      <c r="P20" s="369"/>
      <c r="Q20" s="369"/>
      <c r="R20" s="369"/>
      <c r="S20" s="369"/>
      <c r="T20" s="369"/>
      <c r="U20" s="366">
        <v>116.66666666666667</v>
      </c>
      <c r="V20" s="366">
        <v>291.66666666666669</v>
      </c>
      <c r="W20" s="366">
        <v>408.33333333333331</v>
      </c>
      <c r="X20" s="366">
        <v>425</v>
      </c>
      <c r="Y20" s="366">
        <v>641.66666666666686</v>
      </c>
      <c r="Z20" s="366">
        <v>408.33333333333331</v>
      </c>
      <c r="AA20" s="369"/>
      <c r="AB20" s="369"/>
      <c r="AC20" s="369"/>
      <c r="AD20" s="369"/>
      <c r="AE20" s="369"/>
      <c r="AF20" s="397"/>
    </row>
    <row r="21" spans="1:32" ht="14.1" customHeight="1" x14ac:dyDescent="0.2">
      <c r="A21" s="386">
        <v>1107</v>
      </c>
      <c r="B21" s="452" t="s">
        <v>48</v>
      </c>
      <c r="C21" s="447" t="s">
        <v>244</v>
      </c>
      <c r="D21" s="453" t="s">
        <v>218</v>
      </c>
      <c r="E21" s="453">
        <v>9964</v>
      </c>
      <c r="F21" s="383">
        <f t="shared" si="0"/>
        <v>2055.878966223132</v>
      </c>
      <c r="G21" s="454">
        <v>15.632</v>
      </c>
      <c r="H21" s="447">
        <v>25</v>
      </c>
      <c r="I21" s="369"/>
      <c r="J21" s="369"/>
      <c r="K21" s="369"/>
      <c r="L21" s="369"/>
      <c r="M21" s="369"/>
      <c r="N21" s="369"/>
      <c r="O21" s="369"/>
      <c r="P21" s="369"/>
      <c r="Q21" s="369"/>
      <c r="R21" s="369"/>
      <c r="S21" s="369"/>
      <c r="T21" s="369"/>
      <c r="U21" s="376"/>
      <c r="V21" s="369"/>
      <c r="W21" s="369"/>
      <c r="X21" s="369"/>
      <c r="Y21" s="369"/>
      <c r="Z21" s="369"/>
      <c r="AA21" s="366">
        <v>100.75486182190379</v>
      </c>
      <c r="AB21" s="366">
        <v>251.88715455475946</v>
      </c>
      <c r="AC21" s="366">
        <v>285.47210849539408</v>
      </c>
      <c r="AD21" s="366">
        <v>259.08393039918116</v>
      </c>
      <c r="AE21" s="366">
        <v>554.15174002047092</v>
      </c>
      <c r="AF21" s="396">
        <v>604.52917093142275</v>
      </c>
    </row>
    <row r="22" spans="1:32" ht="14.1" customHeight="1" x14ac:dyDescent="0.2">
      <c r="A22" s="386">
        <v>1114</v>
      </c>
      <c r="B22" s="349" t="s">
        <v>48</v>
      </c>
      <c r="C22" s="366" t="s">
        <v>153</v>
      </c>
      <c r="D22" s="349" t="s">
        <v>111</v>
      </c>
      <c r="E22" s="349">
        <v>17384</v>
      </c>
      <c r="F22" s="383">
        <f t="shared" si="0"/>
        <v>17205</v>
      </c>
      <c r="G22" s="368">
        <v>5.6</v>
      </c>
      <c r="H22" s="366">
        <v>28</v>
      </c>
      <c r="I22" s="376"/>
      <c r="J22" s="366">
        <v>138.75000000000003</v>
      </c>
      <c r="K22" s="366">
        <v>787.5</v>
      </c>
      <c r="L22" s="366">
        <v>1102.5</v>
      </c>
      <c r="M22" s="366">
        <v>1417.5</v>
      </c>
      <c r="N22" s="366">
        <v>1275</v>
      </c>
      <c r="O22" s="366">
        <v>990.00000000000011</v>
      </c>
      <c r="P22" s="366">
        <v>1890.0000000000002</v>
      </c>
      <c r="Q22" s="366">
        <v>2047.5000000000002</v>
      </c>
      <c r="R22" s="366">
        <v>2047.5000000000002</v>
      </c>
      <c r="S22" s="366">
        <v>1657.5</v>
      </c>
      <c r="T22" s="366">
        <v>1803.7500000000002</v>
      </c>
      <c r="U22" s="366">
        <v>2047.5000000000002</v>
      </c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97"/>
    </row>
    <row r="23" spans="1:32" ht="14.1" customHeight="1" x14ac:dyDescent="0.2">
      <c r="A23" s="386">
        <v>1114</v>
      </c>
      <c r="B23" s="452" t="s">
        <v>48</v>
      </c>
      <c r="C23" s="447" t="s">
        <v>244</v>
      </c>
      <c r="D23" s="453" t="s">
        <v>218</v>
      </c>
      <c r="E23" s="453">
        <v>9964</v>
      </c>
      <c r="F23" s="383">
        <f t="shared" si="0"/>
        <v>4975.9467758444216</v>
      </c>
      <c r="G23" s="454">
        <v>15.632</v>
      </c>
      <c r="H23" s="447">
        <v>28</v>
      </c>
      <c r="I23" s="376"/>
      <c r="J23" s="376"/>
      <c r="K23" s="376"/>
      <c r="L23" s="376"/>
      <c r="M23" s="369"/>
      <c r="N23" s="369"/>
      <c r="O23" s="369"/>
      <c r="P23" s="369"/>
      <c r="Q23" s="369"/>
      <c r="R23" s="369"/>
      <c r="S23" s="369"/>
      <c r="T23" s="369"/>
      <c r="U23" s="369"/>
      <c r="V23" s="366">
        <v>56.422722620266129</v>
      </c>
      <c r="W23" s="366">
        <v>169.26816786079837</v>
      </c>
      <c r="X23" s="366">
        <v>228.37768679631526</v>
      </c>
      <c r="Y23" s="366">
        <v>394.95905834186277</v>
      </c>
      <c r="Z23" s="366">
        <v>507.80450358239506</v>
      </c>
      <c r="AA23" s="366">
        <v>564.2272262026612</v>
      </c>
      <c r="AB23" s="366">
        <v>620.64994882292751</v>
      </c>
      <c r="AC23" s="366">
        <v>548.10644831115667</v>
      </c>
      <c r="AD23" s="366">
        <v>419.14022517911968</v>
      </c>
      <c r="AE23" s="366">
        <v>733.49539406345957</v>
      </c>
      <c r="AF23" s="396">
        <v>733.49539406345957</v>
      </c>
    </row>
    <row r="24" spans="1:32" ht="14.1" customHeight="1" x14ac:dyDescent="0.2">
      <c r="A24" s="409">
        <v>1120</v>
      </c>
      <c r="B24" s="445" t="s">
        <v>48</v>
      </c>
      <c r="C24" s="444" t="s">
        <v>175</v>
      </c>
      <c r="D24" s="451" t="s">
        <v>126</v>
      </c>
      <c r="E24" s="451">
        <v>22364</v>
      </c>
      <c r="F24" s="383">
        <f t="shared" si="0"/>
        <v>1067.5406397482957</v>
      </c>
      <c r="G24" s="446">
        <v>19.07</v>
      </c>
      <c r="H24" s="444">
        <v>29</v>
      </c>
      <c r="I24" s="369"/>
      <c r="J24" s="369"/>
      <c r="K24" s="369"/>
      <c r="L24" s="369"/>
      <c r="M24" s="369"/>
      <c r="N24" s="369"/>
      <c r="O24" s="369"/>
      <c r="P24" s="369"/>
      <c r="Q24" s="369"/>
      <c r="R24" s="369"/>
      <c r="S24" s="369"/>
      <c r="T24" s="369"/>
      <c r="U24" s="376"/>
      <c r="V24" s="369"/>
      <c r="W24" s="369"/>
      <c r="X24" s="369"/>
      <c r="Y24" s="369"/>
      <c r="Z24" s="369"/>
      <c r="AA24" s="369"/>
      <c r="AB24" s="366">
        <v>47.902464604090198</v>
      </c>
      <c r="AC24" s="366">
        <v>116.33455689564759</v>
      </c>
      <c r="AD24" s="366">
        <v>136.86418458311485</v>
      </c>
      <c r="AE24" s="366">
        <v>335.31725222863133</v>
      </c>
      <c r="AF24" s="396">
        <v>431.12218143681173</v>
      </c>
    </row>
    <row r="25" spans="1:32" ht="14.1" customHeight="1" x14ac:dyDescent="0.2">
      <c r="A25" s="409">
        <v>1120</v>
      </c>
      <c r="B25" s="349" t="s">
        <v>48</v>
      </c>
      <c r="C25" s="366" t="s">
        <v>155</v>
      </c>
      <c r="D25" s="349" t="s">
        <v>126</v>
      </c>
      <c r="E25" s="349">
        <v>3782</v>
      </c>
      <c r="F25" s="383">
        <f t="shared" si="0"/>
        <v>3715.8084617907512</v>
      </c>
      <c r="G25" s="368">
        <v>30.49</v>
      </c>
      <c r="H25" s="366">
        <v>35</v>
      </c>
      <c r="I25" s="369"/>
      <c r="J25" s="369"/>
      <c r="K25" s="369"/>
      <c r="L25" s="369"/>
      <c r="M25" s="369"/>
      <c r="N25" s="369"/>
      <c r="O25" s="366">
        <v>20.662512299114464</v>
      </c>
      <c r="P25" s="366">
        <v>72.318793046900623</v>
      </c>
      <c r="Q25" s="366">
        <v>144.63758609380125</v>
      </c>
      <c r="R25" s="366">
        <v>216.95637914070187</v>
      </c>
      <c r="S25" s="366">
        <v>234.17513938996393</v>
      </c>
      <c r="T25" s="366">
        <v>318.54706461134799</v>
      </c>
      <c r="U25" s="366">
        <v>397.75336175795343</v>
      </c>
      <c r="V25" s="366">
        <v>397.75336175795343</v>
      </c>
      <c r="W25" s="366">
        <v>397.75336175795343</v>
      </c>
      <c r="X25" s="366">
        <v>321.99081666120043</v>
      </c>
      <c r="Y25" s="366">
        <v>397.75336175795343</v>
      </c>
      <c r="Z25" s="366">
        <v>397.75336175795343</v>
      </c>
      <c r="AA25" s="366">
        <v>397.75336175795343</v>
      </c>
      <c r="AB25" s="369"/>
      <c r="AC25" s="369"/>
      <c r="AD25" s="369"/>
      <c r="AE25" s="369"/>
      <c r="AF25" s="397"/>
    </row>
    <row r="26" spans="1:32" ht="14.1" customHeight="1" x14ac:dyDescent="0.2">
      <c r="A26" s="386">
        <v>1121</v>
      </c>
      <c r="B26" s="349" t="s">
        <v>48</v>
      </c>
      <c r="C26" s="366" t="s">
        <v>132</v>
      </c>
      <c r="D26" s="373" t="s">
        <v>29</v>
      </c>
      <c r="E26" s="373">
        <v>614</v>
      </c>
      <c r="F26" s="383">
        <f t="shared" si="0"/>
        <v>665.03811222834906</v>
      </c>
      <c r="G26" s="368">
        <v>12.332000000000001</v>
      </c>
      <c r="H26" s="366">
        <v>27</v>
      </c>
      <c r="I26" s="369"/>
      <c r="J26" s="369"/>
      <c r="K26" s="369"/>
      <c r="L26" s="369"/>
      <c r="M26" s="369"/>
      <c r="N26" s="369"/>
      <c r="O26" s="369"/>
      <c r="P26" s="369"/>
      <c r="Q26" s="369"/>
      <c r="R26" s="369"/>
      <c r="S26" s="369"/>
      <c r="T26" s="366">
        <v>182.26970483295491</v>
      </c>
      <c r="U26" s="366">
        <v>482.76840739539409</v>
      </c>
      <c r="V26" s="369"/>
      <c r="W26" s="369"/>
      <c r="X26" s="369"/>
      <c r="Y26" s="369"/>
      <c r="Z26" s="369"/>
      <c r="AA26" s="369"/>
      <c r="AB26" s="369"/>
      <c r="AC26" s="369"/>
      <c r="AD26" s="369"/>
      <c r="AE26" s="369"/>
      <c r="AF26" s="397"/>
    </row>
    <row r="27" spans="1:32" ht="14.1" customHeight="1" x14ac:dyDescent="0.2">
      <c r="A27" s="365">
        <v>1140</v>
      </c>
      <c r="B27" s="349" t="s">
        <v>198</v>
      </c>
      <c r="C27" s="366">
        <v>173538</v>
      </c>
      <c r="D27" s="349" t="s">
        <v>174</v>
      </c>
      <c r="E27" s="349">
        <v>35197</v>
      </c>
      <c r="F27" s="383">
        <f t="shared" si="0"/>
        <v>738.23529411764707</v>
      </c>
      <c r="G27" s="368">
        <v>14.28</v>
      </c>
      <c r="H27" s="366">
        <v>28</v>
      </c>
      <c r="I27" s="369"/>
      <c r="J27" s="369"/>
      <c r="K27" s="369"/>
      <c r="L27" s="369"/>
      <c r="M27" s="369"/>
      <c r="N27" s="369"/>
      <c r="O27" s="369"/>
      <c r="P27" s="369"/>
      <c r="Q27" s="369"/>
      <c r="R27" s="369"/>
      <c r="S27" s="369"/>
      <c r="T27" s="369"/>
      <c r="U27" s="376"/>
      <c r="V27" s="369"/>
      <c r="W27" s="369"/>
      <c r="X27" s="369"/>
      <c r="Y27" s="369"/>
      <c r="Z27" s="369"/>
      <c r="AA27" s="369"/>
      <c r="AB27" s="369"/>
      <c r="AC27" s="366">
        <v>50</v>
      </c>
      <c r="AD27" s="366">
        <v>70.588235294117652</v>
      </c>
      <c r="AE27" s="366">
        <v>247.0588235294118</v>
      </c>
      <c r="AF27" s="396">
        <v>370.58823529411768</v>
      </c>
    </row>
    <row r="28" spans="1:32" ht="14.1" customHeight="1" x14ac:dyDescent="0.2">
      <c r="A28" s="365">
        <v>1140</v>
      </c>
      <c r="B28" s="349" t="s">
        <v>173</v>
      </c>
      <c r="C28" s="366">
        <v>174731</v>
      </c>
      <c r="D28" s="349" t="s">
        <v>66</v>
      </c>
      <c r="E28" s="349">
        <v>70000</v>
      </c>
      <c r="F28" s="383">
        <f t="shared" si="0"/>
        <v>19256.701959900878</v>
      </c>
      <c r="G28" s="368">
        <v>8.8780000000000001</v>
      </c>
      <c r="H28" s="366">
        <v>28</v>
      </c>
      <c r="I28" s="366">
        <v>56.769542689794996</v>
      </c>
      <c r="J28" s="366">
        <v>175.03942329353461</v>
      </c>
      <c r="K28" s="366">
        <v>397.38679882856502</v>
      </c>
      <c r="L28" s="366">
        <v>596.08019824284747</v>
      </c>
      <c r="M28" s="366">
        <v>794.77359765713004</v>
      </c>
      <c r="N28" s="366">
        <v>723.8116692948862</v>
      </c>
      <c r="O28" s="366">
        <v>567.69542689795003</v>
      </c>
      <c r="P28" s="366">
        <v>1092.813696778554</v>
      </c>
      <c r="Q28" s="366">
        <v>1291.5070961928361</v>
      </c>
      <c r="R28" s="366">
        <v>1291.5070961928361</v>
      </c>
      <c r="S28" s="366">
        <v>1045.5057445370578</v>
      </c>
      <c r="T28" s="366">
        <v>1137.7562514079748</v>
      </c>
      <c r="U28" s="366">
        <v>1291.5070961928361</v>
      </c>
      <c r="V28" s="366">
        <v>1291.5070961928361</v>
      </c>
      <c r="W28" s="366">
        <v>1291.5070961928361</v>
      </c>
      <c r="X28" s="366">
        <v>1045.5057445370578</v>
      </c>
      <c r="Y28" s="366">
        <v>1291.5070961928361</v>
      </c>
      <c r="Z28" s="366">
        <v>1291.5070961928361</v>
      </c>
      <c r="AA28" s="366">
        <v>1291.5070961928361</v>
      </c>
      <c r="AB28" s="366">
        <v>1291.5070961928361</v>
      </c>
      <c r="AC28" s="376"/>
      <c r="AD28" s="376"/>
      <c r="AE28" s="376"/>
      <c r="AF28" s="397"/>
    </row>
    <row r="29" spans="1:32" ht="14.1" customHeight="1" x14ac:dyDescent="0.2">
      <c r="A29" s="386">
        <v>1142</v>
      </c>
      <c r="B29" s="349" t="s">
        <v>198</v>
      </c>
      <c r="C29" s="366">
        <v>176739</v>
      </c>
      <c r="D29" s="366" t="s">
        <v>126</v>
      </c>
      <c r="E29" s="349">
        <v>13263</v>
      </c>
      <c r="F29" s="383">
        <f t="shared" ref="F29:F38" si="1">SUM(I29:AF29)</f>
        <v>4000.5387931034488</v>
      </c>
      <c r="G29" s="368">
        <v>18.559999999999999</v>
      </c>
      <c r="H29" s="366">
        <v>30</v>
      </c>
      <c r="I29" s="369"/>
      <c r="J29" s="369"/>
      <c r="K29" s="369"/>
      <c r="L29" s="369"/>
      <c r="M29" s="369"/>
      <c r="N29" s="369"/>
      <c r="O29" s="369"/>
      <c r="P29" s="369"/>
      <c r="Q29" s="369"/>
      <c r="R29" s="369"/>
      <c r="S29" s="369"/>
      <c r="T29" s="369"/>
      <c r="U29" s="369"/>
      <c r="V29" s="369"/>
      <c r="W29" s="447">
        <v>50.915948275862071</v>
      </c>
      <c r="X29" s="447">
        <v>123.65301724137932</v>
      </c>
      <c r="Y29" s="447">
        <v>254.57974137931035</v>
      </c>
      <c r="Z29" s="447">
        <v>356.41163793103453</v>
      </c>
      <c r="AA29" s="447">
        <v>458.24353448275866</v>
      </c>
      <c r="AB29" s="447">
        <v>560.07543103448279</v>
      </c>
      <c r="AC29" s="447">
        <v>494.61206896551727</v>
      </c>
      <c r="AD29" s="447">
        <v>378.23275862068971</v>
      </c>
      <c r="AE29" s="447">
        <v>661.90732758620697</v>
      </c>
      <c r="AF29" s="448">
        <v>661.90732758620697</v>
      </c>
    </row>
    <row r="30" spans="1:32" ht="14.1" customHeight="1" x14ac:dyDescent="0.2">
      <c r="A30" s="386">
        <v>1142</v>
      </c>
      <c r="B30" s="349" t="s">
        <v>48</v>
      </c>
      <c r="C30" s="366" t="s">
        <v>158</v>
      </c>
      <c r="D30" s="349" t="s">
        <v>140</v>
      </c>
      <c r="E30" s="373">
        <v>3237</v>
      </c>
      <c r="F30" s="383">
        <f t="shared" si="1"/>
        <v>3148.0804387568551</v>
      </c>
      <c r="G30" s="368">
        <v>16.41</v>
      </c>
      <c r="H30" s="366">
        <v>30</v>
      </c>
      <c r="I30" s="369"/>
      <c r="J30" s="369"/>
      <c r="K30" s="369"/>
      <c r="L30" s="369"/>
      <c r="M30" s="369"/>
      <c r="N30" s="369"/>
      <c r="O30" s="366">
        <v>32.906764168190129</v>
      </c>
      <c r="P30" s="366">
        <v>172.76051188299817</v>
      </c>
      <c r="Q30" s="366">
        <v>287.93418647166362</v>
      </c>
      <c r="R30" s="366">
        <v>403.10786106032907</v>
      </c>
      <c r="S30" s="366">
        <v>419.56124314442411</v>
      </c>
      <c r="T30" s="366">
        <v>507.31261425959781</v>
      </c>
      <c r="U30" s="366">
        <v>633.45521023765991</v>
      </c>
      <c r="V30" s="366">
        <v>691.04204753199269</v>
      </c>
      <c r="W30" s="369"/>
      <c r="X30" s="369"/>
      <c r="Y30" s="369"/>
      <c r="Z30" s="369"/>
      <c r="AA30" s="369"/>
      <c r="AB30" s="369"/>
      <c r="AC30" s="369"/>
      <c r="AD30" s="369"/>
      <c r="AE30" s="369"/>
      <c r="AF30" s="397"/>
    </row>
    <row r="31" spans="1:32" ht="14.1" customHeight="1" x14ac:dyDescent="0.2">
      <c r="A31" s="365">
        <v>1151</v>
      </c>
      <c r="B31" s="349" t="s">
        <v>198</v>
      </c>
      <c r="C31" s="366">
        <v>173538</v>
      </c>
      <c r="D31" s="349" t="s">
        <v>174</v>
      </c>
      <c r="E31" s="349">
        <v>35197</v>
      </c>
      <c r="F31" s="383">
        <f t="shared" si="1"/>
        <v>738.23529411764707</v>
      </c>
      <c r="G31" s="368">
        <v>14.28</v>
      </c>
      <c r="H31" s="366">
        <v>28</v>
      </c>
      <c r="I31" s="369"/>
      <c r="J31" s="369"/>
      <c r="K31" s="369"/>
      <c r="L31" s="369"/>
      <c r="M31" s="369"/>
      <c r="N31" s="369"/>
      <c r="O31" s="369"/>
      <c r="P31" s="369"/>
      <c r="Q31" s="369"/>
      <c r="R31" s="369"/>
      <c r="S31" s="369"/>
      <c r="T31" s="369"/>
      <c r="U31" s="376"/>
      <c r="V31" s="369"/>
      <c r="W31" s="369"/>
      <c r="X31" s="369"/>
      <c r="Y31" s="369"/>
      <c r="Z31" s="369"/>
      <c r="AA31" s="369"/>
      <c r="AB31" s="369"/>
      <c r="AC31" s="366">
        <v>50</v>
      </c>
      <c r="AD31" s="366">
        <v>70.588235294117652</v>
      </c>
      <c r="AE31" s="366">
        <v>247.0588235294118</v>
      </c>
      <c r="AF31" s="396">
        <v>370.58823529411768</v>
      </c>
    </row>
    <row r="32" spans="1:32" ht="14.1" customHeight="1" thickBot="1" x14ac:dyDescent="0.25">
      <c r="A32" s="365">
        <v>1151</v>
      </c>
      <c r="B32" s="349" t="s">
        <v>173</v>
      </c>
      <c r="C32" s="366">
        <v>174731</v>
      </c>
      <c r="D32" s="349" t="s">
        <v>66</v>
      </c>
      <c r="E32" s="349">
        <v>70000</v>
      </c>
      <c r="F32" s="383">
        <f t="shared" si="1"/>
        <v>13735.863933318313</v>
      </c>
      <c r="G32" s="368">
        <v>8.8780000000000001</v>
      </c>
      <c r="H32" s="366">
        <v>28</v>
      </c>
      <c r="I32" s="376"/>
      <c r="J32" s="376"/>
      <c r="K32" s="376"/>
      <c r="L32" s="376"/>
      <c r="M32" s="376"/>
      <c r="N32" s="366">
        <v>80.423518810542916</v>
      </c>
      <c r="O32" s="366">
        <v>113.53908537958999</v>
      </c>
      <c r="P32" s="366">
        <v>397.38679882856502</v>
      </c>
      <c r="Q32" s="366">
        <v>596.08019824284747</v>
      </c>
      <c r="R32" s="366">
        <v>794.77359765713004</v>
      </c>
      <c r="S32" s="366">
        <v>804.23518810542919</v>
      </c>
      <c r="T32" s="366">
        <v>962.71682811444043</v>
      </c>
      <c r="U32" s="366">
        <v>1192.1603964856949</v>
      </c>
      <c r="V32" s="366">
        <v>1291.5070961928361</v>
      </c>
      <c r="W32" s="366">
        <v>1291.5070961928361</v>
      </c>
      <c r="X32" s="366">
        <v>1045.5057445370578</v>
      </c>
      <c r="Y32" s="366">
        <v>1291.5070961928361</v>
      </c>
      <c r="Z32" s="366">
        <v>1291.5070961928361</v>
      </c>
      <c r="AA32" s="366">
        <v>1291.5070961928361</v>
      </c>
      <c r="AB32" s="366">
        <v>1291.5070961928361</v>
      </c>
      <c r="AC32" s="369"/>
      <c r="AD32" s="369"/>
      <c r="AE32" s="369"/>
      <c r="AF32" s="397"/>
    </row>
    <row r="33" spans="1:32" s="372" customFormat="1" ht="14.1" customHeight="1" x14ac:dyDescent="0.2">
      <c r="A33" s="385">
        <v>1158</v>
      </c>
      <c r="B33" s="370" t="s">
        <v>173</v>
      </c>
      <c r="C33" s="375">
        <v>174731</v>
      </c>
      <c r="D33" s="370" t="s">
        <v>66</v>
      </c>
      <c r="E33" s="370">
        <v>70000</v>
      </c>
      <c r="F33" s="383">
        <f t="shared" si="1"/>
        <v>18206.46542013967</v>
      </c>
      <c r="G33" s="394">
        <v>8.8780000000000001</v>
      </c>
      <c r="H33" s="375">
        <v>28</v>
      </c>
      <c r="I33" s="408"/>
      <c r="J33" s="408"/>
      <c r="K33" s="408"/>
      <c r="L33" s="375">
        <v>794.77359765713004</v>
      </c>
      <c r="M33" s="375">
        <v>993.46699707141249</v>
      </c>
      <c r="N33" s="375">
        <v>884.65870691597206</v>
      </c>
      <c r="O33" s="375">
        <v>681.23451227754003</v>
      </c>
      <c r="P33" s="375">
        <v>1291.5070961928361</v>
      </c>
      <c r="Q33" s="375">
        <v>1291.5070961928361</v>
      </c>
      <c r="R33" s="375">
        <v>1291.5070961928361</v>
      </c>
      <c r="S33" s="375">
        <v>1045.5057445370578</v>
      </c>
      <c r="T33" s="375">
        <v>1137.7562514079748</v>
      </c>
      <c r="U33" s="375">
        <v>1291.5070961928361</v>
      </c>
      <c r="V33" s="375">
        <v>1291.5070961928361</v>
      </c>
      <c r="W33" s="375">
        <v>1291.5070961928361</v>
      </c>
      <c r="X33" s="375">
        <v>1045.5057445370578</v>
      </c>
      <c r="Y33" s="375">
        <v>1291.5070961928361</v>
      </c>
      <c r="Z33" s="375">
        <v>1291.5070961928361</v>
      </c>
      <c r="AA33" s="375">
        <v>1291.5070961928361</v>
      </c>
      <c r="AB33" s="408"/>
      <c r="AC33" s="408"/>
      <c r="AD33" s="408"/>
      <c r="AE33" s="408"/>
      <c r="AF33" s="400"/>
    </row>
    <row r="34" spans="1:32" ht="14.1" customHeight="1" x14ac:dyDescent="0.2">
      <c r="A34" s="386">
        <v>1158</v>
      </c>
      <c r="B34" s="349" t="s">
        <v>48</v>
      </c>
      <c r="C34" s="366">
        <v>166797</v>
      </c>
      <c r="D34" s="349" t="s">
        <v>130</v>
      </c>
      <c r="E34" s="349">
        <v>900</v>
      </c>
      <c r="F34" s="383">
        <f t="shared" si="1"/>
        <v>919.85559566787003</v>
      </c>
      <c r="G34" s="368">
        <v>8.31</v>
      </c>
      <c r="H34" s="366">
        <v>28</v>
      </c>
      <c r="I34" s="376"/>
      <c r="J34" s="376"/>
      <c r="K34" s="376"/>
      <c r="L34" s="369"/>
      <c r="M34" s="369"/>
      <c r="N34" s="369"/>
      <c r="O34" s="369"/>
      <c r="P34" s="369"/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/>
      <c r="AB34" s="366">
        <v>212.27436823104694</v>
      </c>
      <c r="AC34" s="366">
        <v>343.68231046931407</v>
      </c>
      <c r="AD34" s="366">
        <v>363.89891696750908</v>
      </c>
      <c r="AE34" s="376"/>
      <c r="AF34" s="397"/>
    </row>
    <row r="35" spans="1:32" ht="14.1" customHeight="1" x14ac:dyDescent="0.2">
      <c r="A35" s="386">
        <v>1158</v>
      </c>
      <c r="B35" s="349" t="s">
        <v>48</v>
      </c>
      <c r="C35" s="366" t="s">
        <v>206</v>
      </c>
      <c r="D35" s="349" t="s">
        <v>130</v>
      </c>
      <c r="E35" s="349">
        <v>3120</v>
      </c>
      <c r="F35" s="383">
        <f t="shared" si="1"/>
        <v>499.00990099009903</v>
      </c>
      <c r="G35" s="368">
        <v>7.07</v>
      </c>
      <c r="H35" s="366">
        <v>28</v>
      </c>
      <c r="I35" s="376"/>
      <c r="J35" s="376"/>
      <c r="K35" s="376"/>
      <c r="L35" s="369"/>
      <c r="M35" s="369"/>
      <c r="N35" s="369"/>
      <c r="O35" s="369"/>
      <c r="P35" s="369"/>
      <c r="Q35" s="369"/>
      <c r="R35" s="369"/>
      <c r="S35" s="369"/>
      <c r="T35" s="369"/>
      <c r="U35" s="369"/>
      <c r="V35" s="369"/>
      <c r="W35" s="369"/>
      <c r="X35" s="369"/>
      <c r="Y35" s="369"/>
      <c r="Z35" s="369"/>
      <c r="AA35" s="369"/>
      <c r="AB35" s="369"/>
      <c r="AC35" s="369"/>
      <c r="AD35" s="369"/>
      <c r="AE35" s="366">
        <v>124.75247524752476</v>
      </c>
      <c r="AF35" s="396">
        <v>374.25742574257424</v>
      </c>
    </row>
    <row r="36" spans="1:32" ht="14.1" customHeight="1" x14ac:dyDescent="0.2">
      <c r="A36" s="386">
        <v>1158</v>
      </c>
      <c r="B36" s="349" t="s">
        <v>48</v>
      </c>
      <c r="C36" s="366" t="s">
        <v>144</v>
      </c>
      <c r="D36" s="349" t="s">
        <v>29</v>
      </c>
      <c r="E36" s="373">
        <v>29101</v>
      </c>
      <c r="F36" s="383">
        <f t="shared" si="1"/>
        <v>2353.5135135135138</v>
      </c>
      <c r="G36" s="368">
        <v>10.175000000000001</v>
      </c>
      <c r="H36" s="366">
        <v>28</v>
      </c>
      <c r="I36" s="366">
        <v>953.51351351351366</v>
      </c>
      <c r="J36" s="366">
        <v>700</v>
      </c>
      <c r="K36" s="366">
        <v>700</v>
      </c>
      <c r="L36" s="369"/>
      <c r="M36" s="369"/>
      <c r="N36" s="369"/>
      <c r="O36" s="369"/>
      <c r="P36" s="369"/>
      <c r="Q36" s="369"/>
      <c r="R36" s="369"/>
      <c r="S36" s="369"/>
      <c r="T36" s="369"/>
      <c r="U36" s="369"/>
      <c r="V36" s="369"/>
      <c r="W36" s="369"/>
      <c r="X36" s="369"/>
      <c r="Y36" s="369"/>
      <c r="Z36" s="369"/>
      <c r="AA36" s="369"/>
      <c r="AB36" s="369"/>
      <c r="AC36" s="369"/>
      <c r="AD36" s="369"/>
      <c r="AE36" s="369"/>
      <c r="AF36" s="397"/>
    </row>
    <row r="37" spans="1:32" ht="14.1" customHeight="1" x14ac:dyDescent="0.2">
      <c r="A37" s="386">
        <v>1162</v>
      </c>
      <c r="B37" s="349" t="s">
        <v>48</v>
      </c>
      <c r="C37" s="366" t="s">
        <v>207</v>
      </c>
      <c r="D37" s="366" t="s">
        <v>140</v>
      </c>
      <c r="E37" s="349">
        <v>3745</v>
      </c>
      <c r="F37" s="383">
        <f t="shared" si="1"/>
        <v>907.73809523809518</v>
      </c>
      <c r="G37" s="368">
        <v>12.6</v>
      </c>
      <c r="H37" s="366">
        <v>25</v>
      </c>
      <c r="I37" s="369"/>
      <c r="J37" s="369"/>
      <c r="K37" s="369"/>
      <c r="L37" s="369"/>
      <c r="M37" s="369"/>
      <c r="N37" s="369"/>
      <c r="O37" s="369"/>
      <c r="P37" s="369"/>
      <c r="Q37" s="369"/>
      <c r="R37" s="369"/>
      <c r="S37" s="369"/>
      <c r="T37" s="369"/>
      <c r="U37" s="376"/>
      <c r="V37" s="369"/>
      <c r="W37" s="369"/>
      <c r="X37" s="369"/>
      <c r="Y37" s="369"/>
      <c r="Z37" s="369"/>
      <c r="AA37" s="369"/>
      <c r="AB37" s="369"/>
      <c r="AC37" s="366">
        <v>50.595238095238095</v>
      </c>
      <c r="AD37" s="366">
        <v>107.14285714285714</v>
      </c>
      <c r="AE37" s="366">
        <v>312.5</v>
      </c>
      <c r="AF37" s="396">
        <v>437.5</v>
      </c>
    </row>
    <row r="38" spans="1:32" ht="14.1" customHeight="1" x14ac:dyDescent="0.2">
      <c r="A38" s="386">
        <v>1162</v>
      </c>
      <c r="B38" s="349" t="s">
        <v>48</v>
      </c>
      <c r="C38" s="366" t="s">
        <v>145</v>
      </c>
      <c r="D38" s="349" t="s">
        <v>29</v>
      </c>
      <c r="E38" s="349">
        <v>34771</v>
      </c>
      <c r="F38" s="383">
        <f t="shared" si="1"/>
        <v>6232.2071225224245</v>
      </c>
      <c r="G38" s="368">
        <v>18.617000000000001</v>
      </c>
      <c r="H38" s="366">
        <v>25</v>
      </c>
      <c r="I38" s="366">
        <v>338.40038674329912</v>
      </c>
      <c r="J38" s="366">
        <v>521.70059622925282</v>
      </c>
      <c r="K38" s="366">
        <v>592.20067680077341</v>
      </c>
      <c r="L38" s="366">
        <v>592.20067680077341</v>
      </c>
      <c r="M38" s="366">
        <v>592.20067680077341</v>
      </c>
      <c r="N38" s="366">
        <v>479.40054788634041</v>
      </c>
      <c r="O38" s="366">
        <v>338.40038674329912</v>
      </c>
      <c r="P38" s="366">
        <v>592.20067680077341</v>
      </c>
      <c r="Q38" s="366">
        <v>592.20067680077341</v>
      </c>
      <c r="R38" s="366">
        <v>592.20067680077341</v>
      </c>
      <c r="S38" s="366">
        <v>479.40054788634041</v>
      </c>
      <c r="T38" s="366">
        <v>521.70059622925282</v>
      </c>
      <c r="U38" s="369"/>
      <c r="V38" s="369"/>
      <c r="W38" s="369"/>
      <c r="X38" s="369"/>
      <c r="Y38" s="369"/>
      <c r="Z38" s="369"/>
      <c r="AA38" s="369"/>
      <c r="AB38" s="369"/>
      <c r="AC38" s="376"/>
      <c r="AD38" s="369"/>
      <c r="AE38" s="369"/>
      <c r="AF38" s="397"/>
    </row>
    <row r="39" spans="1:32" ht="14.1" customHeight="1" x14ac:dyDescent="0.2">
      <c r="A39" s="386">
        <v>1163</v>
      </c>
      <c r="B39" s="349" t="s">
        <v>48</v>
      </c>
      <c r="C39" s="366" t="s">
        <v>196</v>
      </c>
      <c r="D39" s="349" t="s">
        <v>29</v>
      </c>
      <c r="E39" s="349">
        <v>6602</v>
      </c>
      <c r="F39" s="383">
        <f t="shared" ref="F39:F50" si="2">SUM(I39:AF39)</f>
        <v>1700.8403361344538</v>
      </c>
      <c r="G39" s="368">
        <v>24.99</v>
      </c>
      <c r="H39" s="366">
        <v>28</v>
      </c>
      <c r="I39" s="369"/>
      <c r="J39" s="369"/>
      <c r="K39" s="369"/>
      <c r="L39" s="369"/>
      <c r="M39" s="369"/>
      <c r="N39" s="369"/>
      <c r="O39" s="369"/>
      <c r="P39" s="369"/>
      <c r="Q39" s="369"/>
      <c r="R39" s="369"/>
      <c r="S39" s="369"/>
      <c r="T39" s="369"/>
      <c r="U39" s="369"/>
      <c r="V39" s="369"/>
      <c r="W39" s="369"/>
      <c r="X39" s="369"/>
      <c r="Y39" s="366">
        <v>35.294117647058833</v>
      </c>
      <c r="Z39" s="366">
        <v>70.588235294117666</v>
      </c>
      <c r="AA39" s="366">
        <v>141.17647058823533</v>
      </c>
      <c r="AB39" s="366">
        <v>211.76470588235296</v>
      </c>
      <c r="AC39" s="366">
        <v>228.57142857142858</v>
      </c>
      <c r="AD39" s="366">
        <v>201.68067226890759</v>
      </c>
      <c r="AE39" s="366">
        <v>388.23529411764713</v>
      </c>
      <c r="AF39" s="396">
        <v>423.52941176470591</v>
      </c>
    </row>
    <row r="40" spans="1:32" ht="14.1" customHeight="1" x14ac:dyDescent="0.2">
      <c r="A40" s="386">
        <v>1163</v>
      </c>
      <c r="B40" s="349" t="s">
        <v>173</v>
      </c>
      <c r="C40" s="366">
        <v>174731</v>
      </c>
      <c r="D40" s="349" t="s">
        <v>66</v>
      </c>
      <c r="E40" s="349">
        <v>70000</v>
      </c>
      <c r="F40" s="383">
        <f t="shared" si="2"/>
        <v>8924.6451903581892</v>
      </c>
      <c r="G40" s="368">
        <v>8.8780000000000001</v>
      </c>
      <c r="H40" s="366">
        <v>28</v>
      </c>
      <c r="I40" s="369"/>
      <c r="J40" s="369"/>
      <c r="K40" s="369"/>
      <c r="L40" s="369"/>
      <c r="M40" s="369"/>
      <c r="N40" s="366">
        <v>80.423518810542916</v>
      </c>
      <c r="O40" s="366">
        <v>170.30862806938501</v>
      </c>
      <c r="P40" s="366">
        <v>496.73349853570625</v>
      </c>
      <c r="Q40" s="366">
        <v>695.42689794998864</v>
      </c>
      <c r="R40" s="366">
        <v>894.1202973642711</v>
      </c>
      <c r="S40" s="366">
        <v>804.23518810542919</v>
      </c>
      <c r="T40" s="366">
        <v>962.71682811444043</v>
      </c>
      <c r="U40" s="366">
        <v>1192.1603964856949</v>
      </c>
      <c r="V40" s="366">
        <v>1291.5070961928361</v>
      </c>
      <c r="W40" s="366">
        <v>1291.5070961928361</v>
      </c>
      <c r="X40" s="366">
        <v>1045.5057445370578</v>
      </c>
      <c r="Y40" s="369"/>
      <c r="Z40" s="369"/>
      <c r="AA40" s="369"/>
      <c r="AB40" s="369"/>
      <c r="AC40" s="369"/>
      <c r="AD40" s="369"/>
      <c r="AE40" s="369"/>
      <c r="AF40" s="397"/>
    </row>
    <row r="41" spans="1:32" ht="14.1" customHeight="1" thickBot="1" x14ac:dyDescent="0.25">
      <c r="A41" s="386">
        <v>1163</v>
      </c>
      <c r="B41" s="349" t="s">
        <v>48</v>
      </c>
      <c r="C41" s="366" t="s">
        <v>143</v>
      </c>
      <c r="D41" s="349" t="s">
        <v>29</v>
      </c>
      <c r="E41" s="349">
        <v>8260</v>
      </c>
      <c r="F41" s="383">
        <f t="shared" si="2"/>
        <v>2789.3455098934546</v>
      </c>
      <c r="G41" s="368">
        <v>19.71</v>
      </c>
      <c r="H41" s="366">
        <v>28</v>
      </c>
      <c r="I41" s="366">
        <v>357.99086757990864</v>
      </c>
      <c r="J41" s="366">
        <v>551.90258751902581</v>
      </c>
      <c r="K41" s="366">
        <v>626.48401826484007</v>
      </c>
      <c r="L41" s="366">
        <v>626.48401826484007</v>
      </c>
      <c r="M41" s="366">
        <v>626.48401826484007</v>
      </c>
      <c r="N41" s="369"/>
      <c r="O41" s="369"/>
      <c r="P41" s="369"/>
      <c r="Q41" s="369"/>
      <c r="R41" s="369"/>
      <c r="S41" s="369"/>
      <c r="T41" s="369"/>
      <c r="U41" s="369"/>
      <c r="V41" s="369"/>
      <c r="W41" s="369"/>
      <c r="X41" s="369"/>
      <c r="Y41" s="369"/>
      <c r="Z41" s="369"/>
      <c r="AA41" s="369"/>
      <c r="AB41" s="369"/>
      <c r="AC41" s="369"/>
      <c r="AD41" s="369"/>
      <c r="AE41" s="369"/>
      <c r="AF41" s="397"/>
    </row>
    <row r="42" spans="1:32" s="372" customFormat="1" ht="14.1" customHeight="1" x14ac:dyDescent="0.2">
      <c r="A42" s="385">
        <v>1168</v>
      </c>
      <c r="B42" s="370" t="s">
        <v>48</v>
      </c>
      <c r="C42" s="375" t="s">
        <v>142</v>
      </c>
      <c r="D42" s="370" t="s">
        <v>66</v>
      </c>
      <c r="E42" s="370">
        <v>37327</v>
      </c>
      <c r="F42" s="383">
        <f t="shared" si="2"/>
        <v>3166.9354838709678</v>
      </c>
      <c r="G42" s="394">
        <v>17.36</v>
      </c>
      <c r="H42" s="375">
        <v>28</v>
      </c>
      <c r="I42" s="375">
        <v>406.45161290322579</v>
      </c>
      <c r="J42" s="375">
        <v>626.61290322580635</v>
      </c>
      <c r="K42" s="375">
        <v>711.29032258064512</v>
      </c>
      <c r="L42" s="375">
        <v>711.29032258064512</v>
      </c>
      <c r="M42" s="375">
        <v>711.29032258064512</v>
      </c>
      <c r="N42" s="371"/>
      <c r="O42" s="371"/>
      <c r="P42" s="371"/>
      <c r="Q42" s="371"/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/>
      <c r="AD42" s="371"/>
      <c r="AE42" s="371"/>
      <c r="AF42" s="400"/>
    </row>
    <row r="43" spans="1:32" ht="14.1" customHeight="1" x14ac:dyDescent="0.2">
      <c r="A43" s="386">
        <v>1168</v>
      </c>
      <c r="B43" s="349" t="s">
        <v>48</v>
      </c>
      <c r="C43" s="366" t="s">
        <v>154</v>
      </c>
      <c r="D43" s="349" t="s">
        <v>66</v>
      </c>
      <c r="E43" s="349">
        <v>9107</v>
      </c>
      <c r="F43" s="383">
        <f t="shared" si="2"/>
        <v>9231.7105263157882</v>
      </c>
      <c r="G43" s="368">
        <v>15.2</v>
      </c>
      <c r="H43" s="366">
        <v>28</v>
      </c>
      <c r="I43" s="376"/>
      <c r="J43" s="376"/>
      <c r="K43" s="376"/>
      <c r="L43" s="376"/>
      <c r="M43" s="376"/>
      <c r="N43" s="366">
        <v>140.92105263157896</v>
      </c>
      <c r="O43" s="366">
        <v>165.78947368421052</v>
      </c>
      <c r="P43" s="366">
        <v>406.18421052631572</v>
      </c>
      <c r="Q43" s="366">
        <v>522.23684210526312</v>
      </c>
      <c r="R43" s="366">
        <v>580.26315789473688</v>
      </c>
      <c r="S43" s="366">
        <v>516.71052631578948</v>
      </c>
      <c r="T43" s="366">
        <v>613.42105263157896</v>
      </c>
      <c r="U43" s="366">
        <v>754.34210526315792</v>
      </c>
      <c r="V43" s="366">
        <v>812.36842105263145</v>
      </c>
      <c r="W43" s="366">
        <v>812.36842105263145</v>
      </c>
      <c r="X43" s="366">
        <v>657.63157894736844</v>
      </c>
      <c r="Y43" s="366">
        <v>812.36842105263145</v>
      </c>
      <c r="Z43" s="366">
        <v>812.36842105263145</v>
      </c>
      <c r="AA43" s="366">
        <v>812.36842105263145</v>
      </c>
      <c r="AB43" s="366">
        <v>812.36842105263145</v>
      </c>
      <c r="AC43" s="376"/>
      <c r="AD43" s="376"/>
      <c r="AE43" s="376"/>
      <c r="AF43" s="397"/>
    </row>
    <row r="44" spans="1:32" ht="14.1" customHeight="1" x14ac:dyDescent="0.2">
      <c r="A44" s="386">
        <v>1168</v>
      </c>
      <c r="B44" s="349" t="s">
        <v>198</v>
      </c>
      <c r="C44" s="366">
        <v>173538</v>
      </c>
      <c r="D44" s="349" t="s">
        <v>174</v>
      </c>
      <c r="E44" s="349">
        <v>35197</v>
      </c>
      <c r="F44" s="383">
        <f t="shared" si="2"/>
        <v>738.23529411764707</v>
      </c>
      <c r="G44" s="368">
        <v>14.28</v>
      </c>
      <c r="H44" s="366">
        <v>28</v>
      </c>
      <c r="I44" s="376"/>
      <c r="J44" s="376"/>
      <c r="K44" s="376"/>
      <c r="L44" s="369"/>
      <c r="M44" s="369"/>
      <c r="N44" s="369"/>
      <c r="O44" s="369"/>
      <c r="P44" s="369"/>
      <c r="Q44" s="369"/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76"/>
      <c r="AC44" s="366">
        <v>50</v>
      </c>
      <c r="AD44" s="366">
        <v>70.588235294117652</v>
      </c>
      <c r="AE44" s="366">
        <v>247.0588235294118</v>
      </c>
      <c r="AF44" s="396">
        <v>370.58823529411768</v>
      </c>
    </row>
    <row r="45" spans="1:32" ht="13.5" customHeight="1" x14ac:dyDescent="0.2">
      <c r="A45" s="386">
        <v>1169</v>
      </c>
      <c r="B45" s="349" t="s">
        <v>48</v>
      </c>
      <c r="C45" s="366" t="s">
        <v>139</v>
      </c>
      <c r="D45" s="349" t="s">
        <v>29</v>
      </c>
      <c r="E45" s="349">
        <v>31276</v>
      </c>
      <c r="F45" s="383">
        <f t="shared" si="2"/>
        <v>10695.046439628481</v>
      </c>
      <c r="G45" s="368">
        <v>8.7210000000000001</v>
      </c>
      <c r="H45" s="366">
        <v>27</v>
      </c>
      <c r="I45" s="366">
        <v>780.18575851393177</v>
      </c>
      <c r="J45" s="366">
        <v>1202.7863777089783</v>
      </c>
      <c r="K45" s="366">
        <v>1365.3250773993807</v>
      </c>
      <c r="L45" s="366">
        <v>1365.3250773993807</v>
      </c>
      <c r="M45" s="366">
        <v>1365.3250773993807</v>
      </c>
      <c r="N45" s="366">
        <v>1105.2631578947367</v>
      </c>
      <c r="O45" s="366">
        <v>780.18575851393177</v>
      </c>
      <c r="P45" s="366">
        <v>1365.3250773993807</v>
      </c>
      <c r="Q45" s="366">
        <v>1365.3250773993807</v>
      </c>
      <c r="R45" s="369"/>
      <c r="S45" s="369"/>
      <c r="T45" s="369"/>
      <c r="U45" s="369"/>
      <c r="V45" s="369"/>
      <c r="W45" s="369"/>
      <c r="X45" s="369"/>
      <c r="Y45" s="369"/>
      <c r="Z45" s="369"/>
      <c r="AA45" s="369"/>
      <c r="AB45" s="369"/>
      <c r="AC45" s="369"/>
      <c r="AD45" s="369"/>
      <c r="AE45" s="369"/>
      <c r="AF45" s="397"/>
    </row>
    <row r="46" spans="1:32" ht="14.1" customHeight="1" x14ac:dyDescent="0.2">
      <c r="A46" s="386">
        <v>1169</v>
      </c>
      <c r="B46" s="349" t="s">
        <v>198</v>
      </c>
      <c r="C46" s="366">
        <v>174304</v>
      </c>
      <c r="D46" s="349" t="s">
        <v>200</v>
      </c>
      <c r="E46" s="349">
        <v>11122</v>
      </c>
      <c r="F46" s="383">
        <f t="shared" si="2"/>
        <v>1949.1907362326469</v>
      </c>
      <c r="G46" s="368">
        <v>15.199</v>
      </c>
      <c r="H46" s="366">
        <v>27</v>
      </c>
      <c r="I46" s="369"/>
      <c r="J46" s="369"/>
      <c r="K46" s="369"/>
      <c r="L46" s="369"/>
      <c r="M46" s="369"/>
      <c r="N46" s="369"/>
      <c r="O46" s="369"/>
      <c r="P46" s="369"/>
      <c r="Q46" s="369"/>
      <c r="R46" s="366">
        <v>55.957628791367853</v>
      </c>
      <c r="S46" s="366">
        <v>135.89709849332192</v>
      </c>
      <c r="T46" s="366">
        <v>246.48003158102506</v>
      </c>
      <c r="U46" s="366">
        <v>391.703401539575</v>
      </c>
      <c r="V46" s="366">
        <v>503.6186591223107</v>
      </c>
      <c r="W46" s="366">
        <v>615.53391670504641</v>
      </c>
      <c r="X46" s="369"/>
      <c r="Y46" s="369"/>
      <c r="Z46" s="369"/>
      <c r="AA46" s="369"/>
      <c r="AB46" s="369"/>
      <c r="AC46" s="369"/>
      <c r="AD46" s="369"/>
      <c r="AE46" s="369"/>
      <c r="AF46" s="397"/>
    </row>
    <row r="47" spans="1:32" ht="14.1" customHeight="1" x14ac:dyDescent="0.2">
      <c r="A47" s="386">
        <v>1169</v>
      </c>
      <c r="B47" s="449" t="s">
        <v>198</v>
      </c>
      <c r="C47" s="435">
        <v>176721</v>
      </c>
      <c r="D47" s="449" t="s">
        <v>200</v>
      </c>
      <c r="E47" s="440">
        <v>9186</v>
      </c>
      <c r="F47" s="383">
        <f t="shared" si="2"/>
        <v>5811.5994473320607</v>
      </c>
      <c r="G47" s="438">
        <v>15.199</v>
      </c>
      <c r="H47" s="435">
        <v>27</v>
      </c>
      <c r="I47" s="369"/>
      <c r="J47" s="369"/>
      <c r="K47" s="369"/>
      <c r="L47" s="369"/>
      <c r="M47" s="369"/>
      <c r="N47" s="369"/>
      <c r="O47" s="369"/>
      <c r="P47" s="369"/>
      <c r="Q47" s="369"/>
      <c r="R47" s="369"/>
      <c r="S47" s="369"/>
      <c r="T47" s="369"/>
      <c r="U47" s="376"/>
      <c r="V47" s="369"/>
      <c r="W47" s="369"/>
      <c r="X47" s="366">
        <v>498.2893611421805</v>
      </c>
      <c r="Y47" s="366">
        <v>671.49154549641423</v>
      </c>
      <c r="Z47" s="366">
        <v>727.44917428778206</v>
      </c>
      <c r="AA47" s="366">
        <v>727.44917428778206</v>
      </c>
      <c r="AB47" s="366">
        <v>727.44917428778206</v>
      </c>
      <c r="AC47" s="366">
        <v>588.88742680439498</v>
      </c>
      <c r="AD47" s="366">
        <v>415.68524245016124</v>
      </c>
      <c r="AE47" s="366">
        <v>727.44917428778206</v>
      </c>
      <c r="AF47" s="396">
        <v>727.44917428778206</v>
      </c>
    </row>
    <row r="48" spans="1:32" ht="14.1" customHeight="1" x14ac:dyDescent="0.2">
      <c r="A48" s="386" t="s">
        <v>131</v>
      </c>
      <c r="B48" s="349" t="s">
        <v>48</v>
      </c>
      <c r="C48" s="366" t="s">
        <v>144</v>
      </c>
      <c r="D48" s="373" t="s">
        <v>133</v>
      </c>
      <c r="E48" s="373">
        <v>29101</v>
      </c>
      <c r="F48" s="383">
        <f t="shared" si="2"/>
        <v>24476.494291470794</v>
      </c>
      <c r="G48" s="368">
        <v>14.89</v>
      </c>
      <c r="H48" s="366">
        <v>15</v>
      </c>
      <c r="I48" s="366">
        <v>725.31900604432508</v>
      </c>
      <c r="J48" s="366">
        <v>1118.2001343183344</v>
      </c>
      <c r="K48" s="366">
        <v>1269.3082605775687</v>
      </c>
      <c r="L48" s="366">
        <v>1269.3082605775687</v>
      </c>
      <c r="M48" s="366">
        <v>1269.3082605775687</v>
      </c>
      <c r="N48" s="366">
        <v>1027.5352585627938</v>
      </c>
      <c r="O48" s="366">
        <v>725.31900604432508</v>
      </c>
      <c r="P48" s="366">
        <v>1269.3082605775687</v>
      </c>
      <c r="Q48" s="366">
        <v>1269.3082605775687</v>
      </c>
      <c r="R48" s="366">
        <v>1269.3082605775687</v>
      </c>
      <c r="S48" s="366">
        <v>1130.2887844190732</v>
      </c>
      <c r="T48" s="366">
        <v>1230.0201477501678</v>
      </c>
      <c r="U48" s="366">
        <v>1396.2390866353257</v>
      </c>
      <c r="V48" s="366">
        <v>1396.2390866353257</v>
      </c>
      <c r="W48" s="366">
        <v>1396.2390866353257</v>
      </c>
      <c r="X48" s="366">
        <v>1130.2887844190732</v>
      </c>
      <c r="Y48" s="366">
        <v>1396.2390866353257</v>
      </c>
      <c r="Z48" s="366">
        <v>1396.2390866353257</v>
      </c>
      <c r="AA48" s="366">
        <v>1396.2390866353257</v>
      </c>
      <c r="AB48" s="366">
        <v>1396.2390866353257</v>
      </c>
      <c r="AC48" s="376"/>
      <c r="AD48" s="376"/>
      <c r="AE48" s="376"/>
      <c r="AF48" s="397"/>
    </row>
    <row r="49" spans="1:32" ht="14.1" customHeight="1" x14ac:dyDescent="0.2">
      <c r="A49" s="386" t="s">
        <v>147</v>
      </c>
      <c r="B49" s="349" t="s">
        <v>48</v>
      </c>
      <c r="C49" s="366" t="s">
        <v>153</v>
      </c>
      <c r="D49" s="373" t="s">
        <v>184</v>
      </c>
      <c r="E49" s="349">
        <v>951</v>
      </c>
      <c r="F49" s="383">
        <f t="shared" si="2"/>
        <v>930.0322927879439</v>
      </c>
      <c r="G49" s="368">
        <v>0.92900000000000005</v>
      </c>
      <c r="H49" s="366">
        <v>8</v>
      </c>
      <c r="I49" s="366">
        <v>930.0322927879439</v>
      </c>
      <c r="J49" s="376"/>
      <c r="K49" s="376"/>
      <c r="L49" s="376"/>
      <c r="M49" s="376"/>
      <c r="N49" s="376"/>
      <c r="O49" s="376"/>
      <c r="P49" s="376"/>
      <c r="Q49" s="376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97"/>
    </row>
    <row r="50" spans="1:32" ht="14.1" customHeight="1" x14ac:dyDescent="0.2">
      <c r="A50" s="386" t="s">
        <v>147</v>
      </c>
      <c r="B50" s="349" t="s">
        <v>48</v>
      </c>
      <c r="C50" s="366" t="s">
        <v>215</v>
      </c>
      <c r="D50" s="349" t="s">
        <v>216</v>
      </c>
      <c r="E50" s="349">
        <v>5983</v>
      </c>
      <c r="F50" s="383">
        <f t="shared" si="2"/>
        <v>1152</v>
      </c>
      <c r="G50" s="368">
        <v>3</v>
      </c>
      <c r="H50" s="366">
        <v>8</v>
      </c>
      <c r="I50" s="369"/>
      <c r="J50" s="376"/>
      <c r="K50" s="376"/>
      <c r="L50" s="376"/>
      <c r="M50" s="376"/>
      <c r="N50" s="376"/>
      <c r="O50" s="376"/>
      <c r="P50" s="376"/>
      <c r="Q50" s="376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66">
        <v>143.99999999999997</v>
      </c>
      <c r="AE50" s="366">
        <v>420</v>
      </c>
      <c r="AF50" s="396">
        <v>588</v>
      </c>
    </row>
    <row r="55" spans="1:32" x14ac:dyDescent="0.2">
      <c r="V55" s="441"/>
    </row>
  </sheetData>
  <autoFilter ref="A13:AF50"/>
  <mergeCells count="16">
    <mergeCell ref="A1:C2"/>
    <mergeCell ref="D1:H2"/>
    <mergeCell ref="D3:E3"/>
    <mergeCell ref="D4:E4"/>
    <mergeCell ref="D5:E5"/>
    <mergeCell ref="D6:E6"/>
    <mergeCell ref="Y12:AC12"/>
    <mergeCell ref="AE12:AF12"/>
    <mergeCell ref="J12:N12"/>
    <mergeCell ref="P12:S12"/>
    <mergeCell ref="T12:X12"/>
    <mergeCell ref="D7:E7"/>
    <mergeCell ref="D8:E8"/>
    <mergeCell ref="D9:E9"/>
    <mergeCell ref="D10:E10"/>
    <mergeCell ref="D11:E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"/>
  <sheetViews>
    <sheetView workbookViewId="0">
      <selection activeCell="A20" sqref="A20"/>
    </sheetView>
  </sheetViews>
  <sheetFormatPr defaultRowHeight="12.75" x14ac:dyDescent="0.2"/>
  <cols>
    <col min="1" max="1" width="20.42578125" bestFit="1" customWidth="1"/>
  </cols>
  <sheetData>
    <row r="1" spans="1:1" x14ac:dyDescent="0.2">
      <c r="A1" s="364" t="s">
        <v>2</v>
      </c>
    </row>
    <row r="2" spans="1:1" x14ac:dyDescent="0.2">
      <c r="A2" s="366">
        <v>166797</v>
      </c>
    </row>
    <row r="3" spans="1:1" x14ac:dyDescent="0.2">
      <c r="A3" s="366">
        <v>173538</v>
      </c>
    </row>
    <row r="4" spans="1:1" x14ac:dyDescent="0.2">
      <c r="A4" s="366">
        <v>174304</v>
      </c>
    </row>
    <row r="5" spans="1:1" x14ac:dyDescent="0.2">
      <c r="A5" s="366">
        <v>174731</v>
      </c>
    </row>
    <row r="6" spans="1:1" x14ac:dyDescent="0.2">
      <c r="A6" s="366">
        <v>176721</v>
      </c>
    </row>
    <row r="7" spans="1:1" x14ac:dyDescent="0.2">
      <c r="A7" s="366">
        <v>176739</v>
      </c>
    </row>
    <row r="8" spans="1:1" x14ac:dyDescent="0.2">
      <c r="A8" s="366" t="s">
        <v>155</v>
      </c>
    </row>
    <row r="9" spans="1:1" x14ac:dyDescent="0.2">
      <c r="A9" s="366" t="s">
        <v>132</v>
      </c>
    </row>
    <row r="10" spans="1:1" x14ac:dyDescent="0.2">
      <c r="A10" s="366" t="s">
        <v>154</v>
      </c>
    </row>
    <row r="11" spans="1:1" x14ac:dyDescent="0.2">
      <c r="A11" s="366" t="s">
        <v>220</v>
      </c>
    </row>
    <row r="12" spans="1:1" x14ac:dyDescent="0.2">
      <c r="A12" s="366" t="s">
        <v>243</v>
      </c>
    </row>
    <row r="13" spans="1:1" x14ac:dyDescent="0.2">
      <c r="A13" s="366" t="s">
        <v>156</v>
      </c>
    </row>
    <row r="14" spans="1:1" x14ac:dyDescent="0.2">
      <c r="A14" s="366" t="s">
        <v>157</v>
      </c>
    </row>
    <row r="15" spans="1:1" x14ac:dyDescent="0.2">
      <c r="A15" s="366" t="s">
        <v>175</v>
      </c>
    </row>
    <row r="16" spans="1:1" x14ac:dyDescent="0.2">
      <c r="A16" s="366" t="s">
        <v>196</v>
      </c>
    </row>
    <row r="17" spans="1:1" x14ac:dyDescent="0.2">
      <c r="A17" s="366" t="s">
        <v>158</v>
      </c>
    </row>
    <row r="18" spans="1:1" ht="13.5" thickBot="1" x14ac:dyDescent="0.25">
      <c r="A18" s="366" t="s">
        <v>153</v>
      </c>
    </row>
    <row r="19" spans="1:1" x14ac:dyDescent="0.2">
      <c r="A19" s="375" t="s">
        <v>206</v>
      </c>
    </row>
    <row r="20" spans="1:1" x14ac:dyDescent="0.2">
      <c r="A20" s="366" t="s">
        <v>207</v>
      </c>
    </row>
    <row r="21" spans="1:1" x14ac:dyDescent="0.2">
      <c r="A21" s="366" t="s">
        <v>215</v>
      </c>
    </row>
    <row r="22" spans="1:1" x14ac:dyDescent="0.2">
      <c r="A22" s="366" t="s">
        <v>208</v>
      </c>
    </row>
    <row r="23" spans="1:1" x14ac:dyDescent="0.2">
      <c r="A23" s="366" t="s">
        <v>244</v>
      </c>
    </row>
  </sheetData>
  <autoFilter ref="A1:A23">
    <sortState ref="A2:A23">
      <sortCondition ref="A1:A23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CCL2 29 12 2014</vt:lpstr>
      <vt:lpstr>CCL2 13 11 2014</vt:lpstr>
      <vt:lpstr>CCL2 Plan</vt:lpstr>
      <vt:lpstr>1</vt:lpstr>
      <vt:lpstr>Sheet1</vt:lpstr>
      <vt:lpstr>Sheet2</vt:lpstr>
      <vt:lpstr>Sheet3</vt:lpstr>
      <vt:lpstr>'1'!Print_Area</vt:lpstr>
      <vt:lpstr>'CCL2 13 11 2014'!Print_Area</vt:lpstr>
      <vt:lpstr>'CCL2 29 12 2014'!Print_Area</vt:lpstr>
      <vt:lpstr>'CCL2 Plan'!Print_Area</vt:lpstr>
      <vt:lpstr>'1'!Print_Titles</vt:lpstr>
      <vt:lpstr>'CCL2 13 11 2014'!Print_Titles</vt:lpstr>
      <vt:lpstr>'CCL2 29 12 2014'!Print_Titles</vt:lpstr>
      <vt:lpstr>'CCL2 Plan'!Print_Titles</vt:lpstr>
    </vt:vector>
  </TitlesOfParts>
  <Company>ccl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buddhikag</dc:creator>
  <cp:lastModifiedBy>Chathuranga.Sandun</cp:lastModifiedBy>
  <cp:lastPrinted>2017-07-25T03:27:05Z</cp:lastPrinted>
  <dcterms:created xsi:type="dcterms:W3CDTF">2007-10-26T09:02:22Z</dcterms:created>
  <dcterms:modified xsi:type="dcterms:W3CDTF">2017-09-16T09:25:27Z</dcterms:modified>
</cp:coreProperties>
</file>