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 activeTab="1"/>
  </bookViews>
  <sheets>
    <sheet name="3 Assets" sheetId="1" r:id="rId1"/>
    <sheet name="2 Assets" sheetId="4" r:id="rId2"/>
    <sheet name="Sheet2" sheetId="2" r:id="rId3"/>
    <sheet name="Sheet3" sheetId="3" r:id="rId4"/>
  </sheets>
  <definedNames>
    <definedName name="solver_adj" localSheetId="1" hidden="1">'2 Assets'!$K$7:$K$8</definedName>
    <definedName name="solver_adj" localSheetId="0" hidden="1">'3 Assets'!$K$7:$K$9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st" localSheetId="1" hidden="1">1</definedName>
    <definedName name="solver_est" localSheetId="0" hidden="1">1</definedName>
    <definedName name="solver_itr" localSheetId="1" hidden="1">100</definedName>
    <definedName name="solver_itr" localSheetId="0" hidden="1">100</definedName>
    <definedName name="solver_lhs1" localSheetId="1" hidden="1">'2 Assets'!$L$15</definedName>
    <definedName name="solver_lhs1" localSheetId="0" hidden="1">'3 Assets'!$L$17</definedName>
    <definedName name="solver_lhs2" localSheetId="1" hidden="1">'2 Assets'!$L$15</definedName>
    <definedName name="solver_lin" localSheetId="1" hidden="1">2</definedName>
    <definedName name="solver_lin" localSheetId="0" hidden="1">2</definedName>
    <definedName name="solver_neg" localSheetId="1" hidden="1">1</definedName>
    <definedName name="solver_neg" localSheetId="0" hidden="1">1</definedName>
    <definedName name="solver_num" localSheetId="1" hidden="1">1</definedName>
    <definedName name="solver_num" localSheetId="0" hidden="1">1</definedName>
    <definedName name="solver_nwt" localSheetId="1" hidden="1">1</definedName>
    <definedName name="solver_nwt" localSheetId="0" hidden="1">1</definedName>
    <definedName name="solver_opt" localSheetId="1" hidden="1">'2 Assets'!$B$21</definedName>
    <definedName name="solver_opt" localSheetId="0" hidden="1">'3 Assets'!$B$23</definedName>
    <definedName name="solver_pre" localSheetId="1" hidden="1">0.000001</definedName>
    <definedName name="solver_pre" localSheetId="0" hidden="1">0.000001</definedName>
    <definedName name="solver_rel1" localSheetId="1" hidden="1">2</definedName>
    <definedName name="solver_rel1" localSheetId="0" hidden="1">2</definedName>
    <definedName name="solver_rel2" localSheetId="1" hidden="1">2</definedName>
    <definedName name="solver_rhs1" localSheetId="1" hidden="1">'2 Assets'!$N$15</definedName>
    <definedName name="solver_rhs1" localSheetId="0" hidden="1">'3 Assets'!$N$17</definedName>
    <definedName name="solver_rhs2" localSheetId="1" hidden="1">'2 Assets'!$N$15</definedName>
    <definedName name="solver_scl" localSheetId="1" hidden="1">2</definedName>
    <definedName name="solver_scl" localSheetId="0" hidden="1">2</definedName>
    <definedName name="solver_sho" localSheetId="1" hidden="1">2</definedName>
    <definedName name="solver_sho" localSheetId="0" hidden="1">2</definedName>
    <definedName name="solver_tim" localSheetId="1" hidden="1">100</definedName>
    <definedName name="solver_tim" localSheetId="0" hidden="1">100</definedName>
    <definedName name="solver_tol" localSheetId="1" hidden="1">0.05</definedName>
    <definedName name="solver_tol" localSheetId="0" hidden="1">0.05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</definedNames>
  <calcPr calcId="124519"/>
</workbook>
</file>

<file path=xl/calcChain.xml><?xml version="1.0" encoding="utf-8"?>
<calcChain xmlns="http://schemas.openxmlformats.org/spreadsheetml/2006/main">
  <c r="L15" i="4"/>
  <c r="B20"/>
  <c r="G8"/>
  <c r="D11" s="1"/>
  <c r="M7"/>
  <c r="G7"/>
  <c r="C10" s="1"/>
  <c r="I20" i="1"/>
  <c r="I21"/>
  <c r="I19"/>
  <c r="L17"/>
  <c r="M14"/>
  <c r="M13"/>
  <c r="M12"/>
  <c r="M9"/>
  <c r="M8"/>
  <c r="M7"/>
  <c r="I8"/>
  <c r="I9"/>
  <c r="I7"/>
  <c r="H9"/>
  <c r="H8"/>
  <c r="H7"/>
  <c r="E18"/>
  <c r="D18"/>
  <c r="C18"/>
  <c r="E17"/>
  <c r="E16"/>
  <c r="D16"/>
  <c r="D17"/>
  <c r="C17"/>
  <c r="C16"/>
  <c r="D13"/>
  <c r="E13"/>
  <c r="D12"/>
  <c r="E12"/>
  <c r="C12"/>
  <c r="C13"/>
  <c r="E11"/>
  <c r="D11"/>
  <c r="C11"/>
  <c r="G8"/>
  <c r="G9"/>
  <c r="G7"/>
  <c r="E11" i="4" l="1"/>
  <c r="E10"/>
  <c r="C11"/>
  <c r="D10"/>
  <c r="C14" s="1"/>
  <c r="H7" s="1"/>
  <c r="I7" s="1"/>
  <c r="I17" s="1"/>
  <c r="B21" i="1"/>
  <c r="B22"/>
  <c r="D14" i="4" l="1"/>
  <c r="M11" s="1"/>
  <c r="C15"/>
  <c r="D15"/>
  <c r="H8" s="1"/>
  <c r="I8" s="1"/>
  <c r="I18" s="1"/>
  <c r="B19" s="1"/>
  <c r="B23" i="1"/>
  <c r="B21" i="4" l="1"/>
</calcChain>
</file>

<file path=xl/sharedStrings.xml><?xml version="1.0" encoding="utf-8"?>
<sst xmlns="http://schemas.openxmlformats.org/spreadsheetml/2006/main" count="71" uniqueCount="30">
  <si>
    <t>Genetic Algo Project Verification</t>
  </si>
  <si>
    <t>Minimum Risk Portfolio</t>
  </si>
  <si>
    <t>Number of Years of Past data to be studied</t>
  </si>
  <si>
    <t>Assets</t>
  </si>
  <si>
    <t>Years</t>
  </si>
  <si>
    <t>Stocks</t>
  </si>
  <si>
    <t>Gold</t>
  </si>
  <si>
    <t>Silver</t>
  </si>
  <si>
    <t>Expected Return</t>
  </si>
  <si>
    <t>Variance</t>
  </si>
  <si>
    <t>Standard Deviations</t>
  </si>
  <si>
    <t>Asset Weights</t>
  </si>
  <si>
    <t>Covariance Table</t>
  </si>
  <si>
    <t xml:space="preserve">Stocks </t>
  </si>
  <si>
    <t xml:space="preserve">Gold  </t>
  </si>
  <si>
    <t>Deviations from Mean</t>
  </si>
  <si>
    <t>Portfolio Risk Term 1</t>
  </si>
  <si>
    <t>Portfolio Risk Term 2</t>
  </si>
  <si>
    <t>Weight multiplication</t>
  </si>
  <si>
    <t>Stock to gold</t>
  </si>
  <si>
    <t>Stock to silver</t>
  </si>
  <si>
    <t>Gold to silver</t>
  </si>
  <si>
    <t>Covariance</t>
  </si>
  <si>
    <t>Stock, gold</t>
  </si>
  <si>
    <t>Stock,silver</t>
  </si>
  <si>
    <t>Gold silver</t>
  </si>
  <si>
    <t>Portfolio Risk</t>
  </si>
  <si>
    <t>sum of weights</t>
  </si>
  <si>
    <t>=</t>
  </si>
  <si>
    <t>Variance Risk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</si>
</sst>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23"/>
  <sheetViews>
    <sheetView topLeftCell="A3" workbookViewId="0">
      <selection activeCell="C26" sqref="C26"/>
    </sheetView>
  </sheetViews>
  <sheetFormatPr defaultRowHeight="15"/>
  <cols>
    <col min="1" max="1" width="39" customWidth="1"/>
    <col min="7" max="7" width="15.140625" customWidth="1"/>
    <col min="9" max="9" width="18.85546875" customWidth="1"/>
    <col min="11" max="11" width="16.140625" customWidth="1"/>
    <col min="12" max="12" width="20.42578125" customWidth="1"/>
  </cols>
  <sheetData>
    <row r="1" spans="1:13">
      <c r="H1" s="2" t="s">
        <v>0</v>
      </c>
      <c r="I1" s="2"/>
      <c r="J1" s="2"/>
      <c r="K1" s="2"/>
      <c r="L1" s="2"/>
    </row>
    <row r="2" spans="1:13">
      <c r="H2" s="2"/>
      <c r="I2" s="2"/>
      <c r="J2" s="2"/>
      <c r="K2" s="2"/>
      <c r="L2" s="2"/>
    </row>
    <row r="3" spans="1:13">
      <c r="I3" s="2" t="s">
        <v>1</v>
      </c>
      <c r="J3" s="2"/>
      <c r="K3" s="2"/>
    </row>
    <row r="4" spans="1:13">
      <c r="A4" t="s">
        <v>2</v>
      </c>
      <c r="B4">
        <v>3</v>
      </c>
    </row>
    <row r="5" spans="1:13">
      <c r="B5" s="1" t="s">
        <v>4</v>
      </c>
      <c r="C5" s="1"/>
      <c r="D5" s="1"/>
      <c r="G5" t="s">
        <v>8</v>
      </c>
      <c r="H5" t="s">
        <v>9</v>
      </c>
      <c r="I5" t="s">
        <v>10</v>
      </c>
      <c r="K5" t="s">
        <v>11</v>
      </c>
      <c r="L5" t="s">
        <v>18</v>
      </c>
    </row>
    <row r="6" spans="1:13">
      <c r="A6" s="3"/>
      <c r="B6" s="5"/>
      <c r="C6" s="5">
        <v>2018</v>
      </c>
      <c r="D6" s="5">
        <v>2019</v>
      </c>
      <c r="E6" s="5">
        <v>2020</v>
      </c>
    </row>
    <row r="7" spans="1:13">
      <c r="A7" s="4" t="s">
        <v>3</v>
      </c>
      <c r="B7" s="5" t="s">
        <v>5</v>
      </c>
      <c r="C7" s="5">
        <v>30</v>
      </c>
      <c r="D7" s="5">
        <v>20</v>
      </c>
      <c r="E7" s="5">
        <v>25</v>
      </c>
      <c r="G7">
        <f>SUM(C7:E7)/$B$4</f>
        <v>25</v>
      </c>
      <c r="H7">
        <f>C16</f>
        <v>16.666666666666668</v>
      </c>
      <c r="I7">
        <f>SQRT(H7)</f>
        <v>4.0824829046386304</v>
      </c>
      <c r="K7" s="7">
        <v>28.57142483878679</v>
      </c>
      <c r="L7" t="s">
        <v>19</v>
      </c>
      <c r="M7">
        <f>K7*K8</f>
        <v>2040.8160910217773</v>
      </c>
    </row>
    <row r="8" spans="1:13">
      <c r="A8" s="4"/>
      <c r="B8" s="5" t="s">
        <v>6</v>
      </c>
      <c r="C8" s="5">
        <v>5</v>
      </c>
      <c r="D8" s="5">
        <v>9</v>
      </c>
      <c r="E8" s="5">
        <v>7</v>
      </c>
      <c r="G8">
        <f t="shared" ref="G8:G9" si="0">SUM(C8:E8)/$B$4</f>
        <v>7</v>
      </c>
      <c r="H8">
        <f>D17</f>
        <v>2.6666666666666665</v>
      </c>
      <c r="I8">
        <f t="shared" ref="I8:I9" si="1">SQRT(H8)</f>
        <v>1.6329931618554521</v>
      </c>
      <c r="K8" s="7">
        <v>71.428572517366803</v>
      </c>
      <c r="L8" t="s">
        <v>20</v>
      </c>
      <c r="M8">
        <f>K7*K9</f>
        <v>7.787031037677113E-5</v>
      </c>
    </row>
    <row r="9" spans="1:13">
      <c r="A9" s="4"/>
      <c r="B9" s="5" t="s">
        <v>7</v>
      </c>
      <c r="C9" s="5">
        <v>18.399999999999999</v>
      </c>
      <c r="D9" s="5">
        <v>3.1</v>
      </c>
      <c r="E9" s="5">
        <v>7</v>
      </c>
      <c r="G9">
        <f t="shared" si="0"/>
        <v>9.5</v>
      </c>
      <c r="H9">
        <f>E18</f>
        <v>42.139999999999993</v>
      </c>
      <c r="I9">
        <f t="shared" si="1"/>
        <v>6.4915329468469922</v>
      </c>
      <c r="K9" s="7">
        <v>2.7254612192479545E-6</v>
      </c>
      <c r="L9" t="s">
        <v>21</v>
      </c>
      <c r="M9">
        <f>K8*K9</f>
        <v>1.9467580434232346E-4</v>
      </c>
    </row>
    <row r="10" spans="1:13">
      <c r="A10" s="5"/>
      <c r="B10" s="5"/>
      <c r="C10" s="5"/>
      <c r="D10" s="5"/>
      <c r="E10" s="5"/>
    </row>
    <row r="11" spans="1:13">
      <c r="A11" s="5" t="s">
        <v>15</v>
      </c>
      <c r="B11" s="5" t="s">
        <v>5</v>
      </c>
      <c r="C11" s="5">
        <f>C7-$G7</f>
        <v>5</v>
      </c>
      <c r="D11" s="5">
        <f>D7-$G7</f>
        <v>-5</v>
      </c>
      <c r="E11" s="5">
        <f>E7-$G7</f>
        <v>0</v>
      </c>
      <c r="L11" t="s">
        <v>22</v>
      </c>
    </row>
    <row r="12" spans="1:13">
      <c r="A12" s="5"/>
      <c r="B12" s="5" t="s">
        <v>6</v>
      </c>
      <c r="C12" s="5">
        <f t="shared" ref="C12:E13" si="2">C8-$G8</f>
        <v>-2</v>
      </c>
      <c r="D12" s="5">
        <f t="shared" si="2"/>
        <v>2</v>
      </c>
      <c r="E12" s="5">
        <f t="shared" si="2"/>
        <v>0</v>
      </c>
      <c r="L12" t="s">
        <v>23</v>
      </c>
      <c r="M12">
        <f>D16</f>
        <v>-6.666666666666667</v>
      </c>
    </row>
    <row r="13" spans="1:13">
      <c r="A13" s="5"/>
      <c r="B13" s="5" t="s">
        <v>7</v>
      </c>
      <c r="C13" s="5">
        <f t="shared" si="2"/>
        <v>8.8999999999999986</v>
      </c>
      <c r="D13" s="5">
        <f t="shared" si="2"/>
        <v>-6.4</v>
      </c>
      <c r="E13" s="5">
        <f t="shared" si="2"/>
        <v>-2.5</v>
      </c>
      <c r="L13" t="s">
        <v>24</v>
      </c>
      <c r="M13">
        <f>E16</f>
        <v>25.5</v>
      </c>
    </row>
    <row r="14" spans="1:13">
      <c r="L14" t="s">
        <v>25</v>
      </c>
      <c r="M14">
        <f>E17</f>
        <v>-10.199999999999999</v>
      </c>
    </row>
    <row r="15" spans="1:13">
      <c r="C15" t="s">
        <v>13</v>
      </c>
      <c r="D15" t="s">
        <v>14</v>
      </c>
      <c r="E15" t="s">
        <v>7</v>
      </c>
    </row>
    <row r="16" spans="1:13">
      <c r="A16" t="s">
        <v>12</v>
      </c>
      <c r="B16" s="5" t="s">
        <v>5</v>
      </c>
      <c r="C16">
        <f>SUMPRODUCT(C11:E11,C11:E11)/$B$4</f>
        <v>16.666666666666668</v>
      </c>
      <c r="D16">
        <f>SUMPRODUCT(C11:E11,C12:E12)/B4</f>
        <v>-6.666666666666667</v>
      </c>
      <c r="E16">
        <f>SUMPRODUCT(C11:E11,C13:E13)/B4</f>
        <v>25.5</v>
      </c>
    </row>
    <row r="17" spans="1:14">
      <c r="B17" s="5" t="s">
        <v>6</v>
      </c>
      <c r="C17">
        <f>SUMPRODUCT(C12:E12,C11:E11)/B4</f>
        <v>-6.666666666666667</v>
      </c>
      <c r="D17">
        <f>SUMPRODUCT(C12:E12,C12:E12)/B4</f>
        <v>2.6666666666666665</v>
      </c>
      <c r="E17">
        <f>SUMPRODUCT(C12:E12,C13:E13)/B4</f>
        <v>-10.199999999999999</v>
      </c>
      <c r="K17" t="s">
        <v>27</v>
      </c>
      <c r="L17">
        <f>SUM(K7:K9)</f>
        <v>100.0000000816148</v>
      </c>
      <c r="M17" t="s">
        <v>28</v>
      </c>
      <c r="N17">
        <v>100</v>
      </c>
    </row>
    <row r="18" spans="1:14">
      <c r="B18" s="5" t="s">
        <v>7</v>
      </c>
      <c r="C18">
        <f>SUMPRODUCT(C13:E13,C11:E11)/B4</f>
        <v>25.5</v>
      </c>
      <c r="D18">
        <f>E17</f>
        <v>-10.199999999999999</v>
      </c>
      <c r="E18">
        <f>SUMPRODUCT(C13:E13,C13:E13)/B4</f>
        <v>42.139999999999993</v>
      </c>
      <c r="H18" t="s">
        <v>29</v>
      </c>
    </row>
    <row r="19" spans="1:14">
      <c r="H19" t="s">
        <v>5</v>
      </c>
      <c r="I19">
        <f>(I7*K7)*(I7*K7)</f>
        <v>13605.438621974046</v>
      </c>
    </row>
    <row r="20" spans="1:14">
      <c r="H20" t="s">
        <v>6</v>
      </c>
      <c r="I20">
        <f t="shared" ref="I20:I21" si="3">(I8*K8)*(I8*K8)</f>
        <v>13605.442591649942</v>
      </c>
    </row>
    <row r="21" spans="1:14">
      <c r="A21" t="s">
        <v>16</v>
      </c>
      <c r="B21">
        <f>SUM(I19:I21)</f>
        <v>27210.8812136243</v>
      </c>
      <c r="H21" t="s">
        <v>7</v>
      </c>
      <c r="I21">
        <f t="shared" si="3"/>
        <v>3.1302177146029834E-10</v>
      </c>
    </row>
    <row r="22" spans="1:14">
      <c r="A22" t="s">
        <v>17</v>
      </c>
      <c r="B22">
        <f>SUMPRODUCT(M7:M9,M12:M14)</f>
        <v>-13605.440606812141</v>
      </c>
    </row>
    <row r="23" spans="1:14">
      <c r="A23" t="s">
        <v>26</v>
      </c>
      <c r="B23" s="6">
        <f>B21+2*B22</f>
        <v>0</v>
      </c>
    </row>
  </sheetData>
  <mergeCells count="4">
    <mergeCell ref="H1:L2"/>
    <mergeCell ref="I3:K3"/>
    <mergeCell ref="B5:D5"/>
    <mergeCell ref="A7:A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1"/>
  <sheetViews>
    <sheetView tabSelected="1" topLeftCell="A3" workbookViewId="0">
      <selection activeCell="K7" sqref="K7"/>
    </sheetView>
  </sheetViews>
  <sheetFormatPr defaultRowHeight="15"/>
  <cols>
    <col min="1" max="1" width="39" customWidth="1"/>
    <col min="7" max="7" width="15.140625" customWidth="1"/>
    <col min="9" max="9" width="18.85546875" customWidth="1"/>
    <col min="11" max="11" width="16.140625" customWidth="1"/>
    <col min="12" max="12" width="20.42578125" customWidth="1"/>
  </cols>
  <sheetData>
    <row r="1" spans="1:14">
      <c r="H1" s="2" t="s">
        <v>0</v>
      </c>
      <c r="I1" s="2"/>
      <c r="J1" s="2"/>
      <c r="K1" s="2"/>
      <c r="L1" s="2"/>
    </row>
    <row r="2" spans="1:14">
      <c r="H2" s="2"/>
      <c r="I2" s="2"/>
      <c r="J2" s="2"/>
      <c r="K2" s="2"/>
      <c r="L2" s="2"/>
    </row>
    <row r="3" spans="1:14">
      <c r="I3" s="2" t="s">
        <v>1</v>
      </c>
      <c r="J3" s="2"/>
      <c r="K3" s="2"/>
    </row>
    <row r="4" spans="1:14">
      <c r="A4" t="s">
        <v>2</v>
      </c>
      <c r="B4">
        <v>3</v>
      </c>
    </row>
    <row r="5" spans="1:14">
      <c r="B5" s="1" t="s">
        <v>4</v>
      </c>
      <c r="C5" s="1"/>
      <c r="D5" s="1"/>
      <c r="G5" t="s">
        <v>8</v>
      </c>
      <c r="H5" t="s">
        <v>9</v>
      </c>
      <c r="I5" t="s">
        <v>10</v>
      </c>
      <c r="K5" t="s">
        <v>11</v>
      </c>
      <c r="L5" t="s">
        <v>18</v>
      </c>
    </row>
    <row r="6" spans="1:14">
      <c r="A6" s="3"/>
      <c r="B6" s="5"/>
      <c r="C6" s="5">
        <v>2018</v>
      </c>
      <c r="D6" s="5">
        <v>2019</v>
      </c>
      <c r="E6" s="5">
        <v>2020</v>
      </c>
    </row>
    <row r="7" spans="1:14">
      <c r="A7" s="4" t="s">
        <v>3</v>
      </c>
      <c r="B7" s="5" t="s">
        <v>5</v>
      </c>
      <c r="C7" s="5">
        <v>30</v>
      </c>
      <c r="D7" s="5">
        <v>20</v>
      </c>
      <c r="E7" s="5">
        <v>25</v>
      </c>
      <c r="G7">
        <f>SUM(C7:E7)/$B$4</f>
        <v>25</v>
      </c>
      <c r="H7">
        <f>C14</f>
        <v>16.666666666666668</v>
      </c>
      <c r="I7">
        <f>SQRT(H7)</f>
        <v>4.0824829046386304</v>
      </c>
      <c r="K7" s="7">
        <v>28.571426660709996</v>
      </c>
      <c r="L7" t="s">
        <v>19</v>
      </c>
      <c r="M7">
        <f>K7*K8</f>
        <v>2040.8162732140963</v>
      </c>
    </row>
    <row r="8" spans="1:14">
      <c r="A8" s="4"/>
      <c r="B8" s="5" t="s">
        <v>6</v>
      </c>
      <c r="C8" s="5">
        <v>5</v>
      </c>
      <c r="D8" s="5">
        <v>9</v>
      </c>
      <c r="E8" s="5">
        <v>7</v>
      </c>
      <c r="G8">
        <f t="shared" ref="G8" si="0">SUM(C8:E8)/$B$4</f>
        <v>7</v>
      </c>
      <c r="H8">
        <f>D15</f>
        <v>2.6666666666666665</v>
      </c>
      <c r="I8">
        <f t="shared" ref="I8" si="1">SQRT(H8)</f>
        <v>1.6329931618554521</v>
      </c>
      <c r="K8" s="7">
        <v>71.428574339290009</v>
      </c>
    </row>
    <row r="9" spans="1:14">
      <c r="A9" s="5"/>
      <c r="B9" s="5"/>
      <c r="C9" s="5"/>
      <c r="D9" s="5"/>
      <c r="E9" s="5"/>
    </row>
    <row r="10" spans="1:14">
      <c r="A10" s="5" t="s">
        <v>15</v>
      </c>
      <c r="B10" s="5" t="s">
        <v>5</v>
      </c>
      <c r="C10" s="5">
        <f>C7-$G7</f>
        <v>5</v>
      </c>
      <c r="D10" s="5">
        <f>D7-$G7</f>
        <v>-5</v>
      </c>
      <c r="E10" s="5">
        <f>E7-$G7</f>
        <v>0</v>
      </c>
      <c r="L10" t="s">
        <v>22</v>
      </c>
    </row>
    <row r="11" spans="1:14">
      <c r="A11" s="5"/>
      <c r="B11" s="5" t="s">
        <v>6</v>
      </c>
      <c r="C11" s="5">
        <f>C8-$G8</f>
        <v>-2</v>
      </c>
      <c r="D11" s="5">
        <f>D8-$G8</f>
        <v>2</v>
      </c>
      <c r="E11" s="5">
        <f>E8-$G8</f>
        <v>0</v>
      </c>
      <c r="L11" t="s">
        <v>23</v>
      </c>
      <c r="M11">
        <f>D14</f>
        <v>-6.666666666666667</v>
      </c>
    </row>
    <row r="13" spans="1:14">
      <c r="C13" t="s">
        <v>13</v>
      </c>
      <c r="D13" t="s">
        <v>14</v>
      </c>
    </row>
    <row r="14" spans="1:14">
      <c r="A14" t="s">
        <v>12</v>
      </c>
      <c r="B14" s="5" t="s">
        <v>5</v>
      </c>
      <c r="C14">
        <f>SUMPRODUCT(C10:E10,C10:E10)/$B$4</f>
        <v>16.666666666666668</v>
      </c>
      <c r="D14">
        <f>SUMPRODUCT(C10:E10,C11:E11)/B4</f>
        <v>-6.666666666666667</v>
      </c>
    </row>
    <row r="15" spans="1:14">
      <c r="B15" s="5" t="s">
        <v>6</v>
      </c>
      <c r="C15">
        <f>SUMPRODUCT(C11:E11,C10:E10)/B4</f>
        <v>-6.666666666666667</v>
      </c>
      <c r="D15">
        <f>SUMPRODUCT(C11:E11,C11:E11)/B4</f>
        <v>2.6666666666666665</v>
      </c>
      <c r="K15" t="s">
        <v>27</v>
      </c>
      <c r="L15">
        <f>SUM(K7:K8)</f>
        <v>100.000001</v>
      </c>
      <c r="M15" t="s">
        <v>28</v>
      </c>
      <c r="N15">
        <v>100</v>
      </c>
    </row>
    <row r="16" spans="1:14">
      <c r="B16" s="5"/>
      <c r="H16" t="s">
        <v>29</v>
      </c>
    </row>
    <row r="17" spans="1:9">
      <c r="H17" t="s">
        <v>5</v>
      </c>
      <c r="I17">
        <f>(I7*K7)*(I7*K7)</f>
        <v>13605.440357138832</v>
      </c>
    </row>
    <row r="18" spans="1:9">
      <c r="H18" t="s">
        <v>6</v>
      </c>
      <c r="I18">
        <f>(I8*K8)*(I8*K8)</f>
        <v>13605.443285715945</v>
      </c>
    </row>
    <row r="19" spans="1:9">
      <c r="A19" t="s">
        <v>16</v>
      </c>
      <c r="B19">
        <f>SUM(I17:I18)</f>
        <v>27210.883642854777</v>
      </c>
    </row>
    <row r="20" spans="1:9">
      <c r="A20" t="s">
        <v>17</v>
      </c>
      <c r="B20">
        <f>K7*K8*M11</f>
        <v>-13605.44182142731</v>
      </c>
    </row>
    <row r="21" spans="1:9">
      <c r="A21" t="s">
        <v>26</v>
      </c>
      <c r="B21" s="6">
        <f>B19+2*B20</f>
        <v>1.5643308870494366E-10</v>
      </c>
    </row>
  </sheetData>
  <mergeCells count="4">
    <mergeCell ref="H1:L2"/>
    <mergeCell ref="I3:K3"/>
    <mergeCell ref="B5:D5"/>
    <mergeCell ref="A7:A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 Assets</vt:lpstr>
      <vt:lpstr>2 Assets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Rishiraj Chatterjee</dc:creator>
  <cp:lastModifiedBy>Rishiraj Chatterjee</cp:lastModifiedBy>
  <dcterms:created xsi:type="dcterms:W3CDTF">2021-04-10T11:44:58Z</dcterms:created>
  <dcterms:modified xsi:type="dcterms:W3CDTF">2021-04-12T04:15:44Z</dcterms:modified>
</cp:coreProperties>
</file>