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riathlonaustralia.sharepoint.com/sites/NSW-OfficeAdministration/Shared Documents/Membership and Club Services/ICL/ICL08/DATA PROCESSING WITH BILLIGENCE/"/>
    </mc:Choice>
  </mc:AlternateContent>
  <xr:revisionPtr revIDLastSave="490" documentId="8_{1228ACAC-0EF6-4D69-99E6-88CC8D02A142}" xr6:coauthVersionLast="47" xr6:coauthVersionMax="47" xr10:uidLastSave="{4E2CCD58-98E8-4DFF-99FA-96114D21AFF2}"/>
  <bookViews>
    <workbookView xWindow="-110" yWindow="-110" windowWidth="38620" windowHeight="21100" activeTab="1" xr2:uid="{DFD58459-1D91-46FB-9458-B4E90A936F58}"/>
  </bookViews>
  <sheets>
    <sheet name="Sydney Round 1 70.3" sheetId="1" r:id="rId1"/>
    <sheet name="Sydney Round 1 Sprint" sheetId="4" r:id="rId2"/>
    <sheet name="Current ICL Eligible Number" sheetId="3" r:id="rId3"/>
    <sheet name="Adams manual Calculations" sheetId="6" r:id="rId4"/>
  </sheets>
  <definedNames>
    <definedName name="_xlnm._FilterDatabase" localSheetId="0" hidden="1">'Sydney Round 1 70.3'!$A$1:$H$71</definedName>
    <definedName name="_xlnm._FilterDatabase" localSheetId="1" hidden="1">'Sydney Round 1 Sprint'!$A$1:$H$30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6" l="1"/>
  <c r="D42" i="6" s="1"/>
  <c r="C43" i="6"/>
  <c r="D43" i="6" s="1"/>
  <c r="C44" i="6"/>
  <c r="D44" i="6" s="1"/>
  <c r="C45" i="6"/>
  <c r="D45" i="6" s="1"/>
  <c r="C46" i="6"/>
  <c r="C47" i="6"/>
  <c r="C48" i="6"/>
  <c r="C49" i="6"/>
  <c r="C50" i="6"/>
  <c r="C51" i="6"/>
  <c r="C52" i="6"/>
  <c r="C41" i="6"/>
  <c r="B42" i="6"/>
  <c r="B43" i="6"/>
  <c r="B44" i="6"/>
  <c r="B45" i="6"/>
  <c r="B46" i="6"/>
  <c r="D46" i="6" s="1"/>
  <c r="B47" i="6"/>
  <c r="D47" i="6" s="1"/>
  <c r="B48" i="6"/>
  <c r="B49" i="6"/>
  <c r="B50" i="6"/>
  <c r="B51" i="6"/>
  <c r="B52" i="6"/>
  <c r="B41" i="6"/>
  <c r="D41" i="6" s="1"/>
  <c r="G28" i="6"/>
  <c r="G29" i="6"/>
  <c r="G30" i="6"/>
  <c r="G31" i="6"/>
  <c r="G32" i="6"/>
  <c r="G33" i="6"/>
  <c r="G34" i="6"/>
  <c r="G35" i="6"/>
  <c r="G36" i="6"/>
  <c r="G37" i="6"/>
  <c r="G38" i="6"/>
  <c r="G27" i="6"/>
  <c r="F28" i="6"/>
  <c r="F29" i="6"/>
  <c r="F30" i="6"/>
  <c r="F31" i="6"/>
  <c r="F32" i="6"/>
  <c r="F33" i="6"/>
  <c r="F34" i="6"/>
  <c r="F35" i="6"/>
  <c r="F36" i="6"/>
  <c r="F37" i="6"/>
  <c r="F38" i="6"/>
  <c r="F27" i="6"/>
  <c r="D17" i="6"/>
  <c r="D18" i="6"/>
  <c r="D19" i="6"/>
  <c r="D20" i="6"/>
  <c r="C16" i="6"/>
  <c r="D16" i="6" s="1"/>
  <c r="C17" i="6"/>
  <c r="C18" i="6"/>
  <c r="C19" i="6"/>
  <c r="C20" i="6"/>
  <c r="C21" i="6"/>
  <c r="D21" i="6" s="1"/>
  <c r="C22" i="6"/>
  <c r="D22" i="6" s="1"/>
  <c r="C23" i="6"/>
  <c r="D23" i="6" s="1"/>
  <c r="C24" i="6"/>
  <c r="D24" i="6" s="1"/>
  <c r="C15" i="6"/>
  <c r="B16" i="6"/>
  <c r="B17" i="6"/>
  <c r="B18" i="6"/>
  <c r="B19" i="6"/>
  <c r="B20" i="6"/>
  <c r="B21" i="6"/>
  <c r="B22" i="6"/>
  <c r="B23" i="6"/>
  <c r="B24" i="6"/>
  <c r="B15" i="6"/>
  <c r="G4" i="6"/>
  <c r="G5" i="6"/>
  <c r="G6" i="6"/>
  <c r="G7" i="6"/>
  <c r="G8" i="6"/>
  <c r="G9" i="6"/>
  <c r="G10" i="6"/>
  <c r="G11" i="6"/>
  <c r="G12" i="6"/>
  <c r="G3" i="6"/>
  <c r="F4" i="6"/>
  <c r="F5" i="6"/>
  <c r="F6" i="6"/>
  <c r="F7" i="6"/>
  <c r="F8" i="6"/>
  <c r="F9" i="6"/>
  <c r="F10" i="6"/>
  <c r="F11" i="6"/>
  <c r="F12" i="6"/>
  <c r="F3" i="6"/>
  <c r="E27" i="3"/>
  <c r="D27" i="3"/>
  <c r="C27" i="3"/>
  <c r="E19" i="3"/>
  <c r="D19" i="3"/>
  <c r="C19" i="3"/>
  <c r="E26" i="3"/>
  <c r="D26" i="3"/>
  <c r="C26" i="3"/>
  <c r="E11" i="3"/>
  <c r="D11" i="3"/>
  <c r="C11" i="3"/>
  <c r="E17" i="3"/>
  <c r="D17" i="3"/>
  <c r="C17" i="3"/>
  <c r="E12" i="3"/>
  <c r="D12" i="3"/>
  <c r="C12" i="3"/>
  <c r="E18" i="3"/>
  <c r="D18" i="3"/>
  <c r="C18" i="3"/>
  <c r="E25" i="3"/>
  <c r="D25" i="3"/>
  <c r="C25" i="3"/>
  <c r="E22" i="3"/>
  <c r="D22" i="3"/>
  <c r="C22" i="3"/>
  <c r="E10" i="3"/>
  <c r="D10" i="3"/>
  <c r="C10" i="3"/>
  <c r="E24" i="3"/>
  <c r="D24" i="3"/>
  <c r="C24" i="3"/>
  <c r="E23" i="3"/>
  <c r="D23" i="3"/>
  <c r="C23" i="3"/>
  <c r="E6" i="3"/>
  <c r="D6" i="3"/>
  <c r="C6" i="3"/>
  <c r="E5" i="3"/>
  <c r="D5" i="3"/>
  <c r="C5" i="3"/>
  <c r="E4" i="3"/>
  <c r="D4" i="3"/>
  <c r="C4" i="3"/>
  <c r="E8" i="3"/>
  <c r="D8" i="3"/>
  <c r="C8" i="3"/>
  <c r="E21" i="3"/>
  <c r="D21" i="3"/>
  <c r="C21" i="3"/>
  <c r="E20" i="3"/>
  <c r="D20" i="3"/>
  <c r="C20" i="3"/>
  <c r="E3" i="3"/>
  <c r="D3" i="3"/>
  <c r="C3" i="3"/>
  <c r="E7" i="3"/>
  <c r="D7" i="3"/>
  <c r="C7" i="3"/>
  <c r="E9" i="3"/>
  <c r="D9" i="3"/>
  <c r="C9" i="3"/>
  <c r="E16" i="3"/>
  <c r="D16" i="3"/>
  <c r="C16" i="3"/>
  <c r="D52" i="6" l="1"/>
  <c r="D51" i="6"/>
  <c r="D50" i="6"/>
  <c r="D49" i="6"/>
  <c r="D48" i="6"/>
  <c r="E15" i="3"/>
  <c r="D15" i="3"/>
  <c r="C15" i="3"/>
  <c r="D15" i="6"/>
  <c r="E2" i="3"/>
  <c r="D2" i="3"/>
  <c r="C2" i="3"/>
</calcChain>
</file>

<file path=xl/sharedStrings.xml><?xml version="1.0" encoding="utf-8"?>
<sst xmlns="http://schemas.openxmlformats.org/spreadsheetml/2006/main" count="717" uniqueCount="362">
  <si>
    <t>First Name</t>
  </si>
  <si>
    <t xml:space="preserve">Surname </t>
  </si>
  <si>
    <t>Performance points Participation points or both</t>
  </si>
  <si>
    <t>ICL Eligible Number</t>
  </si>
  <si>
    <t>TA Number</t>
  </si>
  <si>
    <t xml:space="preserve">Category </t>
  </si>
  <si>
    <t>Paul</t>
  </si>
  <si>
    <t>Ryan</t>
  </si>
  <si>
    <t>Daniel</t>
  </si>
  <si>
    <t>Matthew</t>
  </si>
  <si>
    <t>Emily</t>
  </si>
  <si>
    <t>Phil</t>
  </si>
  <si>
    <t>Luke</t>
  </si>
  <si>
    <t xml:space="preserve">Category Finish Place </t>
  </si>
  <si>
    <t xml:space="preserve">Club Name </t>
  </si>
  <si>
    <t xml:space="preserve">Per P &amp; Part P </t>
  </si>
  <si>
    <t>Stephen</t>
  </si>
  <si>
    <t>James</t>
  </si>
  <si>
    <t>Lauren</t>
  </si>
  <si>
    <t>Justin</t>
  </si>
  <si>
    <t>15PTS (5%)</t>
  </si>
  <si>
    <t>30 PTS (10%)</t>
  </si>
  <si>
    <t>45 PTS (20%)</t>
  </si>
  <si>
    <t>Per P</t>
  </si>
  <si>
    <t>Sprint Performance Total</t>
  </si>
  <si>
    <t>Total that raced</t>
  </si>
  <si>
    <t>Number that finished Sprint</t>
  </si>
  <si>
    <t>Total Performance Points</t>
  </si>
  <si>
    <t>Total Participation Points</t>
  </si>
  <si>
    <t>Total Round 1</t>
  </si>
  <si>
    <t>% of elgible</t>
  </si>
  <si>
    <t>Participation Points</t>
  </si>
  <si>
    <t>Cameron</t>
  </si>
  <si>
    <t>John</t>
  </si>
  <si>
    <t>KETELBEY</t>
  </si>
  <si>
    <t>Sean</t>
  </si>
  <si>
    <t>HUGHES</t>
  </si>
  <si>
    <t>DAVIS</t>
  </si>
  <si>
    <t>LYNCH</t>
  </si>
  <si>
    <t>NICHOLAS</t>
  </si>
  <si>
    <t>DE BOUILLANE</t>
  </si>
  <si>
    <t>Esteban</t>
  </si>
  <si>
    <t>GIMENEZ ZAPIOLA</t>
  </si>
  <si>
    <t>RUSSELL</t>
  </si>
  <si>
    <t>Nick</t>
  </si>
  <si>
    <t>Todd</t>
  </si>
  <si>
    <t>SPOKES</t>
  </si>
  <si>
    <t>Rachael</t>
  </si>
  <si>
    <t>MCCARTHY</t>
  </si>
  <si>
    <t>Scott</t>
  </si>
  <si>
    <t>HOWITT</t>
  </si>
  <si>
    <t>Brent</t>
  </si>
  <si>
    <t>Chris</t>
  </si>
  <si>
    <t>Bryce</t>
  </si>
  <si>
    <t>GELETA</t>
  </si>
  <si>
    <t>Michael</t>
  </si>
  <si>
    <t>Anthony</t>
  </si>
  <si>
    <t>SPURRETT</t>
  </si>
  <si>
    <t>WARD</t>
  </si>
  <si>
    <t>Jeff</t>
  </si>
  <si>
    <t>SWEENEY</t>
  </si>
  <si>
    <t>Jason</t>
  </si>
  <si>
    <t>Anibal</t>
  </si>
  <si>
    <t>JUNCAL</t>
  </si>
  <si>
    <t>David</t>
  </si>
  <si>
    <t>Darren</t>
  </si>
  <si>
    <t>VORSTER</t>
  </si>
  <si>
    <t>ANDREWS</t>
  </si>
  <si>
    <t>Sarah</t>
  </si>
  <si>
    <t>Riley</t>
  </si>
  <si>
    <t>KILPATRICK</t>
  </si>
  <si>
    <t>Nicole</t>
  </si>
  <si>
    <t>Cassiano Ricardo</t>
  </si>
  <si>
    <t>MOREIRA PESSOA</t>
  </si>
  <si>
    <t>ALLISON</t>
  </si>
  <si>
    <t>Max</t>
  </si>
  <si>
    <t>BAILEY</t>
  </si>
  <si>
    <t>JOOSTE</t>
  </si>
  <si>
    <t>HILL</t>
  </si>
  <si>
    <t>Christian</t>
  </si>
  <si>
    <t>WYBORN</t>
  </si>
  <si>
    <t>Benjamin</t>
  </si>
  <si>
    <t>Kevin</t>
  </si>
  <si>
    <t>DEARLOVE</t>
  </si>
  <si>
    <t>BLUMER</t>
  </si>
  <si>
    <t>NEILSON</t>
  </si>
  <si>
    <t>Helaena</t>
  </si>
  <si>
    <t>NICHOLLS</t>
  </si>
  <si>
    <t>SURJADI</t>
  </si>
  <si>
    <t>Elliott</t>
  </si>
  <si>
    <t>BALKIN</t>
  </si>
  <si>
    <t>Mark</t>
  </si>
  <si>
    <t>LOWE</t>
  </si>
  <si>
    <t>Grace</t>
  </si>
  <si>
    <t>WOLYNCEWICZ</t>
  </si>
  <si>
    <t>Roddy</t>
  </si>
  <si>
    <t>MACLEAN</t>
  </si>
  <si>
    <t>Jean Claude</t>
  </si>
  <si>
    <t>DIMANNO</t>
  </si>
  <si>
    <t>Buzz</t>
  </si>
  <si>
    <t>MACKENZIE</t>
  </si>
  <si>
    <t>KEMPSON</t>
  </si>
  <si>
    <t>George</t>
  </si>
  <si>
    <t>Anna</t>
  </si>
  <si>
    <t>WILCOX</t>
  </si>
  <si>
    <t>Lee</t>
  </si>
  <si>
    <t>BRETT</t>
  </si>
  <si>
    <t>Murray</t>
  </si>
  <si>
    <t>BEAZLEY</t>
  </si>
  <si>
    <t>William</t>
  </si>
  <si>
    <t>BLADWELL</t>
  </si>
  <si>
    <t>Julian</t>
  </si>
  <si>
    <t>NORTH</t>
  </si>
  <si>
    <t>SMITH</t>
  </si>
  <si>
    <t>Fernando</t>
  </si>
  <si>
    <t>SANCHEZ ABARZUA</t>
  </si>
  <si>
    <t>BOURKE</t>
  </si>
  <si>
    <t>Victor</t>
  </si>
  <si>
    <t>QUIROZ</t>
  </si>
  <si>
    <t>Emma</t>
  </si>
  <si>
    <t>Tony</t>
  </si>
  <si>
    <t>MADDERN</t>
  </si>
  <si>
    <t>HUDSON</t>
  </si>
  <si>
    <t>Alan</t>
  </si>
  <si>
    <t>CROSS</t>
  </si>
  <si>
    <t>MCMAHON</t>
  </si>
  <si>
    <t>Danyel</t>
  </si>
  <si>
    <t>MURRAY</t>
  </si>
  <si>
    <t>Nicholas</t>
  </si>
  <si>
    <t>CUMMINGS</t>
  </si>
  <si>
    <t>MCGUINNESS</t>
  </si>
  <si>
    <t>Anton</t>
  </si>
  <si>
    <t>KAPEL</t>
  </si>
  <si>
    <t>Marty</t>
  </si>
  <si>
    <t>HOCKNELL</t>
  </si>
  <si>
    <t>BOND</t>
  </si>
  <si>
    <t>Estelle</t>
  </si>
  <si>
    <t>LIFRAN</t>
  </si>
  <si>
    <t>Zoe</t>
  </si>
  <si>
    <t>KING</t>
  </si>
  <si>
    <t>Dale</t>
  </si>
  <si>
    <t>Myriam</t>
  </si>
  <si>
    <t>CHAN</t>
  </si>
  <si>
    <t>PAREKOWHAI</t>
  </si>
  <si>
    <t>SUTERS</t>
  </si>
  <si>
    <t>Yumiko</t>
  </si>
  <si>
    <t>INATOMI</t>
  </si>
  <si>
    <t>Himanshu</t>
  </si>
  <si>
    <t>BHUTANI</t>
  </si>
  <si>
    <t>Niall</t>
  </si>
  <si>
    <t>BLAIR</t>
  </si>
  <si>
    <t>Esther</t>
  </si>
  <si>
    <t>LEE</t>
  </si>
  <si>
    <t>Gina</t>
  </si>
  <si>
    <t>GATFORD</t>
  </si>
  <si>
    <t>PERRETT</t>
  </si>
  <si>
    <t>Patricia</t>
  </si>
  <si>
    <t>LIPMAN</t>
  </si>
  <si>
    <t>Brad</t>
  </si>
  <si>
    <t>PICKARD</t>
  </si>
  <si>
    <t>THOMAS</t>
  </si>
  <si>
    <t>TA73332</t>
  </si>
  <si>
    <t>TA117400</t>
  </si>
  <si>
    <t>TA105731</t>
  </si>
  <si>
    <t>TA106715</t>
  </si>
  <si>
    <t>TA114910</t>
  </si>
  <si>
    <t>TA81363</t>
  </si>
  <si>
    <t>TA113593</t>
  </si>
  <si>
    <t>TA126064</t>
  </si>
  <si>
    <t>TA4556</t>
  </si>
  <si>
    <t>TA79682</t>
  </si>
  <si>
    <t>TA77502</t>
  </si>
  <si>
    <t>TA231</t>
  </si>
  <si>
    <t>TA134194</t>
  </si>
  <si>
    <t>TA5213</t>
  </si>
  <si>
    <t>TA111767</t>
  </si>
  <si>
    <t>TA44530</t>
  </si>
  <si>
    <t>TA5483</t>
  </si>
  <si>
    <t>TA128807</t>
  </si>
  <si>
    <t>TA117240</t>
  </si>
  <si>
    <t>TA113255</t>
  </si>
  <si>
    <t>TA107922</t>
  </si>
  <si>
    <t>TA82993</t>
  </si>
  <si>
    <t>TA122091</t>
  </si>
  <si>
    <t>TA64608</t>
  </si>
  <si>
    <t>TA84224</t>
  </si>
  <si>
    <t>TA133180</t>
  </si>
  <si>
    <t>TA128541</t>
  </si>
  <si>
    <t>TA132724</t>
  </si>
  <si>
    <t>TA134123</t>
  </si>
  <si>
    <t>TA127466</t>
  </si>
  <si>
    <t>TA105520</t>
  </si>
  <si>
    <t>TA87419</t>
  </si>
  <si>
    <t>TA128688</t>
  </si>
  <si>
    <t>TA90713</t>
  </si>
  <si>
    <t>TA5798</t>
  </si>
  <si>
    <t>TA113817</t>
  </si>
  <si>
    <t>TA113972</t>
  </si>
  <si>
    <t>TA24291</t>
  </si>
  <si>
    <t>TA128686</t>
  </si>
  <si>
    <t>TA122217</t>
  </si>
  <si>
    <t>TA119705</t>
  </si>
  <si>
    <t>TA22913</t>
  </si>
  <si>
    <t>TA120065</t>
  </si>
  <si>
    <t>TA20998</t>
  </si>
  <si>
    <t>Ta107727</t>
  </si>
  <si>
    <t>TA116511</t>
  </si>
  <si>
    <t>TA3543</t>
  </si>
  <si>
    <t>TA36383</t>
  </si>
  <si>
    <t>TA53916</t>
  </si>
  <si>
    <t>Ta122799</t>
  </si>
  <si>
    <t>TA101104</t>
  </si>
  <si>
    <t>TA130854</t>
  </si>
  <si>
    <t>TA8232</t>
  </si>
  <si>
    <t>TA25090</t>
  </si>
  <si>
    <t>TA130751</t>
  </si>
  <si>
    <t>TA115259</t>
  </si>
  <si>
    <t>TA130981</t>
  </si>
  <si>
    <t>TA107767</t>
  </si>
  <si>
    <t>TA10834</t>
  </si>
  <si>
    <t>TA133143</t>
  </si>
  <si>
    <t>TA5803</t>
  </si>
  <si>
    <t>TA88633</t>
  </si>
  <si>
    <t>TA116631</t>
  </si>
  <si>
    <t>TA13419</t>
  </si>
  <si>
    <t>TA129444</t>
  </si>
  <si>
    <t>TA114282</t>
  </si>
  <si>
    <t>TA127625</t>
  </si>
  <si>
    <t>TA114471</t>
  </si>
  <si>
    <t>TA126394</t>
  </si>
  <si>
    <t>Male 25-29</t>
  </si>
  <si>
    <t>Male 35-39</t>
  </si>
  <si>
    <t>Male 40-44</t>
  </si>
  <si>
    <t>Male 50-54</t>
  </si>
  <si>
    <t>Male 30-34</t>
  </si>
  <si>
    <t>Female 18-24</t>
  </si>
  <si>
    <t>Male 45-49</t>
  </si>
  <si>
    <t>Female 45-49</t>
  </si>
  <si>
    <t>Female 25-29</t>
  </si>
  <si>
    <t>Male 55-59</t>
  </si>
  <si>
    <t>Male 65-69</t>
  </si>
  <si>
    <t>Female 40-44</t>
  </si>
  <si>
    <t>Male 60-64</t>
  </si>
  <si>
    <t>Female 55-59</t>
  </si>
  <si>
    <t>Female 30-34</t>
  </si>
  <si>
    <t>Female 50-54</t>
  </si>
  <si>
    <t>Female 35-39</t>
  </si>
  <si>
    <t xml:space="preserve"> Balmoral Triathlon Club</t>
  </si>
  <si>
    <t xml:space="preserve"> Balance Tri Club</t>
  </si>
  <si>
    <t xml:space="preserve"> Cronulla Triathlon Club</t>
  </si>
  <si>
    <t xml:space="preserve">  Manly Vipers Triathlon Club</t>
  </si>
  <si>
    <t xml:space="preserve"> Warringah Triathlon Club </t>
  </si>
  <si>
    <t xml:space="preserve">  Warringah Triathlon Club</t>
  </si>
  <si>
    <t xml:space="preserve"> Brighton Baths Athlete Club </t>
  </si>
  <si>
    <t xml:space="preserve"> Manly Vipers Triathlon Club </t>
  </si>
  <si>
    <t xml:space="preserve">  Balance Tri Club</t>
  </si>
  <si>
    <t xml:space="preserve">  Macarthur Triathlon Club</t>
  </si>
  <si>
    <t xml:space="preserve"> Macarthur Triathlon Club </t>
  </si>
  <si>
    <t xml:space="preserve">  Balmoral Triathlon Club</t>
  </si>
  <si>
    <t>Manly Vipers Triathlon Club</t>
  </si>
  <si>
    <t>TriMob</t>
  </si>
  <si>
    <t xml:space="preserve"> Warringah Triathlon Club</t>
  </si>
  <si>
    <t xml:space="preserve"> STG Triathlon Club</t>
  </si>
  <si>
    <t>Moore Performance Triathlon Club</t>
  </si>
  <si>
    <t>Balmoral Triathlon Club</t>
  </si>
  <si>
    <t>Cronulla Triathlon Club</t>
  </si>
  <si>
    <t xml:space="preserve">Warringah Triathlon Club </t>
  </si>
  <si>
    <t>KATSILIS</t>
  </si>
  <si>
    <t>Marcelo</t>
  </si>
  <si>
    <t>ROSSI</t>
  </si>
  <si>
    <t>GRUENINGER</t>
  </si>
  <si>
    <t>Jarrod</t>
  </si>
  <si>
    <t>CRUMP</t>
  </si>
  <si>
    <t>Angela</t>
  </si>
  <si>
    <t>SANDERSON</t>
  </si>
  <si>
    <t>Melinda</t>
  </si>
  <si>
    <t>WHEATLEY</t>
  </si>
  <si>
    <t>ROBERTSON</t>
  </si>
  <si>
    <t>MASON</t>
  </si>
  <si>
    <t>Marcus</t>
  </si>
  <si>
    <t>MCPHERSON</t>
  </si>
  <si>
    <t>Trevor</t>
  </si>
  <si>
    <t>Shane</t>
  </si>
  <si>
    <t>NEWTON</t>
  </si>
  <si>
    <t>Lara</t>
  </si>
  <si>
    <t>DJAPOURAS</t>
  </si>
  <si>
    <t>HOWLETT</t>
  </si>
  <si>
    <t>Lyndell</t>
  </si>
  <si>
    <t>VAN DE WALLE</t>
  </si>
  <si>
    <t>Claire</t>
  </si>
  <si>
    <t>Manon</t>
  </si>
  <si>
    <t>GUNDERSON-BRIGGS</t>
  </si>
  <si>
    <t>CHESSELL</t>
  </si>
  <si>
    <t>LENNON</t>
  </si>
  <si>
    <t>Aileen</t>
  </si>
  <si>
    <t>DAVIDSON</t>
  </si>
  <si>
    <t>Abi</t>
  </si>
  <si>
    <t>TURNER</t>
  </si>
  <si>
    <t>Clarissa</t>
  </si>
  <si>
    <t>PHILLIPS</t>
  </si>
  <si>
    <t>Caroline</t>
  </si>
  <si>
    <t>HUYNH</t>
  </si>
  <si>
    <t>PAPWORTH</t>
  </si>
  <si>
    <t>MCGUIRE</t>
  </si>
  <si>
    <t>TA104203</t>
  </si>
  <si>
    <t>TA66205</t>
  </si>
  <si>
    <t>TA125433</t>
  </si>
  <si>
    <t>TA14687</t>
  </si>
  <si>
    <t>TA84151</t>
  </si>
  <si>
    <t>TA109721</t>
  </si>
  <si>
    <t>TA65116</t>
  </si>
  <si>
    <t>TA126987</t>
  </si>
  <si>
    <t>TA133441</t>
  </si>
  <si>
    <t>TA126539</t>
  </si>
  <si>
    <t>TA125434</t>
  </si>
  <si>
    <t>TA83869</t>
  </si>
  <si>
    <t>TA131842</t>
  </si>
  <si>
    <t>TA124852</t>
  </si>
  <si>
    <t>TA131710</t>
  </si>
  <si>
    <t>TA43139</t>
  </si>
  <si>
    <t>TA130173</t>
  </si>
  <si>
    <t>TA84543</t>
  </si>
  <si>
    <t>TA129706</t>
  </si>
  <si>
    <t>TA40663</t>
  </si>
  <si>
    <t>TA134233</t>
  </si>
  <si>
    <t>TA101509</t>
  </si>
  <si>
    <t>TA132570</t>
  </si>
  <si>
    <t>TA106934</t>
  </si>
  <si>
    <t>TA130197</t>
  </si>
  <si>
    <t>TA806</t>
  </si>
  <si>
    <t>TA92757</t>
  </si>
  <si>
    <t>TA133623</t>
  </si>
  <si>
    <t>TA130642</t>
  </si>
  <si>
    <t>Female 20-24</t>
  </si>
  <si>
    <t xml:space="preserve"> Pulse Performance </t>
  </si>
  <si>
    <t xml:space="preserve"> Cronulla Triathlon Club </t>
  </si>
  <si>
    <t xml:space="preserve"> Balance Tri Club </t>
  </si>
  <si>
    <t xml:space="preserve">  Cronulla Triathlon Club</t>
  </si>
  <si>
    <t xml:space="preserve">  Brighton Baths Athlete Club</t>
  </si>
  <si>
    <t xml:space="preserve"> Balmoral Triathlon Club </t>
  </si>
  <si>
    <t xml:space="preserve">  Pulse Performance</t>
  </si>
  <si>
    <t>Coogee Triathlon Club</t>
  </si>
  <si>
    <t>Sydney Premier League</t>
  </si>
  <si>
    <t>Warringah Triathlon Club</t>
  </si>
  <si>
    <t>Concord Triathlon Club</t>
  </si>
  <si>
    <t>STG Triathlon Club</t>
  </si>
  <si>
    <t>Brighton Baths Athletic Club</t>
  </si>
  <si>
    <t>Pulse Performance</t>
  </si>
  <si>
    <t>Macarthur Triathlon Club</t>
  </si>
  <si>
    <t>Balance Triathlon Club</t>
  </si>
  <si>
    <t>Sydney League 1 League</t>
  </si>
  <si>
    <t>FilOz Triathlon Club</t>
  </si>
  <si>
    <t>Hills Red Army</t>
  </si>
  <si>
    <t>Panthers Triathlon Club</t>
  </si>
  <si>
    <t>Engadine Triathlon Club</t>
  </si>
  <si>
    <t>BRAT Triathlon Club</t>
  </si>
  <si>
    <t>Northern Suburbs Triathlon Club</t>
  </si>
  <si>
    <t>Hunters Hills Triathlon Club</t>
  </si>
  <si>
    <t>Australian Chinese Dragon</t>
  </si>
  <si>
    <t>South West Sydney Triathlon Club</t>
  </si>
  <si>
    <t>Number that finished 70.3</t>
  </si>
  <si>
    <t>70.3 Performance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</si>
</sst>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3" fillId="0" borderId="1" xfId="0" applyFont="1" applyBorder="1"/>
    <xf numFmtId="0" fontId="4" fillId="3" borderId="1" xfId="0" applyFont="1" applyFill="1" applyBorder="1"/>
    <xf numFmtId="0" fontId="5" fillId="0" borderId="0" xfId="0" applyFont="1" applyAlignment="1">
      <alignment vertical="center"/>
    </xf>
    <xf numFmtId="0" fontId="3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9" fontId="0" fillId="0" borderId="1" xfId="1" applyFont="1" applyBorder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1" fontId="0" fillId="0" borderId="1" xfId="0" applyNumberFormat="1" applyBorder="1"/>
    <xf numFmtId="14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84C6B-0455-4186-B989-74F6EFB9D931}">
  <dimension ref="A1:M71"/>
  <sheetViews>
    <sheetView workbookViewId="0">
      <selection activeCell="M3" sqref="M3:M12"/>
    </sheetView>
  </sheetViews>
  <sheetFormatPr defaultRowHeight="14.5" x14ac:dyDescent="0.35"/>
  <cols>
    <col min="1" max="1" width="18" customWidth="1"/>
    <col min="2" max="2" width="14.08984375" customWidth="1"/>
    <col min="3" max="3" width="14" customWidth="1"/>
    <col min="4" max="4" width="11.81640625" bestFit="1" customWidth="1"/>
    <col min="5" max="5" width="17.81640625" style="7" bestFit="1" customWidth="1"/>
    <col min="6" max="6" width="17.81640625" style="7" customWidth="1"/>
    <col min="7" max="7" width="109.6328125" bestFit="1" customWidth="1"/>
    <col min="8" max="8" width="39.36328125" bestFit="1" customWidth="1"/>
    <col min="13" max="13" width="24.1796875" bestFit="1" customWidth="1"/>
  </cols>
  <sheetData>
    <row r="1" spans="1:13" x14ac:dyDescent="0.35">
      <c r="A1" s="1" t="s">
        <v>0</v>
      </c>
      <c r="B1" s="1" t="s">
        <v>1</v>
      </c>
      <c r="C1" s="1" t="s">
        <v>4</v>
      </c>
      <c r="D1" s="2" t="s">
        <v>5</v>
      </c>
      <c r="E1" s="5" t="s">
        <v>13</v>
      </c>
      <c r="F1" s="5" t="s">
        <v>23</v>
      </c>
      <c r="G1" s="2" t="s">
        <v>14</v>
      </c>
      <c r="H1" s="1" t="s">
        <v>2</v>
      </c>
    </row>
    <row r="2" spans="1:13" x14ac:dyDescent="0.35">
      <c r="A2" s="1" t="s">
        <v>33</v>
      </c>
      <c r="B2" s="1" t="s">
        <v>34</v>
      </c>
      <c r="C2" s="1" t="s">
        <v>161</v>
      </c>
      <c r="D2" s="16" t="s">
        <v>231</v>
      </c>
      <c r="E2" s="1">
        <v>2</v>
      </c>
      <c r="F2" s="8">
        <v>9</v>
      </c>
      <c r="G2" s="15" t="s">
        <v>259</v>
      </c>
      <c r="H2" s="2" t="s">
        <v>15</v>
      </c>
    </row>
    <row r="3" spans="1:13" x14ac:dyDescent="0.35">
      <c r="A3" s="1" t="s">
        <v>39</v>
      </c>
      <c r="B3" s="1" t="s">
        <v>40</v>
      </c>
      <c r="C3" s="1" t="s">
        <v>162</v>
      </c>
      <c r="D3" s="16" t="s">
        <v>231</v>
      </c>
      <c r="E3" s="1">
        <v>4</v>
      </c>
      <c r="F3" s="8">
        <v>7</v>
      </c>
      <c r="G3" s="15" t="s">
        <v>259</v>
      </c>
      <c r="H3" s="2" t="s">
        <v>15</v>
      </c>
      <c r="M3" s="18" t="s">
        <v>265</v>
      </c>
    </row>
    <row r="4" spans="1:13" x14ac:dyDescent="0.35">
      <c r="A4" s="1" t="s">
        <v>41</v>
      </c>
      <c r="B4" s="1" t="s">
        <v>42</v>
      </c>
      <c r="C4" s="1" t="s">
        <v>163</v>
      </c>
      <c r="D4" s="16" t="s">
        <v>231</v>
      </c>
      <c r="E4" s="1">
        <v>7</v>
      </c>
      <c r="F4" s="8">
        <v>4</v>
      </c>
      <c r="G4" s="15" t="s">
        <v>259</v>
      </c>
      <c r="H4" s="2" t="s">
        <v>15</v>
      </c>
      <c r="M4" s="18" t="s">
        <v>343</v>
      </c>
    </row>
    <row r="5" spans="1:13" x14ac:dyDescent="0.35">
      <c r="A5" s="1" t="s">
        <v>45</v>
      </c>
      <c r="B5" s="1" t="s">
        <v>46</v>
      </c>
      <c r="C5" s="1" t="s">
        <v>164</v>
      </c>
      <c r="D5" s="16" t="s">
        <v>232</v>
      </c>
      <c r="E5" s="1">
        <v>7</v>
      </c>
      <c r="F5" s="8">
        <v>4</v>
      </c>
      <c r="G5" s="15" t="s">
        <v>264</v>
      </c>
      <c r="H5" s="2" t="s">
        <v>15</v>
      </c>
      <c r="I5">
        <v>2</v>
      </c>
      <c r="J5">
        <v>9</v>
      </c>
      <c r="M5" s="18" t="s">
        <v>264</v>
      </c>
    </row>
    <row r="6" spans="1:13" x14ac:dyDescent="0.35">
      <c r="A6" s="1" t="s">
        <v>47</v>
      </c>
      <c r="B6" s="1" t="s">
        <v>48</v>
      </c>
      <c r="C6" s="1" t="s">
        <v>165</v>
      </c>
      <c r="D6" s="16" t="s">
        <v>235</v>
      </c>
      <c r="E6" s="1">
        <v>1</v>
      </c>
      <c r="F6" s="8">
        <v>10</v>
      </c>
      <c r="G6" s="15" t="s">
        <v>262</v>
      </c>
      <c r="H6" s="2" t="s">
        <v>15</v>
      </c>
      <c r="I6">
        <v>3</v>
      </c>
      <c r="J6">
        <v>8</v>
      </c>
      <c r="M6" s="18" t="s">
        <v>259</v>
      </c>
    </row>
    <row r="7" spans="1:13" x14ac:dyDescent="0.35">
      <c r="A7" s="1" t="s">
        <v>8</v>
      </c>
      <c r="B7" s="1" t="s">
        <v>50</v>
      </c>
      <c r="C7" s="1" t="s">
        <v>166</v>
      </c>
      <c r="D7" s="16" t="s">
        <v>232</v>
      </c>
      <c r="E7" s="1">
        <v>11</v>
      </c>
      <c r="F7" s="8"/>
      <c r="G7" s="15" t="s">
        <v>251</v>
      </c>
      <c r="H7" s="2" t="s">
        <v>15</v>
      </c>
      <c r="I7">
        <v>5</v>
      </c>
      <c r="J7">
        <v>6</v>
      </c>
      <c r="M7" s="18" t="s">
        <v>344</v>
      </c>
    </row>
    <row r="8" spans="1:13" x14ac:dyDescent="0.35">
      <c r="A8" s="1" t="s">
        <v>9</v>
      </c>
      <c r="B8" s="1" t="s">
        <v>54</v>
      </c>
      <c r="C8" s="1" t="s">
        <v>167</v>
      </c>
      <c r="D8" s="16" t="s">
        <v>234</v>
      </c>
      <c r="E8" s="1">
        <v>19</v>
      </c>
      <c r="F8" s="8"/>
      <c r="G8" s="15" t="s">
        <v>251</v>
      </c>
      <c r="H8" s="2" t="s">
        <v>15</v>
      </c>
      <c r="I8">
        <v>8</v>
      </c>
      <c r="J8">
        <v>3</v>
      </c>
      <c r="M8" s="18" t="s">
        <v>345</v>
      </c>
    </row>
    <row r="9" spans="1:13" x14ac:dyDescent="0.35">
      <c r="A9" s="1" t="s">
        <v>56</v>
      </c>
      <c r="B9" s="1" t="s">
        <v>57</v>
      </c>
      <c r="C9" s="1" t="s">
        <v>168</v>
      </c>
      <c r="D9" s="16" t="s">
        <v>230</v>
      </c>
      <c r="E9" s="1">
        <v>20</v>
      </c>
      <c r="F9" s="8"/>
      <c r="G9" s="15" t="s">
        <v>251</v>
      </c>
      <c r="H9" s="2" t="s">
        <v>15</v>
      </c>
      <c r="I9">
        <v>9</v>
      </c>
      <c r="J9">
        <v>2</v>
      </c>
      <c r="M9" s="18" t="s">
        <v>346</v>
      </c>
    </row>
    <row r="10" spans="1:13" x14ac:dyDescent="0.35">
      <c r="A10" s="1" t="s">
        <v>59</v>
      </c>
      <c r="B10" s="1" t="s">
        <v>37</v>
      </c>
      <c r="C10" s="1" t="s">
        <v>169</v>
      </c>
      <c r="D10" s="16" t="s">
        <v>236</v>
      </c>
      <c r="E10" s="1">
        <v>5</v>
      </c>
      <c r="F10" s="8">
        <v>6</v>
      </c>
      <c r="G10" s="15" t="s">
        <v>249</v>
      </c>
      <c r="H10" s="2" t="s">
        <v>15</v>
      </c>
      <c r="M10" s="18" t="s">
        <v>347</v>
      </c>
    </row>
    <row r="11" spans="1:13" x14ac:dyDescent="0.35">
      <c r="A11" s="1" t="s">
        <v>9</v>
      </c>
      <c r="B11" s="1" t="s">
        <v>60</v>
      </c>
      <c r="C11" s="1" t="s">
        <v>170</v>
      </c>
      <c r="D11" s="16" t="s">
        <v>231</v>
      </c>
      <c r="E11" s="1">
        <v>18</v>
      </c>
      <c r="F11" s="8"/>
      <c r="G11" s="15" t="s">
        <v>252</v>
      </c>
      <c r="H11" s="2" t="s">
        <v>15</v>
      </c>
      <c r="M11" s="18" t="s">
        <v>348</v>
      </c>
    </row>
    <row r="12" spans="1:13" x14ac:dyDescent="0.35">
      <c r="A12" s="1" t="s">
        <v>62</v>
      </c>
      <c r="B12" s="1" t="s">
        <v>63</v>
      </c>
      <c r="C12" s="1" t="s">
        <v>171</v>
      </c>
      <c r="D12" s="16" t="s">
        <v>233</v>
      </c>
      <c r="E12" s="1">
        <v>4</v>
      </c>
      <c r="F12" s="8">
        <v>7</v>
      </c>
      <c r="G12" s="15" t="s">
        <v>253</v>
      </c>
      <c r="H12" s="2" t="s">
        <v>15</v>
      </c>
      <c r="M12" s="23" t="s">
        <v>349</v>
      </c>
    </row>
    <row r="13" spans="1:13" x14ac:dyDescent="0.35">
      <c r="A13" s="1" t="s">
        <v>65</v>
      </c>
      <c r="B13" s="1" t="s">
        <v>66</v>
      </c>
      <c r="C13" s="1" t="s">
        <v>170</v>
      </c>
      <c r="D13" s="16" t="s">
        <v>233</v>
      </c>
      <c r="E13" s="1">
        <v>5</v>
      </c>
      <c r="F13" s="8">
        <v>6</v>
      </c>
      <c r="G13" s="15" t="s">
        <v>252</v>
      </c>
      <c r="H13" s="2" t="s">
        <v>15</v>
      </c>
    </row>
    <row r="14" spans="1:13" x14ac:dyDescent="0.35">
      <c r="A14" s="1" t="s">
        <v>68</v>
      </c>
      <c r="B14" s="1" t="s">
        <v>50</v>
      </c>
      <c r="C14" s="1" t="s">
        <v>172</v>
      </c>
      <c r="D14" s="16" t="s">
        <v>241</v>
      </c>
      <c r="E14" s="1">
        <v>1</v>
      </c>
      <c r="F14" s="8">
        <v>10</v>
      </c>
      <c r="G14" s="15" t="s">
        <v>251</v>
      </c>
      <c r="H14" s="2" t="s">
        <v>15</v>
      </c>
    </row>
    <row r="15" spans="1:13" x14ac:dyDescent="0.35">
      <c r="A15" s="1" t="s">
        <v>69</v>
      </c>
      <c r="B15" s="1" t="s">
        <v>70</v>
      </c>
      <c r="C15" s="1" t="s">
        <v>173</v>
      </c>
      <c r="D15" s="16" t="s">
        <v>230</v>
      </c>
      <c r="E15" s="1">
        <v>32</v>
      </c>
      <c r="F15" s="8"/>
      <c r="G15" s="15" t="s">
        <v>254</v>
      </c>
      <c r="H15" s="2" t="s">
        <v>15</v>
      </c>
    </row>
    <row r="16" spans="1:13" x14ac:dyDescent="0.35">
      <c r="A16" s="1" t="s">
        <v>71</v>
      </c>
      <c r="B16" s="1" t="s">
        <v>58</v>
      </c>
      <c r="C16" s="1" t="s">
        <v>174</v>
      </c>
      <c r="D16" s="16" t="s">
        <v>237</v>
      </c>
      <c r="E16" s="1">
        <v>2</v>
      </c>
      <c r="F16" s="8">
        <v>9</v>
      </c>
      <c r="G16" s="15" t="s">
        <v>251</v>
      </c>
      <c r="H16" s="2" t="s">
        <v>15</v>
      </c>
    </row>
    <row r="17" spans="1:8" x14ac:dyDescent="0.35">
      <c r="A17" s="1" t="s">
        <v>72</v>
      </c>
      <c r="B17" s="1" t="s">
        <v>73</v>
      </c>
      <c r="C17" s="1" t="s">
        <v>175</v>
      </c>
      <c r="D17" s="16" t="s">
        <v>236</v>
      </c>
      <c r="E17" s="1">
        <v>10</v>
      </c>
      <c r="F17" s="8">
        <v>1</v>
      </c>
      <c r="G17" s="15" t="s">
        <v>252</v>
      </c>
      <c r="H17" s="2" t="s">
        <v>15</v>
      </c>
    </row>
    <row r="18" spans="1:8" x14ac:dyDescent="0.35">
      <c r="A18" s="1" t="s">
        <v>49</v>
      </c>
      <c r="B18" s="1" t="s">
        <v>74</v>
      </c>
      <c r="C18" s="1" t="s">
        <v>176</v>
      </c>
      <c r="D18" s="16" t="s">
        <v>232</v>
      </c>
      <c r="E18" s="1">
        <v>28</v>
      </c>
      <c r="F18" s="8"/>
      <c r="G18" s="15" t="s">
        <v>249</v>
      </c>
      <c r="H18" s="2" t="s">
        <v>15</v>
      </c>
    </row>
    <row r="19" spans="1:8" x14ac:dyDescent="0.35">
      <c r="A19" s="1" t="s">
        <v>11</v>
      </c>
      <c r="B19" s="1" t="s">
        <v>38</v>
      </c>
      <c r="C19" s="1" t="s">
        <v>177</v>
      </c>
      <c r="D19" s="16" t="s">
        <v>242</v>
      </c>
      <c r="E19" s="1">
        <v>1</v>
      </c>
      <c r="F19" s="8">
        <v>10</v>
      </c>
      <c r="G19" s="15" t="s">
        <v>247</v>
      </c>
      <c r="H19" s="2" t="s">
        <v>15</v>
      </c>
    </row>
    <row r="20" spans="1:8" x14ac:dyDescent="0.35">
      <c r="A20" s="1" t="s">
        <v>16</v>
      </c>
      <c r="B20" s="1" t="s">
        <v>76</v>
      </c>
      <c r="C20" s="1" t="s">
        <v>178</v>
      </c>
      <c r="D20" s="16" t="s">
        <v>231</v>
      </c>
      <c r="E20" s="1">
        <v>28</v>
      </c>
      <c r="F20" s="8"/>
      <c r="G20" s="15" t="s">
        <v>251</v>
      </c>
      <c r="H20" s="2" t="s">
        <v>15</v>
      </c>
    </row>
    <row r="21" spans="1:8" x14ac:dyDescent="0.35">
      <c r="A21" s="1" t="s">
        <v>17</v>
      </c>
      <c r="B21" s="1" t="s">
        <v>77</v>
      </c>
      <c r="C21" s="1" t="s">
        <v>179</v>
      </c>
      <c r="D21" s="16" t="s">
        <v>231</v>
      </c>
      <c r="E21" s="1">
        <v>32</v>
      </c>
      <c r="F21" s="8"/>
      <c r="G21" s="15" t="s">
        <v>264</v>
      </c>
      <c r="H21" s="2" t="s">
        <v>15</v>
      </c>
    </row>
    <row r="22" spans="1:8" x14ac:dyDescent="0.35">
      <c r="A22" s="1" t="s">
        <v>19</v>
      </c>
      <c r="B22" s="1" t="s">
        <v>78</v>
      </c>
      <c r="C22" s="1" t="s">
        <v>180</v>
      </c>
      <c r="D22" s="16" t="s">
        <v>231</v>
      </c>
      <c r="E22" s="1">
        <v>33</v>
      </c>
      <c r="F22" s="8"/>
      <c r="G22" s="15" t="s">
        <v>265</v>
      </c>
      <c r="H22" s="2" t="s">
        <v>15</v>
      </c>
    </row>
    <row r="23" spans="1:8" x14ac:dyDescent="0.35">
      <c r="A23" s="1" t="s">
        <v>79</v>
      </c>
      <c r="B23" s="1" t="s">
        <v>80</v>
      </c>
      <c r="C23" s="1" t="s">
        <v>181</v>
      </c>
      <c r="D23" s="16" t="s">
        <v>236</v>
      </c>
      <c r="E23" s="1">
        <v>13</v>
      </c>
      <c r="F23" s="8"/>
      <c r="G23" s="15" t="s">
        <v>266</v>
      </c>
      <c r="H23" s="2" t="s">
        <v>15</v>
      </c>
    </row>
    <row r="24" spans="1:8" x14ac:dyDescent="0.35">
      <c r="A24" s="1" t="s">
        <v>82</v>
      </c>
      <c r="B24" s="1" t="s">
        <v>83</v>
      </c>
      <c r="C24" s="1" t="s">
        <v>182</v>
      </c>
      <c r="D24" s="16" t="s">
        <v>232</v>
      </c>
      <c r="E24" s="1">
        <v>38</v>
      </c>
      <c r="F24" s="8"/>
      <c r="G24" s="15" t="s">
        <v>247</v>
      </c>
      <c r="H24" s="2" t="s">
        <v>15</v>
      </c>
    </row>
    <row r="25" spans="1:8" x14ac:dyDescent="0.35">
      <c r="A25" s="1" t="s">
        <v>17</v>
      </c>
      <c r="B25" s="1" t="s">
        <v>84</v>
      </c>
      <c r="C25" s="1" t="s">
        <v>183</v>
      </c>
      <c r="D25" s="16" t="s">
        <v>234</v>
      </c>
      <c r="E25" s="1">
        <v>50</v>
      </c>
      <c r="F25" s="8"/>
      <c r="G25" s="15" t="s">
        <v>259</v>
      </c>
      <c r="H25" s="2" t="s">
        <v>15</v>
      </c>
    </row>
    <row r="26" spans="1:8" x14ac:dyDescent="0.35">
      <c r="A26" s="1" t="s">
        <v>35</v>
      </c>
      <c r="B26" s="1" t="s">
        <v>67</v>
      </c>
      <c r="C26" s="1" t="s">
        <v>184</v>
      </c>
      <c r="D26" s="16" t="s">
        <v>236</v>
      </c>
      <c r="E26" s="1">
        <v>17</v>
      </c>
      <c r="F26" s="8"/>
      <c r="G26" s="15" t="s">
        <v>251</v>
      </c>
      <c r="H26" s="2" t="s">
        <v>15</v>
      </c>
    </row>
    <row r="27" spans="1:8" x14ac:dyDescent="0.35">
      <c r="A27" s="1" t="s">
        <v>7</v>
      </c>
      <c r="B27" s="1" t="s">
        <v>85</v>
      </c>
      <c r="C27" s="1" t="s">
        <v>185</v>
      </c>
      <c r="D27" s="16" t="s">
        <v>231</v>
      </c>
      <c r="E27" s="1">
        <v>39</v>
      </c>
      <c r="F27" s="8"/>
      <c r="G27" s="15" t="s">
        <v>248</v>
      </c>
      <c r="H27" s="2" t="s">
        <v>15</v>
      </c>
    </row>
    <row r="28" spans="1:8" x14ac:dyDescent="0.35">
      <c r="A28" s="1" t="s">
        <v>86</v>
      </c>
      <c r="B28" s="1" t="s">
        <v>87</v>
      </c>
      <c r="C28" s="15" t="s">
        <v>186</v>
      </c>
      <c r="D28" s="16" t="s">
        <v>244</v>
      </c>
      <c r="E28" s="1">
        <v>3</v>
      </c>
      <c r="F28" s="8">
        <v>8</v>
      </c>
      <c r="G28" s="15" t="s">
        <v>247</v>
      </c>
      <c r="H28" s="2" t="s">
        <v>15</v>
      </c>
    </row>
    <row r="29" spans="1:8" x14ac:dyDescent="0.35">
      <c r="A29" s="1" t="s">
        <v>82</v>
      </c>
      <c r="B29" s="1" t="s">
        <v>88</v>
      </c>
      <c r="C29" s="1" t="s">
        <v>187</v>
      </c>
      <c r="D29" s="16" t="s">
        <v>230</v>
      </c>
      <c r="E29" s="1">
        <v>42</v>
      </c>
      <c r="F29" s="8"/>
      <c r="G29" s="15" t="s">
        <v>262</v>
      </c>
      <c r="H29" s="2" t="s">
        <v>15</v>
      </c>
    </row>
    <row r="30" spans="1:8" x14ac:dyDescent="0.35">
      <c r="A30" s="1" t="s">
        <v>51</v>
      </c>
      <c r="B30" s="1" t="s">
        <v>87</v>
      </c>
      <c r="C30" s="1" t="s">
        <v>188</v>
      </c>
      <c r="D30" s="16" t="s">
        <v>231</v>
      </c>
      <c r="E30" s="1">
        <v>44</v>
      </c>
      <c r="F30" s="8"/>
      <c r="G30" s="15" t="s">
        <v>248</v>
      </c>
      <c r="H30" s="2" t="s">
        <v>15</v>
      </c>
    </row>
    <row r="31" spans="1:8" x14ac:dyDescent="0.35">
      <c r="A31" s="1" t="s">
        <v>89</v>
      </c>
      <c r="B31" s="1" t="s">
        <v>90</v>
      </c>
      <c r="C31" s="1" t="s">
        <v>189</v>
      </c>
      <c r="D31" s="16" t="s">
        <v>234</v>
      </c>
      <c r="E31" s="1">
        <v>58</v>
      </c>
      <c r="F31" s="8"/>
      <c r="G31" s="15" t="s">
        <v>254</v>
      </c>
      <c r="H31" s="2" t="s">
        <v>15</v>
      </c>
    </row>
    <row r="32" spans="1:8" x14ac:dyDescent="0.35">
      <c r="A32" s="1" t="s">
        <v>91</v>
      </c>
      <c r="B32" s="1" t="s">
        <v>92</v>
      </c>
      <c r="C32" s="1" t="s">
        <v>190</v>
      </c>
      <c r="D32" s="16" t="s">
        <v>231</v>
      </c>
      <c r="E32" s="1">
        <v>48</v>
      </c>
      <c r="F32" s="8"/>
      <c r="G32" s="15" t="s">
        <v>262</v>
      </c>
      <c r="H32" s="2" t="s">
        <v>15</v>
      </c>
    </row>
    <row r="33" spans="1:8" x14ac:dyDescent="0.35">
      <c r="A33" s="1" t="s">
        <v>93</v>
      </c>
      <c r="B33" s="1" t="s">
        <v>94</v>
      </c>
      <c r="C33" s="1" t="s">
        <v>191</v>
      </c>
      <c r="D33" s="16" t="s">
        <v>244</v>
      </c>
      <c r="E33" s="1">
        <v>8</v>
      </c>
      <c r="F33" s="8">
        <v>3</v>
      </c>
      <c r="G33" s="15" t="s">
        <v>262</v>
      </c>
      <c r="H33" s="2" t="s">
        <v>15</v>
      </c>
    </row>
    <row r="34" spans="1:8" x14ac:dyDescent="0.35">
      <c r="A34" s="1" t="s">
        <v>95</v>
      </c>
      <c r="B34" s="1" t="s">
        <v>96</v>
      </c>
      <c r="C34" s="1" t="s">
        <v>192</v>
      </c>
      <c r="D34" s="16" t="s">
        <v>231</v>
      </c>
      <c r="E34" s="1">
        <v>51</v>
      </c>
      <c r="F34" s="8"/>
      <c r="G34" s="15" t="s">
        <v>250</v>
      </c>
      <c r="H34" s="2" t="s">
        <v>15</v>
      </c>
    </row>
    <row r="35" spans="1:8" x14ac:dyDescent="0.35">
      <c r="A35" s="1" t="s">
        <v>97</v>
      </c>
      <c r="B35" s="1" t="s">
        <v>98</v>
      </c>
      <c r="C35" s="1" t="s">
        <v>193</v>
      </c>
      <c r="D35" s="16" t="s">
        <v>234</v>
      </c>
      <c r="E35" s="1">
        <v>66</v>
      </c>
      <c r="F35" s="8"/>
      <c r="G35" s="15" t="s">
        <v>255</v>
      </c>
      <c r="H35" s="2" t="s">
        <v>15</v>
      </c>
    </row>
    <row r="36" spans="1:8" x14ac:dyDescent="0.35">
      <c r="A36" s="1" t="s">
        <v>99</v>
      </c>
      <c r="B36" s="1" t="s">
        <v>100</v>
      </c>
      <c r="C36" s="1" t="s">
        <v>194</v>
      </c>
      <c r="D36" s="16" t="s">
        <v>233</v>
      </c>
      <c r="E36" s="1">
        <v>14</v>
      </c>
      <c r="F36" s="8"/>
      <c r="G36" s="15" t="s">
        <v>262</v>
      </c>
      <c r="H36" s="2" t="s">
        <v>15</v>
      </c>
    </row>
    <row r="37" spans="1:8" x14ac:dyDescent="0.35">
      <c r="A37" s="1" t="s">
        <v>10</v>
      </c>
      <c r="B37" s="1" t="s">
        <v>101</v>
      </c>
      <c r="C37" s="1" t="s">
        <v>195</v>
      </c>
      <c r="D37" s="16" t="s">
        <v>244</v>
      </c>
      <c r="E37" s="1">
        <v>9</v>
      </c>
      <c r="F37" s="8">
        <v>2</v>
      </c>
      <c r="G37" s="15" t="s">
        <v>261</v>
      </c>
      <c r="H37" s="2" t="s">
        <v>15</v>
      </c>
    </row>
    <row r="38" spans="1:8" x14ac:dyDescent="0.35">
      <c r="A38" s="1" t="s">
        <v>102</v>
      </c>
      <c r="B38" s="1" t="s">
        <v>37</v>
      </c>
      <c r="C38" s="1" t="s">
        <v>196</v>
      </c>
      <c r="D38" s="16" t="s">
        <v>234</v>
      </c>
      <c r="E38" s="1">
        <v>68</v>
      </c>
      <c r="F38" s="8"/>
      <c r="G38" s="15" t="s">
        <v>251</v>
      </c>
      <c r="H38" s="2" t="s">
        <v>15</v>
      </c>
    </row>
    <row r="39" spans="1:8" x14ac:dyDescent="0.35">
      <c r="A39" s="1" t="s">
        <v>103</v>
      </c>
      <c r="B39" s="1" t="s">
        <v>104</v>
      </c>
      <c r="C39" s="1" t="s">
        <v>197</v>
      </c>
      <c r="D39" s="16" t="s">
        <v>241</v>
      </c>
      <c r="E39" s="1">
        <v>2</v>
      </c>
      <c r="F39" s="8">
        <v>9</v>
      </c>
      <c r="G39" s="15" t="s">
        <v>262</v>
      </c>
      <c r="H39" s="2" t="s">
        <v>15</v>
      </c>
    </row>
    <row r="40" spans="1:8" x14ac:dyDescent="0.35">
      <c r="A40" s="1" t="s">
        <v>105</v>
      </c>
      <c r="B40" s="1" t="s">
        <v>106</v>
      </c>
      <c r="C40" s="1" t="s">
        <v>198</v>
      </c>
      <c r="D40" s="16" t="s">
        <v>237</v>
      </c>
      <c r="E40" s="1">
        <v>4</v>
      </c>
      <c r="F40" s="8">
        <v>7</v>
      </c>
      <c r="G40" s="15" t="s">
        <v>255</v>
      </c>
      <c r="H40" s="2" t="s">
        <v>15</v>
      </c>
    </row>
    <row r="41" spans="1:8" x14ac:dyDescent="0.35">
      <c r="A41" s="1" t="s">
        <v>107</v>
      </c>
      <c r="B41" s="1" t="s">
        <v>108</v>
      </c>
      <c r="C41" s="1" t="s">
        <v>199</v>
      </c>
      <c r="D41" s="16" t="s">
        <v>236</v>
      </c>
      <c r="E41" s="1">
        <v>33</v>
      </c>
      <c r="F41" s="8"/>
      <c r="G41" s="15" t="s">
        <v>256</v>
      </c>
      <c r="H41" s="2" t="s">
        <v>15</v>
      </c>
    </row>
    <row r="42" spans="1:8" x14ac:dyDescent="0.35">
      <c r="A42" s="1" t="s">
        <v>109</v>
      </c>
      <c r="B42" s="1" t="s">
        <v>43</v>
      </c>
      <c r="C42" s="1" t="s">
        <v>200</v>
      </c>
      <c r="D42" s="16" t="s">
        <v>231</v>
      </c>
      <c r="E42" s="1">
        <v>72</v>
      </c>
      <c r="F42" s="8"/>
      <c r="G42" s="15" t="s">
        <v>251</v>
      </c>
      <c r="H42" s="2" t="s">
        <v>15</v>
      </c>
    </row>
    <row r="43" spans="1:8" x14ac:dyDescent="0.35">
      <c r="A43" s="1" t="s">
        <v>32</v>
      </c>
      <c r="B43" s="1" t="s">
        <v>110</v>
      </c>
      <c r="C43" s="1" t="s">
        <v>201</v>
      </c>
      <c r="D43" s="16" t="s">
        <v>232</v>
      </c>
      <c r="E43" s="1">
        <v>54</v>
      </c>
      <c r="F43" s="8"/>
      <c r="G43" s="15" t="s">
        <v>249</v>
      </c>
      <c r="H43" s="2" t="s">
        <v>15</v>
      </c>
    </row>
    <row r="44" spans="1:8" x14ac:dyDescent="0.35">
      <c r="A44" s="1" t="s">
        <v>111</v>
      </c>
      <c r="B44" s="1" t="s">
        <v>112</v>
      </c>
      <c r="C44" s="1" t="s">
        <v>202</v>
      </c>
      <c r="D44" s="16" t="s">
        <v>236</v>
      </c>
      <c r="E44" s="1">
        <v>34</v>
      </c>
      <c r="F44" s="8"/>
      <c r="G44" s="15" t="s">
        <v>251</v>
      </c>
      <c r="H44" s="2" t="s">
        <v>15</v>
      </c>
    </row>
    <row r="45" spans="1:8" x14ac:dyDescent="0.35">
      <c r="A45" s="1" t="s">
        <v>114</v>
      </c>
      <c r="B45" s="1" t="s">
        <v>115</v>
      </c>
      <c r="C45" s="1" t="s">
        <v>203</v>
      </c>
      <c r="D45" s="16" t="s">
        <v>232</v>
      </c>
      <c r="E45" s="1">
        <v>56</v>
      </c>
      <c r="F45" s="8"/>
      <c r="G45" s="15" t="s">
        <v>251</v>
      </c>
      <c r="H45" s="2" t="s">
        <v>15</v>
      </c>
    </row>
    <row r="46" spans="1:8" x14ac:dyDescent="0.35">
      <c r="A46" s="1" t="s">
        <v>18</v>
      </c>
      <c r="B46" s="1" t="s">
        <v>116</v>
      </c>
      <c r="C46" s="1" t="s">
        <v>204</v>
      </c>
      <c r="D46" s="16" t="s">
        <v>244</v>
      </c>
      <c r="E46" s="1">
        <v>14</v>
      </c>
      <c r="F46" s="8"/>
      <c r="G46" s="15" t="s">
        <v>247</v>
      </c>
      <c r="H46" s="2" t="s">
        <v>15</v>
      </c>
    </row>
    <row r="47" spans="1:8" x14ac:dyDescent="0.35">
      <c r="A47" s="1" t="s">
        <v>117</v>
      </c>
      <c r="B47" s="1" t="s">
        <v>118</v>
      </c>
      <c r="C47" s="1" t="s">
        <v>205</v>
      </c>
      <c r="D47" s="16" t="s">
        <v>232</v>
      </c>
      <c r="E47" s="1">
        <v>57</v>
      </c>
      <c r="F47" s="8"/>
      <c r="G47" s="15" t="s">
        <v>248</v>
      </c>
      <c r="H47" s="2" t="s">
        <v>15</v>
      </c>
    </row>
    <row r="48" spans="1:8" x14ac:dyDescent="0.35">
      <c r="A48" s="1" t="s">
        <v>44</v>
      </c>
      <c r="B48" s="1" t="s">
        <v>121</v>
      </c>
      <c r="C48" s="1" t="s">
        <v>206</v>
      </c>
      <c r="D48" s="16" t="s">
        <v>233</v>
      </c>
      <c r="E48" s="1">
        <v>34</v>
      </c>
      <c r="F48" s="8"/>
      <c r="G48" s="15" t="s">
        <v>248</v>
      </c>
      <c r="H48" s="2" t="s">
        <v>15</v>
      </c>
    </row>
    <row r="49" spans="1:8" x14ac:dyDescent="0.35">
      <c r="A49" s="1" t="s">
        <v>53</v>
      </c>
      <c r="B49" s="1" t="s">
        <v>122</v>
      </c>
      <c r="C49" s="15" t="s">
        <v>207</v>
      </c>
      <c r="D49" s="16" t="s">
        <v>230</v>
      </c>
      <c r="E49" s="1">
        <v>83</v>
      </c>
      <c r="F49" s="8"/>
      <c r="G49" s="15" t="s">
        <v>257</v>
      </c>
      <c r="H49" s="2" t="s">
        <v>15</v>
      </c>
    </row>
    <row r="50" spans="1:8" x14ac:dyDescent="0.35">
      <c r="A50" s="1" t="s">
        <v>123</v>
      </c>
      <c r="B50" s="1" t="s">
        <v>124</v>
      </c>
      <c r="C50" s="1" t="s">
        <v>208</v>
      </c>
      <c r="D50" s="16" t="s">
        <v>232</v>
      </c>
      <c r="E50" s="1">
        <v>61</v>
      </c>
      <c r="F50" s="8"/>
      <c r="G50" s="15" t="s">
        <v>257</v>
      </c>
      <c r="H50" s="2" t="s">
        <v>15</v>
      </c>
    </row>
    <row r="51" spans="1:8" x14ac:dyDescent="0.35">
      <c r="A51" s="1" t="s">
        <v>6</v>
      </c>
      <c r="B51" s="1" t="s">
        <v>125</v>
      </c>
      <c r="C51" s="1" t="s">
        <v>209</v>
      </c>
      <c r="D51" s="16" t="s">
        <v>239</v>
      </c>
      <c r="E51" s="1">
        <v>10</v>
      </c>
      <c r="F51" s="8">
        <v>1</v>
      </c>
      <c r="G51" s="15" t="s">
        <v>257</v>
      </c>
      <c r="H51" s="2" t="s">
        <v>15</v>
      </c>
    </row>
    <row r="52" spans="1:8" x14ac:dyDescent="0.35">
      <c r="A52" s="1" t="s">
        <v>126</v>
      </c>
      <c r="B52" s="1" t="s">
        <v>127</v>
      </c>
      <c r="C52" s="1" t="s">
        <v>210</v>
      </c>
      <c r="D52" s="16" t="s">
        <v>232</v>
      </c>
      <c r="E52" s="1">
        <v>63</v>
      </c>
      <c r="F52" s="8"/>
      <c r="G52" s="15" t="s">
        <v>257</v>
      </c>
      <c r="H52" s="2" t="s">
        <v>15</v>
      </c>
    </row>
    <row r="53" spans="1:8" x14ac:dyDescent="0.35">
      <c r="A53" s="1" t="s">
        <v>81</v>
      </c>
      <c r="B53" s="1" t="s">
        <v>129</v>
      </c>
      <c r="C53" s="1" t="s">
        <v>211</v>
      </c>
      <c r="D53" s="16" t="s">
        <v>236</v>
      </c>
      <c r="E53" s="1">
        <v>43</v>
      </c>
      <c r="F53" s="8"/>
      <c r="G53" s="15" t="s">
        <v>251</v>
      </c>
      <c r="H53" s="2" t="s">
        <v>15</v>
      </c>
    </row>
    <row r="54" spans="1:8" x14ac:dyDescent="0.35">
      <c r="A54" s="1" t="s">
        <v>49</v>
      </c>
      <c r="B54" s="1" t="s">
        <v>130</v>
      </c>
      <c r="C54" s="1" t="s">
        <v>212</v>
      </c>
      <c r="D54" s="16" t="s">
        <v>234</v>
      </c>
      <c r="E54" s="1">
        <v>120</v>
      </c>
      <c r="F54" s="8"/>
      <c r="G54" s="15" t="s">
        <v>257</v>
      </c>
      <c r="H54" s="2" t="s">
        <v>15</v>
      </c>
    </row>
    <row r="55" spans="1:8" x14ac:dyDescent="0.35">
      <c r="A55" s="1" t="s">
        <v>131</v>
      </c>
      <c r="B55" s="1" t="s">
        <v>132</v>
      </c>
      <c r="C55" s="1" t="s">
        <v>213</v>
      </c>
      <c r="D55" s="16" t="s">
        <v>233</v>
      </c>
      <c r="E55" s="1">
        <v>42</v>
      </c>
      <c r="F55" s="8"/>
      <c r="G55" s="15" t="s">
        <v>251</v>
      </c>
      <c r="H55" s="2" t="s">
        <v>15</v>
      </c>
    </row>
    <row r="56" spans="1:8" x14ac:dyDescent="0.35">
      <c r="A56" s="1" t="s">
        <v>133</v>
      </c>
      <c r="B56" s="1" t="s">
        <v>134</v>
      </c>
      <c r="C56" s="1" t="s">
        <v>214</v>
      </c>
      <c r="D56" s="16" t="s">
        <v>242</v>
      </c>
      <c r="E56" s="1">
        <v>7</v>
      </c>
      <c r="F56" s="8">
        <v>4</v>
      </c>
      <c r="G56" s="15" t="s">
        <v>248</v>
      </c>
      <c r="H56" s="2" t="s">
        <v>15</v>
      </c>
    </row>
    <row r="57" spans="1:8" x14ac:dyDescent="0.35">
      <c r="A57" s="1" t="s">
        <v>64</v>
      </c>
      <c r="B57" s="1" t="s">
        <v>135</v>
      </c>
      <c r="C57" s="1" t="s">
        <v>215</v>
      </c>
      <c r="D57" s="16" t="s">
        <v>236</v>
      </c>
      <c r="E57" s="1">
        <v>48</v>
      </c>
      <c r="F57" s="8"/>
      <c r="G57" s="15" t="s">
        <v>248</v>
      </c>
      <c r="H57" s="2" t="s">
        <v>15</v>
      </c>
    </row>
    <row r="58" spans="1:8" x14ac:dyDescent="0.35">
      <c r="A58" s="1" t="s">
        <v>136</v>
      </c>
      <c r="B58" s="1" t="s">
        <v>137</v>
      </c>
      <c r="C58" s="1" t="s">
        <v>216</v>
      </c>
      <c r="D58" s="16" t="s">
        <v>245</v>
      </c>
      <c r="E58" s="1">
        <v>10</v>
      </c>
      <c r="F58" s="8">
        <v>1</v>
      </c>
      <c r="G58" s="15" t="s">
        <v>247</v>
      </c>
      <c r="H58" s="2" t="s">
        <v>15</v>
      </c>
    </row>
    <row r="59" spans="1:8" x14ac:dyDescent="0.35">
      <c r="A59" s="1" t="s">
        <v>138</v>
      </c>
      <c r="B59" s="1" t="s">
        <v>139</v>
      </c>
      <c r="C59" s="1" t="s">
        <v>217</v>
      </c>
      <c r="D59" s="16" t="s">
        <v>238</v>
      </c>
      <c r="E59" s="1">
        <v>25</v>
      </c>
      <c r="F59" s="8"/>
      <c r="G59" s="15" t="s">
        <v>262</v>
      </c>
      <c r="H59" s="2" t="s">
        <v>15</v>
      </c>
    </row>
    <row r="60" spans="1:8" x14ac:dyDescent="0.35">
      <c r="A60" s="1" t="s">
        <v>140</v>
      </c>
      <c r="B60" s="1" t="s">
        <v>113</v>
      </c>
      <c r="C60" s="1" t="s">
        <v>218</v>
      </c>
      <c r="D60" s="16" t="s">
        <v>236</v>
      </c>
      <c r="E60" s="1">
        <v>56</v>
      </c>
      <c r="F60" s="8"/>
      <c r="G60" s="15" t="s">
        <v>251</v>
      </c>
      <c r="H60" s="2" t="s">
        <v>15</v>
      </c>
    </row>
    <row r="61" spans="1:8" x14ac:dyDescent="0.35">
      <c r="A61" s="1" t="s">
        <v>141</v>
      </c>
      <c r="B61" s="1" t="s">
        <v>113</v>
      </c>
      <c r="C61" s="1" t="s">
        <v>219</v>
      </c>
      <c r="D61" s="16" t="s">
        <v>243</v>
      </c>
      <c r="E61" s="1">
        <v>6</v>
      </c>
      <c r="F61" s="8">
        <v>5</v>
      </c>
      <c r="G61" s="15" t="s">
        <v>247</v>
      </c>
      <c r="H61" s="2" t="s">
        <v>15</v>
      </c>
    </row>
    <row r="62" spans="1:8" x14ac:dyDescent="0.35">
      <c r="A62" s="1" t="s">
        <v>12</v>
      </c>
      <c r="B62" s="1" t="s">
        <v>143</v>
      </c>
      <c r="C62" s="1" t="s">
        <v>220</v>
      </c>
      <c r="D62" s="16" t="s">
        <v>234</v>
      </c>
      <c r="E62" s="1">
        <v>155</v>
      </c>
      <c r="F62" s="8"/>
      <c r="G62" s="15" t="s">
        <v>251</v>
      </c>
      <c r="H62" s="2" t="s">
        <v>15</v>
      </c>
    </row>
    <row r="63" spans="1:8" x14ac:dyDescent="0.35">
      <c r="A63" s="1" t="s">
        <v>120</v>
      </c>
      <c r="B63" s="1" t="s">
        <v>144</v>
      </c>
      <c r="C63" s="1" t="s">
        <v>221</v>
      </c>
      <c r="D63" s="16" t="s">
        <v>240</v>
      </c>
      <c r="E63" s="1">
        <v>5</v>
      </c>
      <c r="F63" s="8">
        <v>6</v>
      </c>
      <c r="G63" s="15" t="s">
        <v>251</v>
      </c>
      <c r="H63" s="2" t="s">
        <v>15</v>
      </c>
    </row>
    <row r="64" spans="1:8" x14ac:dyDescent="0.35">
      <c r="A64" s="1" t="s">
        <v>145</v>
      </c>
      <c r="B64" s="1" t="s">
        <v>146</v>
      </c>
      <c r="C64" s="1" t="s">
        <v>222</v>
      </c>
      <c r="D64" s="16" t="s">
        <v>237</v>
      </c>
      <c r="E64" s="1">
        <v>14</v>
      </c>
      <c r="F64" s="8"/>
      <c r="G64" s="15" t="s">
        <v>251</v>
      </c>
      <c r="H64" s="2" t="s">
        <v>15</v>
      </c>
    </row>
    <row r="65" spans="1:8" x14ac:dyDescent="0.35">
      <c r="A65" s="1" t="s">
        <v>147</v>
      </c>
      <c r="B65" s="1" t="s">
        <v>148</v>
      </c>
      <c r="C65" s="1" t="s">
        <v>223</v>
      </c>
      <c r="D65" s="16" t="s">
        <v>232</v>
      </c>
      <c r="E65" s="1">
        <v>87</v>
      </c>
      <c r="F65" s="8"/>
      <c r="G65" s="15" t="s">
        <v>248</v>
      </c>
      <c r="H65" s="2" t="s">
        <v>15</v>
      </c>
    </row>
    <row r="66" spans="1:8" x14ac:dyDescent="0.35">
      <c r="A66" s="1" t="s">
        <v>149</v>
      </c>
      <c r="B66" s="1" t="s">
        <v>150</v>
      </c>
      <c r="C66" s="1" t="s">
        <v>224</v>
      </c>
      <c r="D66" s="16" t="s">
        <v>236</v>
      </c>
      <c r="E66" s="1">
        <v>63</v>
      </c>
      <c r="F66" s="8"/>
      <c r="G66" s="15" t="s">
        <v>252</v>
      </c>
      <c r="H66" s="2" t="s">
        <v>15</v>
      </c>
    </row>
    <row r="67" spans="1:8" x14ac:dyDescent="0.35">
      <c r="A67" s="1" t="s">
        <v>151</v>
      </c>
      <c r="B67" s="1" t="s">
        <v>152</v>
      </c>
      <c r="C67" s="1" t="s">
        <v>225</v>
      </c>
      <c r="D67" s="16" t="s">
        <v>244</v>
      </c>
      <c r="E67" s="1">
        <v>34</v>
      </c>
      <c r="F67" s="8"/>
      <c r="G67" s="15" t="s">
        <v>258</v>
      </c>
      <c r="H67" s="2" t="s">
        <v>15</v>
      </c>
    </row>
    <row r="68" spans="1:8" x14ac:dyDescent="0.35">
      <c r="A68" s="1" t="s">
        <v>153</v>
      </c>
      <c r="B68" s="1" t="s">
        <v>154</v>
      </c>
      <c r="C68" s="1" t="s">
        <v>226</v>
      </c>
      <c r="D68" s="16" t="s">
        <v>245</v>
      </c>
      <c r="E68" s="1">
        <v>16</v>
      </c>
      <c r="F68" s="8"/>
      <c r="G68" s="15" t="s">
        <v>251</v>
      </c>
      <c r="H68" s="2" t="s">
        <v>15</v>
      </c>
    </row>
    <row r="69" spans="1:8" x14ac:dyDescent="0.35">
      <c r="A69" s="1" t="s">
        <v>6</v>
      </c>
      <c r="B69" s="1" t="s">
        <v>155</v>
      </c>
      <c r="C69" s="1" t="s">
        <v>227</v>
      </c>
      <c r="D69" s="16" t="s">
        <v>233</v>
      </c>
      <c r="E69" s="1">
        <v>62</v>
      </c>
      <c r="F69" s="8"/>
      <c r="G69" s="15" t="s">
        <v>247</v>
      </c>
      <c r="H69" s="2" t="s">
        <v>15</v>
      </c>
    </row>
    <row r="70" spans="1:8" x14ac:dyDescent="0.35">
      <c r="A70" s="1" t="s">
        <v>156</v>
      </c>
      <c r="B70" s="1" t="s">
        <v>157</v>
      </c>
      <c r="C70" s="1" t="s">
        <v>228</v>
      </c>
      <c r="D70" s="16" t="s">
        <v>245</v>
      </c>
      <c r="E70" s="1">
        <v>17</v>
      </c>
      <c r="F70" s="8"/>
      <c r="G70" s="15" t="s">
        <v>247</v>
      </c>
      <c r="H70" s="2" t="s">
        <v>15</v>
      </c>
    </row>
    <row r="71" spans="1:8" x14ac:dyDescent="0.35">
      <c r="A71" s="1" t="s">
        <v>158</v>
      </c>
      <c r="B71" s="1" t="s">
        <v>159</v>
      </c>
      <c r="C71" s="1" t="s">
        <v>229</v>
      </c>
      <c r="D71" s="16" t="s">
        <v>233</v>
      </c>
      <c r="E71" s="1">
        <v>64</v>
      </c>
      <c r="F71" s="8"/>
      <c r="G71" s="15" t="s">
        <v>251</v>
      </c>
      <c r="H71" s="2" t="s">
        <v>15</v>
      </c>
    </row>
  </sheetData>
  <autoFilter ref="A1:H71" xr:uid="{AC284C6B-0455-4186-B989-74F6EFB9D93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A68F9-0AB3-4D7B-807B-82718534181A}">
  <dimension ref="A1:L30"/>
  <sheetViews>
    <sheetView tabSelected="1" workbookViewId="0">
      <selection activeCell="G35" sqref="G35"/>
    </sheetView>
  </sheetViews>
  <sheetFormatPr defaultRowHeight="14.5" x14ac:dyDescent="0.35"/>
  <cols>
    <col min="1" max="1" width="9.6328125" bestFit="1" customWidth="1"/>
    <col min="2" max="2" width="10" bestFit="1" customWidth="1"/>
    <col min="3" max="3" width="11.90625" bestFit="1" customWidth="1"/>
    <col min="4" max="4" width="11.81640625" bestFit="1" customWidth="1"/>
    <col min="5" max="5" width="18.81640625" style="7" bestFit="1" customWidth="1"/>
    <col min="6" max="6" width="9.54296875" style="7" bestFit="1" customWidth="1"/>
    <col min="7" max="7" width="76.54296875" bestFit="1" customWidth="1"/>
    <col min="8" max="8" width="39.36328125" bestFit="1" customWidth="1"/>
  </cols>
  <sheetData>
    <row r="1" spans="1:12" x14ac:dyDescent="0.35">
      <c r="A1" s="1" t="s">
        <v>0</v>
      </c>
      <c r="B1" s="1" t="s">
        <v>1</v>
      </c>
      <c r="C1" s="1" t="s">
        <v>4</v>
      </c>
      <c r="D1" s="2" t="s">
        <v>5</v>
      </c>
      <c r="E1" s="5" t="s">
        <v>13</v>
      </c>
      <c r="F1" s="5" t="s">
        <v>23</v>
      </c>
      <c r="G1" s="2" t="s">
        <v>14</v>
      </c>
      <c r="H1" s="1" t="s">
        <v>2</v>
      </c>
    </row>
    <row r="2" spans="1:12" x14ac:dyDescent="0.35">
      <c r="A2" s="1" t="s">
        <v>128</v>
      </c>
      <c r="B2" s="1" t="s">
        <v>267</v>
      </c>
      <c r="C2" s="15" t="s">
        <v>304</v>
      </c>
      <c r="D2" s="16" t="s">
        <v>230</v>
      </c>
      <c r="E2" s="1">
        <v>2</v>
      </c>
      <c r="F2" s="8">
        <v>9</v>
      </c>
      <c r="G2" s="15" t="s">
        <v>334</v>
      </c>
      <c r="H2" s="3" t="s">
        <v>15</v>
      </c>
    </row>
    <row r="3" spans="1:12" x14ac:dyDescent="0.35">
      <c r="A3" s="1" t="s">
        <v>268</v>
      </c>
      <c r="B3" s="1" t="s">
        <v>269</v>
      </c>
      <c r="C3" s="15" t="s">
        <v>305</v>
      </c>
      <c r="D3" s="16" t="s">
        <v>233</v>
      </c>
      <c r="E3" s="1">
        <v>1</v>
      </c>
      <c r="F3" s="8">
        <v>10</v>
      </c>
      <c r="G3" s="15" t="s">
        <v>335</v>
      </c>
      <c r="H3" s="3" t="s">
        <v>15</v>
      </c>
    </row>
    <row r="4" spans="1:12" x14ac:dyDescent="0.35">
      <c r="A4" s="1" t="s">
        <v>52</v>
      </c>
      <c r="B4" s="1" t="s">
        <v>270</v>
      </c>
      <c r="C4" s="15" t="s">
        <v>306</v>
      </c>
      <c r="D4" s="16" t="s">
        <v>236</v>
      </c>
      <c r="E4" s="1">
        <v>1</v>
      </c>
      <c r="F4" s="8">
        <v>10</v>
      </c>
      <c r="G4" s="15" t="s">
        <v>253</v>
      </c>
      <c r="H4" s="3" t="s">
        <v>15</v>
      </c>
    </row>
    <row r="5" spans="1:12" x14ac:dyDescent="0.35">
      <c r="A5" s="1" t="s">
        <v>271</v>
      </c>
      <c r="B5" s="1" t="s">
        <v>272</v>
      </c>
      <c r="C5" s="15" t="s">
        <v>307</v>
      </c>
      <c r="D5" s="16" t="s">
        <v>236</v>
      </c>
      <c r="E5" s="1">
        <v>2</v>
      </c>
      <c r="F5" s="8">
        <v>9</v>
      </c>
      <c r="G5" s="15" t="s">
        <v>335</v>
      </c>
      <c r="H5" s="3" t="s">
        <v>15</v>
      </c>
    </row>
    <row r="6" spans="1:12" x14ac:dyDescent="0.35">
      <c r="A6" s="1" t="s">
        <v>273</v>
      </c>
      <c r="B6" s="1" t="s">
        <v>274</v>
      </c>
      <c r="C6" s="15" t="s">
        <v>308</v>
      </c>
      <c r="D6" s="16" t="s">
        <v>246</v>
      </c>
      <c r="E6" s="1">
        <v>1</v>
      </c>
      <c r="F6" s="8">
        <v>10</v>
      </c>
      <c r="G6" s="15" t="s">
        <v>266</v>
      </c>
      <c r="H6" s="3" t="s">
        <v>15</v>
      </c>
      <c r="L6" s="18" t="s">
        <v>349</v>
      </c>
    </row>
    <row r="7" spans="1:12" x14ac:dyDescent="0.35">
      <c r="A7" s="1" t="s">
        <v>128</v>
      </c>
      <c r="B7" s="1" t="s">
        <v>142</v>
      </c>
      <c r="C7" s="15" t="s">
        <v>309</v>
      </c>
      <c r="D7" s="16" t="s">
        <v>231</v>
      </c>
      <c r="E7" s="1">
        <v>5</v>
      </c>
      <c r="F7" s="8">
        <v>6</v>
      </c>
      <c r="G7" s="15" t="s">
        <v>335</v>
      </c>
      <c r="H7" s="3" t="s">
        <v>15</v>
      </c>
      <c r="L7" s="18"/>
    </row>
    <row r="8" spans="1:12" x14ac:dyDescent="0.35">
      <c r="A8" s="1" t="s">
        <v>275</v>
      </c>
      <c r="B8" s="1" t="s">
        <v>276</v>
      </c>
      <c r="C8" s="15" t="s">
        <v>310</v>
      </c>
      <c r="D8" s="16" t="s">
        <v>241</v>
      </c>
      <c r="E8" s="1">
        <v>2</v>
      </c>
      <c r="F8" s="8">
        <v>9</v>
      </c>
      <c r="G8" s="15" t="s">
        <v>251</v>
      </c>
      <c r="H8" s="3" t="s">
        <v>15</v>
      </c>
      <c r="L8" s="18"/>
    </row>
    <row r="9" spans="1:12" x14ac:dyDescent="0.35">
      <c r="A9" s="1" t="s">
        <v>75</v>
      </c>
      <c r="B9" s="1" t="s">
        <v>278</v>
      </c>
      <c r="C9" s="15" t="s">
        <v>311</v>
      </c>
      <c r="D9" s="16" t="s">
        <v>231</v>
      </c>
      <c r="E9" s="1">
        <v>10</v>
      </c>
      <c r="F9" s="8">
        <v>1</v>
      </c>
      <c r="G9" s="15" t="s">
        <v>336</v>
      </c>
      <c r="H9" s="3" t="s">
        <v>15</v>
      </c>
      <c r="L9" s="18"/>
    </row>
    <row r="10" spans="1:12" x14ac:dyDescent="0.35">
      <c r="A10" s="1" t="s">
        <v>119</v>
      </c>
      <c r="B10" s="1" t="s">
        <v>38</v>
      </c>
      <c r="C10" s="15" t="s">
        <v>312</v>
      </c>
      <c r="D10" s="16" t="s">
        <v>238</v>
      </c>
      <c r="E10" s="1">
        <v>2</v>
      </c>
      <c r="F10" s="8">
        <v>9</v>
      </c>
      <c r="G10" s="15" t="s">
        <v>336</v>
      </c>
      <c r="H10" s="3" t="s">
        <v>15</v>
      </c>
      <c r="L10" s="18"/>
    </row>
    <row r="11" spans="1:12" x14ac:dyDescent="0.35">
      <c r="A11" s="1" t="s">
        <v>279</v>
      </c>
      <c r="B11" s="1" t="s">
        <v>280</v>
      </c>
      <c r="C11" s="15" t="s">
        <v>313</v>
      </c>
      <c r="D11" s="16" t="s">
        <v>236</v>
      </c>
      <c r="E11" s="1">
        <v>11</v>
      </c>
      <c r="F11" s="8"/>
      <c r="G11" s="15" t="s">
        <v>253</v>
      </c>
      <c r="H11" s="3" t="s">
        <v>15</v>
      </c>
    </row>
    <row r="12" spans="1:12" x14ac:dyDescent="0.35">
      <c r="A12" s="1" t="s">
        <v>281</v>
      </c>
      <c r="B12" s="1" t="s">
        <v>160</v>
      </c>
      <c r="C12" s="15" t="s">
        <v>314</v>
      </c>
      <c r="D12" s="16" t="s">
        <v>242</v>
      </c>
      <c r="E12" s="1">
        <v>2</v>
      </c>
      <c r="F12" s="8">
        <v>9</v>
      </c>
      <c r="G12" s="15" t="s">
        <v>334</v>
      </c>
      <c r="H12" s="3" t="s">
        <v>15</v>
      </c>
    </row>
    <row r="13" spans="1:12" x14ac:dyDescent="0.35">
      <c r="A13" s="1" t="s">
        <v>282</v>
      </c>
      <c r="B13" s="1" t="s">
        <v>113</v>
      </c>
      <c r="C13" s="15" t="s">
        <v>315</v>
      </c>
      <c r="D13" s="16" t="s">
        <v>233</v>
      </c>
      <c r="E13" s="1">
        <v>6</v>
      </c>
      <c r="F13" s="8">
        <v>5</v>
      </c>
      <c r="G13" s="15" t="s">
        <v>257</v>
      </c>
      <c r="H13" s="3" t="s">
        <v>15</v>
      </c>
    </row>
    <row r="14" spans="1:12" x14ac:dyDescent="0.35">
      <c r="A14" s="1" t="s">
        <v>55</v>
      </c>
      <c r="B14" s="1" t="s">
        <v>283</v>
      </c>
      <c r="C14" s="15" t="s">
        <v>316</v>
      </c>
      <c r="D14" s="16" t="s">
        <v>233</v>
      </c>
      <c r="E14" s="1">
        <v>7</v>
      </c>
      <c r="F14" s="8">
        <v>4</v>
      </c>
      <c r="G14" s="15" t="s">
        <v>337</v>
      </c>
      <c r="H14" s="3" t="s">
        <v>15</v>
      </c>
    </row>
    <row r="15" spans="1:12" x14ac:dyDescent="0.35">
      <c r="A15" s="1" t="s">
        <v>284</v>
      </c>
      <c r="B15" s="1" t="s">
        <v>285</v>
      </c>
      <c r="C15" s="15" t="s">
        <v>317</v>
      </c>
      <c r="D15" s="16" t="s">
        <v>333</v>
      </c>
      <c r="E15" s="1">
        <v>1</v>
      </c>
      <c r="F15" s="8">
        <v>10</v>
      </c>
      <c r="G15" s="15" t="s">
        <v>338</v>
      </c>
      <c r="H15" s="3" t="s">
        <v>15</v>
      </c>
    </row>
    <row r="16" spans="1:12" x14ac:dyDescent="0.35">
      <c r="A16" s="1" t="s">
        <v>81</v>
      </c>
      <c r="B16" s="1" t="s">
        <v>286</v>
      </c>
      <c r="C16" s="15" t="s">
        <v>318</v>
      </c>
      <c r="D16" s="16" t="s">
        <v>231</v>
      </c>
      <c r="E16" s="1">
        <v>11</v>
      </c>
      <c r="F16" s="8"/>
      <c r="G16" s="15" t="s">
        <v>336</v>
      </c>
      <c r="H16" s="3" t="s">
        <v>15</v>
      </c>
    </row>
    <row r="17" spans="1:8" x14ac:dyDescent="0.35">
      <c r="A17" s="1" t="s">
        <v>287</v>
      </c>
      <c r="B17" s="1" t="s">
        <v>288</v>
      </c>
      <c r="C17" s="15" t="s">
        <v>319</v>
      </c>
      <c r="D17" s="16" t="s">
        <v>245</v>
      </c>
      <c r="E17" s="1">
        <v>1</v>
      </c>
      <c r="F17" s="8">
        <v>10</v>
      </c>
      <c r="G17" s="15" t="s">
        <v>252</v>
      </c>
      <c r="H17" s="3" t="s">
        <v>15</v>
      </c>
    </row>
    <row r="18" spans="1:8" x14ac:dyDescent="0.35">
      <c r="A18" s="1" t="s">
        <v>290</v>
      </c>
      <c r="B18" s="1" t="s">
        <v>291</v>
      </c>
      <c r="C18" s="15" t="s">
        <v>320</v>
      </c>
      <c r="D18" s="16" t="s">
        <v>238</v>
      </c>
      <c r="E18" s="1">
        <v>5</v>
      </c>
      <c r="F18" s="8">
        <v>6</v>
      </c>
      <c r="G18" s="15" t="s">
        <v>339</v>
      </c>
      <c r="H18" s="3" t="s">
        <v>15</v>
      </c>
    </row>
    <row r="19" spans="1:8" x14ac:dyDescent="0.35">
      <c r="A19" s="1" t="s">
        <v>17</v>
      </c>
      <c r="B19" s="1" t="s">
        <v>292</v>
      </c>
      <c r="C19" s="15" t="s">
        <v>321</v>
      </c>
      <c r="D19" s="16" t="s">
        <v>236</v>
      </c>
      <c r="E19" s="1">
        <v>15</v>
      </c>
      <c r="F19" s="8"/>
      <c r="G19" s="15" t="s">
        <v>336</v>
      </c>
      <c r="H19" s="3" t="s">
        <v>15</v>
      </c>
    </row>
    <row r="20" spans="1:8" x14ac:dyDescent="0.35">
      <c r="A20" s="1" t="s">
        <v>71</v>
      </c>
      <c r="B20" s="1" t="s">
        <v>293</v>
      </c>
      <c r="C20" s="15" t="s">
        <v>322</v>
      </c>
      <c r="D20" s="16" t="s">
        <v>243</v>
      </c>
      <c r="E20" s="1">
        <v>1</v>
      </c>
      <c r="F20" s="8">
        <v>10</v>
      </c>
      <c r="G20" s="15" t="s">
        <v>335</v>
      </c>
      <c r="H20" s="3" t="s">
        <v>15</v>
      </c>
    </row>
    <row r="21" spans="1:8" x14ac:dyDescent="0.35">
      <c r="A21" s="1" t="s">
        <v>294</v>
      </c>
      <c r="B21" s="1" t="s">
        <v>295</v>
      </c>
      <c r="C21" s="15" t="s">
        <v>323</v>
      </c>
      <c r="D21" s="16" t="s">
        <v>237</v>
      </c>
      <c r="E21" s="1">
        <v>1</v>
      </c>
      <c r="F21" s="8">
        <v>10</v>
      </c>
      <c r="G21" s="15" t="s">
        <v>339</v>
      </c>
      <c r="H21" s="3" t="s">
        <v>15</v>
      </c>
    </row>
    <row r="22" spans="1:8" x14ac:dyDescent="0.35">
      <c r="A22" s="1" t="s">
        <v>296</v>
      </c>
      <c r="B22" s="1" t="s">
        <v>283</v>
      </c>
      <c r="C22" s="15" t="s">
        <v>324</v>
      </c>
      <c r="D22" s="16" t="s">
        <v>241</v>
      </c>
      <c r="E22" s="1">
        <v>5</v>
      </c>
      <c r="F22" s="8">
        <v>6</v>
      </c>
      <c r="G22" s="15" t="s">
        <v>335</v>
      </c>
      <c r="H22" s="3" t="s">
        <v>15</v>
      </c>
    </row>
    <row r="23" spans="1:8" x14ac:dyDescent="0.35">
      <c r="A23" s="1" t="s">
        <v>52</v>
      </c>
      <c r="B23" s="1" t="s">
        <v>36</v>
      </c>
      <c r="C23" s="15" t="s">
        <v>325</v>
      </c>
      <c r="D23" s="16" t="s">
        <v>232</v>
      </c>
      <c r="E23" s="1">
        <v>8</v>
      </c>
      <c r="F23" s="8">
        <v>3</v>
      </c>
      <c r="G23" s="15" t="s">
        <v>336</v>
      </c>
      <c r="H23" s="3" t="s">
        <v>15</v>
      </c>
    </row>
    <row r="24" spans="1:8" x14ac:dyDescent="0.35">
      <c r="A24" s="1" t="s">
        <v>61</v>
      </c>
      <c r="B24" s="1" t="s">
        <v>297</v>
      </c>
      <c r="C24" s="15" t="s">
        <v>326</v>
      </c>
      <c r="D24" s="16" t="s">
        <v>232</v>
      </c>
      <c r="E24" s="1">
        <v>10</v>
      </c>
      <c r="F24" s="8">
        <v>1</v>
      </c>
      <c r="G24" s="15" t="s">
        <v>340</v>
      </c>
      <c r="H24" s="3" t="s">
        <v>15</v>
      </c>
    </row>
    <row r="25" spans="1:8" x14ac:dyDescent="0.35">
      <c r="A25" s="1" t="s">
        <v>298</v>
      </c>
      <c r="B25" s="1" t="s">
        <v>299</v>
      </c>
      <c r="C25" s="15" t="s">
        <v>327</v>
      </c>
      <c r="D25" s="16" t="s">
        <v>245</v>
      </c>
      <c r="E25" s="1">
        <v>3</v>
      </c>
      <c r="F25" s="8">
        <v>8</v>
      </c>
      <c r="G25" s="15" t="s">
        <v>336</v>
      </c>
      <c r="H25" s="3" t="s">
        <v>15</v>
      </c>
    </row>
    <row r="26" spans="1:8" x14ac:dyDescent="0.35">
      <c r="A26" s="1" t="s">
        <v>300</v>
      </c>
      <c r="B26" s="1" t="s">
        <v>301</v>
      </c>
      <c r="C26" s="15" t="s">
        <v>328</v>
      </c>
      <c r="D26" s="16" t="s">
        <v>244</v>
      </c>
      <c r="E26" s="1">
        <v>10</v>
      </c>
      <c r="F26" s="8">
        <v>1</v>
      </c>
      <c r="G26" s="15" t="s">
        <v>336</v>
      </c>
      <c r="H26" s="3" t="s">
        <v>15</v>
      </c>
    </row>
    <row r="27" spans="1:8" x14ac:dyDescent="0.35">
      <c r="A27" s="1" t="s">
        <v>289</v>
      </c>
      <c r="B27" s="1" t="s">
        <v>277</v>
      </c>
      <c r="C27" s="15" t="s">
        <v>329</v>
      </c>
      <c r="D27" s="16" t="s">
        <v>245</v>
      </c>
      <c r="E27" s="1">
        <v>4</v>
      </c>
      <c r="F27" s="8">
        <v>7</v>
      </c>
      <c r="G27" s="15" t="s">
        <v>339</v>
      </c>
      <c r="H27" s="3" t="s">
        <v>15</v>
      </c>
    </row>
    <row r="28" spans="1:8" x14ac:dyDescent="0.35">
      <c r="A28" s="1" t="s">
        <v>16</v>
      </c>
      <c r="B28" s="1" t="s">
        <v>302</v>
      </c>
      <c r="C28" s="15" t="s">
        <v>330</v>
      </c>
      <c r="D28" s="16" t="s">
        <v>242</v>
      </c>
      <c r="E28" s="1">
        <v>5</v>
      </c>
      <c r="F28" s="8">
        <v>6</v>
      </c>
      <c r="G28" s="15" t="s">
        <v>335</v>
      </c>
      <c r="H28" s="3" t="s">
        <v>15</v>
      </c>
    </row>
    <row r="29" spans="1:8" x14ac:dyDescent="0.35">
      <c r="A29" s="1" t="s">
        <v>55</v>
      </c>
      <c r="B29" s="1" t="s">
        <v>303</v>
      </c>
      <c r="C29" s="15" t="s">
        <v>331</v>
      </c>
      <c r="D29" s="16" t="s">
        <v>231</v>
      </c>
      <c r="E29" s="1">
        <v>21</v>
      </c>
      <c r="F29" s="8"/>
      <c r="G29" s="15" t="s">
        <v>355</v>
      </c>
      <c r="H29" s="3" t="s">
        <v>15</v>
      </c>
    </row>
    <row r="30" spans="1:8" x14ac:dyDescent="0.35">
      <c r="A30" s="1" t="s">
        <v>117</v>
      </c>
      <c r="B30" s="1" t="s">
        <v>301</v>
      </c>
      <c r="C30" s="15" t="s">
        <v>332</v>
      </c>
      <c r="D30" s="16" t="s">
        <v>231</v>
      </c>
      <c r="E30" s="1">
        <v>25</v>
      </c>
      <c r="F30" s="8"/>
      <c r="G30" s="15" t="s">
        <v>355</v>
      </c>
      <c r="H30" s="3" t="s">
        <v>15</v>
      </c>
    </row>
  </sheetData>
  <autoFilter ref="A1:H30" xr:uid="{6BFA68F9-0AB3-4D7B-807B-82718534181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DF478-A21E-4210-8490-429845EAC8FD}">
  <dimension ref="A1:E27"/>
  <sheetViews>
    <sheetView workbookViewId="0">
      <selection activeCell="A27" sqref="A27"/>
    </sheetView>
  </sheetViews>
  <sheetFormatPr defaultRowHeight="14.5" x14ac:dyDescent="0.35"/>
  <cols>
    <col min="1" max="1" width="30.26953125" bestFit="1" customWidth="1"/>
    <col min="2" max="2" width="17" bestFit="1" customWidth="1"/>
    <col min="3" max="3" width="13.81640625" customWidth="1"/>
    <col min="4" max="4" width="11.453125" bestFit="1" customWidth="1"/>
    <col min="5" max="5" width="15.54296875" customWidth="1"/>
  </cols>
  <sheetData>
    <row r="1" spans="1:5" x14ac:dyDescent="0.35">
      <c r="A1" s="21" t="s">
        <v>342</v>
      </c>
      <c r="B1" s="19" t="s">
        <v>3</v>
      </c>
      <c r="C1" s="19" t="s">
        <v>20</v>
      </c>
      <c r="D1" s="19" t="s">
        <v>21</v>
      </c>
      <c r="E1" s="19" t="s">
        <v>22</v>
      </c>
    </row>
    <row r="2" spans="1:5" ht="15" thickBot="1" x14ac:dyDescent="0.4">
      <c r="A2" s="22"/>
      <c r="B2" s="20">
        <v>22</v>
      </c>
      <c r="C2" s="20">
        <f>B2*0.05</f>
        <v>1.1000000000000001</v>
      </c>
      <c r="D2" s="20">
        <f>B2*0.1</f>
        <v>2.2000000000000002</v>
      </c>
      <c r="E2" s="20">
        <f>B2*0.2</f>
        <v>4.4000000000000004</v>
      </c>
    </row>
    <row r="3" spans="1:5" x14ac:dyDescent="0.35">
      <c r="A3" s="18" t="s">
        <v>265</v>
      </c>
      <c r="B3" s="11">
        <v>217</v>
      </c>
      <c r="C3" s="17">
        <f t="shared" ref="C3:C12" si="0">B3/100*5</f>
        <v>10.85</v>
      </c>
      <c r="D3" s="17">
        <f t="shared" ref="D3:D12" si="1">B3/100*10</f>
        <v>21.7</v>
      </c>
      <c r="E3" s="17">
        <f t="shared" ref="E3:E12" si="2">B3/100*20</f>
        <v>43.4</v>
      </c>
    </row>
    <row r="4" spans="1:5" x14ac:dyDescent="0.35">
      <c r="A4" s="18" t="s">
        <v>343</v>
      </c>
      <c r="B4" s="11">
        <v>274</v>
      </c>
      <c r="C4" s="17">
        <f t="shared" si="0"/>
        <v>13.700000000000001</v>
      </c>
      <c r="D4" s="17">
        <f t="shared" si="1"/>
        <v>27.400000000000002</v>
      </c>
      <c r="E4" s="17">
        <f t="shared" si="2"/>
        <v>54.800000000000004</v>
      </c>
    </row>
    <row r="5" spans="1:5" x14ac:dyDescent="0.35">
      <c r="A5" s="18" t="s">
        <v>264</v>
      </c>
      <c r="B5" s="11">
        <v>174</v>
      </c>
      <c r="C5" s="17">
        <f t="shared" si="0"/>
        <v>8.6999999999999993</v>
      </c>
      <c r="D5" s="17">
        <f t="shared" si="1"/>
        <v>17.399999999999999</v>
      </c>
      <c r="E5" s="17">
        <f t="shared" si="2"/>
        <v>34.799999999999997</v>
      </c>
    </row>
    <row r="6" spans="1:5" ht="15" customHeight="1" x14ac:dyDescent="0.35">
      <c r="A6" s="18" t="s">
        <v>259</v>
      </c>
      <c r="B6" s="11">
        <v>43</v>
      </c>
      <c r="C6" s="17">
        <f t="shared" si="0"/>
        <v>2.15</v>
      </c>
      <c r="D6" s="17">
        <f t="shared" si="1"/>
        <v>4.3</v>
      </c>
      <c r="E6" s="17">
        <f t="shared" si="2"/>
        <v>8.6</v>
      </c>
    </row>
    <row r="7" spans="1:5" x14ac:dyDescent="0.35">
      <c r="A7" s="18" t="s">
        <v>344</v>
      </c>
      <c r="B7" s="11">
        <v>59</v>
      </c>
      <c r="C7" s="17">
        <f t="shared" si="0"/>
        <v>2.9499999999999997</v>
      </c>
      <c r="D7" s="17">
        <f t="shared" si="1"/>
        <v>5.8999999999999995</v>
      </c>
      <c r="E7" s="17">
        <f t="shared" si="2"/>
        <v>11.799999999999999</v>
      </c>
    </row>
    <row r="8" spans="1:5" x14ac:dyDescent="0.35">
      <c r="A8" s="18" t="s">
        <v>345</v>
      </c>
      <c r="B8" s="11">
        <v>49</v>
      </c>
      <c r="C8" s="17">
        <f t="shared" si="0"/>
        <v>2.4500000000000002</v>
      </c>
      <c r="D8" s="17">
        <f t="shared" si="1"/>
        <v>4.9000000000000004</v>
      </c>
      <c r="E8" s="17">
        <f t="shared" si="2"/>
        <v>9.8000000000000007</v>
      </c>
    </row>
    <row r="9" spans="1:5" ht="14.5" customHeight="1" x14ac:dyDescent="0.35">
      <c r="A9" s="18" t="s">
        <v>346</v>
      </c>
      <c r="B9" s="11">
        <v>36</v>
      </c>
      <c r="C9" s="17">
        <f t="shared" si="0"/>
        <v>1.7999999999999998</v>
      </c>
      <c r="D9" s="17">
        <f t="shared" si="1"/>
        <v>3.5999999999999996</v>
      </c>
      <c r="E9" s="17">
        <f t="shared" si="2"/>
        <v>7.1999999999999993</v>
      </c>
    </row>
    <row r="10" spans="1:5" x14ac:dyDescent="0.35">
      <c r="A10" s="18" t="s">
        <v>347</v>
      </c>
      <c r="B10" s="11">
        <v>39</v>
      </c>
      <c r="C10" s="17">
        <f t="shared" si="0"/>
        <v>1.9500000000000002</v>
      </c>
      <c r="D10" s="17">
        <f t="shared" si="1"/>
        <v>3.9000000000000004</v>
      </c>
      <c r="E10" s="17">
        <f t="shared" si="2"/>
        <v>7.8000000000000007</v>
      </c>
    </row>
    <row r="11" spans="1:5" x14ac:dyDescent="0.35">
      <c r="A11" s="18" t="s">
        <v>348</v>
      </c>
      <c r="B11" s="11">
        <v>53</v>
      </c>
      <c r="C11" s="17">
        <f t="shared" si="0"/>
        <v>2.6500000000000004</v>
      </c>
      <c r="D11" s="17">
        <f t="shared" si="1"/>
        <v>5.3000000000000007</v>
      </c>
      <c r="E11" s="17">
        <f t="shared" si="2"/>
        <v>10.600000000000001</v>
      </c>
    </row>
    <row r="12" spans="1:5" x14ac:dyDescent="0.35">
      <c r="A12" s="18" t="s">
        <v>349</v>
      </c>
      <c r="B12" s="11">
        <v>140</v>
      </c>
      <c r="C12" s="17">
        <f t="shared" si="0"/>
        <v>7</v>
      </c>
      <c r="D12" s="17">
        <f t="shared" si="1"/>
        <v>14</v>
      </c>
      <c r="E12" s="17">
        <f t="shared" si="2"/>
        <v>28</v>
      </c>
    </row>
    <row r="13" spans="1:5" x14ac:dyDescent="0.35">
      <c r="A13" s="4"/>
    </row>
    <row r="14" spans="1:5" x14ac:dyDescent="0.35">
      <c r="A14" s="21" t="s">
        <v>350</v>
      </c>
      <c r="B14" s="19" t="s">
        <v>3</v>
      </c>
      <c r="C14" s="19" t="s">
        <v>20</v>
      </c>
      <c r="D14" s="19" t="s">
        <v>21</v>
      </c>
      <c r="E14" s="19" t="s">
        <v>22</v>
      </c>
    </row>
    <row r="15" spans="1:5" ht="15" thickBot="1" x14ac:dyDescent="0.4">
      <c r="A15" s="22"/>
      <c r="B15" s="20">
        <v>22</v>
      </c>
      <c r="C15" s="20">
        <f>B15*0.05</f>
        <v>1.1000000000000001</v>
      </c>
      <c r="D15" s="20">
        <f>B15*0.1</f>
        <v>2.2000000000000002</v>
      </c>
      <c r="E15" s="20">
        <f>B15*0.2</f>
        <v>4.4000000000000004</v>
      </c>
    </row>
    <row r="16" spans="1:5" x14ac:dyDescent="0.35">
      <c r="A16" s="18" t="s">
        <v>263</v>
      </c>
      <c r="B16" s="11">
        <v>62</v>
      </c>
      <c r="C16" s="17">
        <f t="shared" ref="C16:C25" si="3">B16/100*5</f>
        <v>3.1</v>
      </c>
      <c r="D16" s="17">
        <f t="shared" ref="D16:D25" si="4">B16/100*10</f>
        <v>6.2</v>
      </c>
      <c r="E16" s="17">
        <f t="shared" ref="E16:E25" si="5">B16/100*20</f>
        <v>12.4</v>
      </c>
    </row>
    <row r="17" spans="1:5" x14ac:dyDescent="0.35">
      <c r="A17" s="18" t="s">
        <v>260</v>
      </c>
      <c r="B17" s="11">
        <v>49</v>
      </c>
      <c r="C17" s="17">
        <f t="shared" si="3"/>
        <v>2.4500000000000002</v>
      </c>
      <c r="D17" s="17">
        <f t="shared" si="4"/>
        <v>4.9000000000000004</v>
      </c>
      <c r="E17" s="17">
        <f t="shared" si="5"/>
        <v>9.8000000000000007</v>
      </c>
    </row>
    <row r="18" spans="1:5" x14ac:dyDescent="0.35">
      <c r="A18" s="18" t="s">
        <v>341</v>
      </c>
      <c r="B18" s="11">
        <v>119</v>
      </c>
      <c r="C18" s="17">
        <f t="shared" si="3"/>
        <v>5.9499999999999993</v>
      </c>
      <c r="D18" s="17">
        <f t="shared" si="4"/>
        <v>11.899999999999999</v>
      </c>
      <c r="E18" s="17">
        <f t="shared" si="5"/>
        <v>23.799999999999997</v>
      </c>
    </row>
    <row r="19" spans="1:5" x14ac:dyDescent="0.35">
      <c r="A19" s="18" t="s">
        <v>351</v>
      </c>
      <c r="B19" s="11">
        <v>9</v>
      </c>
      <c r="C19" s="17">
        <f t="shared" si="3"/>
        <v>0.44999999999999996</v>
      </c>
      <c r="D19" s="17">
        <f t="shared" si="4"/>
        <v>0.89999999999999991</v>
      </c>
      <c r="E19" s="17">
        <f t="shared" si="5"/>
        <v>1.7999999999999998</v>
      </c>
    </row>
    <row r="20" spans="1:5" x14ac:dyDescent="0.35">
      <c r="A20" s="18" t="s">
        <v>352</v>
      </c>
      <c r="B20" s="11">
        <v>197</v>
      </c>
      <c r="C20" s="17">
        <f t="shared" si="3"/>
        <v>9.85</v>
      </c>
      <c r="D20" s="17">
        <f t="shared" si="4"/>
        <v>19.7</v>
      </c>
      <c r="E20" s="17">
        <f t="shared" si="5"/>
        <v>39.4</v>
      </c>
    </row>
    <row r="21" spans="1:5" x14ac:dyDescent="0.35">
      <c r="A21" s="18" t="s">
        <v>353</v>
      </c>
      <c r="B21" s="11">
        <v>144</v>
      </c>
      <c r="C21" s="17">
        <f t="shared" si="3"/>
        <v>7.1999999999999993</v>
      </c>
      <c r="D21" s="17">
        <f t="shared" si="4"/>
        <v>14.399999999999999</v>
      </c>
      <c r="E21" s="17">
        <f t="shared" si="5"/>
        <v>28.799999999999997</v>
      </c>
    </row>
    <row r="22" spans="1:5" x14ac:dyDescent="0.35">
      <c r="A22" s="18" t="s">
        <v>354</v>
      </c>
      <c r="B22" s="11">
        <v>12</v>
      </c>
      <c r="C22" s="17">
        <f t="shared" si="3"/>
        <v>0.6</v>
      </c>
      <c r="D22" s="17">
        <f t="shared" si="4"/>
        <v>1.2</v>
      </c>
      <c r="E22" s="17">
        <f t="shared" si="5"/>
        <v>2.4</v>
      </c>
    </row>
    <row r="23" spans="1:5" x14ac:dyDescent="0.35">
      <c r="A23" s="18" t="s">
        <v>355</v>
      </c>
      <c r="B23" s="11">
        <v>188</v>
      </c>
      <c r="C23" s="17">
        <f t="shared" si="3"/>
        <v>9.3999999999999986</v>
      </c>
      <c r="D23" s="17">
        <f t="shared" si="4"/>
        <v>18.799999999999997</v>
      </c>
      <c r="E23" s="17">
        <f t="shared" si="5"/>
        <v>37.599999999999994</v>
      </c>
    </row>
    <row r="24" spans="1:5" x14ac:dyDescent="0.35">
      <c r="A24" s="18" t="s">
        <v>356</v>
      </c>
      <c r="B24" s="11">
        <v>79</v>
      </c>
      <c r="C24" s="17">
        <f t="shared" si="3"/>
        <v>3.95</v>
      </c>
      <c r="D24" s="17">
        <f t="shared" si="4"/>
        <v>7.9</v>
      </c>
      <c r="E24" s="17">
        <f t="shared" si="5"/>
        <v>15.8</v>
      </c>
    </row>
    <row r="25" spans="1:5" x14ac:dyDescent="0.35">
      <c r="A25" s="18" t="s">
        <v>357</v>
      </c>
      <c r="B25" s="11">
        <v>7</v>
      </c>
      <c r="C25" s="17">
        <f t="shared" si="3"/>
        <v>0.35000000000000003</v>
      </c>
      <c r="D25" s="17">
        <f t="shared" si="4"/>
        <v>0.70000000000000007</v>
      </c>
      <c r="E25" s="17">
        <f t="shared" si="5"/>
        <v>1.4000000000000001</v>
      </c>
    </row>
    <row r="26" spans="1:5" x14ac:dyDescent="0.35">
      <c r="A26" s="18" t="s">
        <v>358</v>
      </c>
      <c r="B26" s="11">
        <v>4</v>
      </c>
      <c r="C26" s="17">
        <f t="shared" ref="C26:C27" si="6">B26/100*5</f>
        <v>0.2</v>
      </c>
      <c r="D26" s="17">
        <f t="shared" ref="D26:D27" si="7">B26/100*10</f>
        <v>0.4</v>
      </c>
      <c r="E26" s="17">
        <f t="shared" ref="E26:E27" si="8">B26/100*20</f>
        <v>0.8</v>
      </c>
    </row>
    <row r="27" spans="1:5" x14ac:dyDescent="0.35">
      <c r="A27" s="18" t="s">
        <v>359</v>
      </c>
      <c r="B27" s="11">
        <v>5</v>
      </c>
      <c r="C27" s="17">
        <f t="shared" si="6"/>
        <v>0.25</v>
      </c>
      <c r="D27" s="17">
        <f t="shared" si="7"/>
        <v>0.5</v>
      </c>
      <c r="E27" s="17">
        <f t="shared" si="8"/>
        <v>1</v>
      </c>
    </row>
  </sheetData>
  <mergeCells count="10">
    <mergeCell ref="A1:A2"/>
    <mergeCell ref="B1:B2"/>
    <mergeCell ref="C1:C2"/>
    <mergeCell ref="D1:D2"/>
    <mergeCell ref="E1:E2"/>
    <mergeCell ref="C14:C15"/>
    <mergeCell ref="D14:D15"/>
    <mergeCell ref="E14:E15"/>
    <mergeCell ref="A14:A15"/>
    <mergeCell ref="B14:B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D7EA4-C672-450B-A26B-15C3FBC438F7}">
  <dimension ref="A2:H52"/>
  <sheetViews>
    <sheetView workbookViewId="0">
      <selection activeCell="E49" sqref="E49"/>
    </sheetView>
  </sheetViews>
  <sheetFormatPr defaultRowHeight="14.5" x14ac:dyDescent="0.35"/>
  <cols>
    <col min="1" max="1" width="30.26953125" bestFit="1" customWidth="1"/>
    <col min="2" max="2" width="23" bestFit="1" customWidth="1"/>
    <col min="3" max="3" width="22" bestFit="1" customWidth="1"/>
    <col min="4" max="4" width="25.6328125" bestFit="1" customWidth="1"/>
    <col min="5" max="5" width="23.54296875" bestFit="1" customWidth="1"/>
    <col min="6" max="6" width="18.54296875" customWidth="1"/>
    <col min="7" max="7" width="15.08984375" customWidth="1"/>
    <col min="8" max="8" width="16.7265625" bestFit="1" customWidth="1"/>
  </cols>
  <sheetData>
    <row r="2" spans="1:8" x14ac:dyDescent="0.35">
      <c r="B2" s="1" t="s">
        <v>360</v>
      </c>
      <c r="C2" s="1" t="s">
        <v>361</v>
      </c>
      <c r="D2" s="1" t="s">
        <v>26</v>
      </c>
      <c r="E2" s="1" t="s">
        <v>24</v>
      </c>
      <c r="F2" s="1" t="s">
        <v>25</v>
      </c>
      <c r="G2" s="1" t="s">
        <v>30</v>
      </c>
      <c r="H2" s="1" t="s">
        <v>31</v>
      </c>
    </row>
    <row r="3" spans="1:8" x14ac:dyDescent="0.35">
      <c r="A3" s="18" t="s">
        <v>265</v>
      </c>
      <c r="B3" s="6">
        <v>1</v>
      </c>
      <c r="C3" s="6">
        <v>6</v>
      </c>
      <c r="D3" s="6">
        <v>7</v>
      </c>
      <c r="E3" s="6">
        <v>51</v>
      </c>
      <c r="F3" s="9">
        <f>B3+D3</f>
        <v>8</v>
      </c>
      <c r="G3" s="10">
        <f>F3/'Current ICL Eligible Number'!B3</f>
        <v>3.6866359447004608E-2</v>
      </c>
      <c r="H3" s="1">
        <v>0</v>
      </c>
    </row>
    <row r="4" spans="1:8" x14ac:dyDescent="0.35">
      <c r="A4" s="18" t="s">
        <v>343</v>
      </c>
      <c r="B4" s="6">
        <v>25</v>
      </c>
      <c r="C4" s="6">
        <v>34</v>
      </c>
      <c r="D4" s="6">
        <v>3</v>
      </c>
      <c r="E4" s="6">
        <v>29</v>
      </c>
      <c r="F4" s="9">
        <f t="shared" ref="F4:F12" si="0">B4+D4</f>
        <v>28</v>
      </c>
      <c r="G4" s="10">
        <f>F4/'Current ICL Eligible Number'!B4</f>
        <v>0.10218978102189781</v>
      </c>
      <c r="H4" s="1">
        <v>45</v>
      </c>
    </row>
    <row r="5" spans="1:8" x14ac:dyDescent="0.35">
      <c r="A5" s="18" t="s">
        <v>264</v>
      </c>
      <c r="B5" s="6">
        <v>11</v>
      </c>
      <c r="C5" s="6">
        <v>28</v>
      </c>
      <c r="D5" s="6">
        <v>3</v>
      </c>
      <c r="E5" s="6">
        <v>23</v>
      </c>
      <c r="F5" s="9">
        <f t="shared" si="0"/>
        <v>14</v>
      </c>
      <c r="G5" s="10">
        <f>F5/'Current ICL Eligible Number'!B5</f>
        <v>8.0459770114942528E-2</v>
      </c>
      <c r="H5" s="1">
        <v>15</v>
      </c>
    </row>
    <row r="6" spans="1:8" x14ac:dyDescent="0.35">
      <c r="A6" s="18" t="s">
        <v>259</v>
      </c>
      <c r="B6" s="6">
        <v>7</v>
      </c>
      <c r="C6" s="6">
        <v>20</v>
      </c>
      <c r="D6" s="6">
        <v>0</v>
      </c>
      <c r="E6" s="6">
        <v>0</v>
      </c>
      <c r="F6" s="9">
        <f t="shared" si="0"/>
        <v>7</v>
      </c>
      <c r="G6" s="10">
        <f>F6/'Current ICL Eligible Number'!B6</f>
        <v>0.16279069767441862</v>
      </c>
      <c r="H6" s="1">
        <v>30</v>
      </c>
    </row>
    <row r="7" spans="1:8" x14ac:dyDescent="0.35">
      <c r="A7" s="18" t="s">
        <v>344</v>
      </c>
      <c r="B7" s="6">
        <v>4</v>
      </c>
      <c r="C7" s="6">
        <v>6</v>
      </c>
      <c r="D7" s="6">
        <v>6</v>
      </c>
      <c r="E7" s="6">
        <v>46</v>
      </c>
      <c r="F7" s="9">
        <f t="shared" si="0"/>
        <v>10</v>
      </c>
      <c r="G7" s="10">
        <f>F7/'Current ICL Eligible Number'!B7</f>
        <v>0.16949152542372881</v>
      </c>
      <c r="H7" s="1">
        <v>30</v>
      </c>
    </row>
    <row r="8" spans="1:8" x14ac:dyDescent="0.35">
      <c r="A8" s="18" t="s">
        <v>345</v>
      </c>
      <c r="B8" s="6">
        <v>7</v>
      </c>
      <c r="C8" s="6">
        <v>22</v>
      </c>
      <c r="D8" s="6">
        <v>4</v>
      </c>
      <c r="E8" s="6">
        <v>35</v>
      </c>
      <c r="F8" s="9">
        <f t="shared" si="0"/>
        <v>11</v>
      </c>
      <c r="G8" s="10">
        <f>F8/'Current ICL Eligible Number'!B8</f>
        <v>0.22448979591836735</v>
      </c>
      <c r="H8" s="1">
        <v>45</v>
      </c>
    </row>
    <row r="9" spans="1:8" x14ac:dyDescent="0.35">
      <c r="A9" s="18" t="s">
        <v>346</v>
      </c>
      <c r="B9" s="6">
        <v>1</v>
      </c>
      <c r="C9" s="6">
        <v>7</v>
      </c>
      <c r="D9" s="6">
        <v>3</v>
      </c>
      <c r="E9" s="6">
        <v>20</v>
      </c>
      <c r="F9" s="9">
        <f t="shared" si="0"/>
        <v>4</v>
      </c>
      <c r="G9" s="10">
        <f>F9/'Current ICL Eligible Number'!B9</f>
        <v>0.1111111111111111</v>
      </c>
      <c r="H9" s="1">
        <v>30</v>
      </c>
    </row>
    <row r="10" spans="1:8" x14ac:dyDescent="0.35">
      <c r="A10" s="18" t="s">
        <v>347</v>
      </c>
      <c r="B10" s="6">
        <v>0</v>
      </c>
      <c r="C10" s="6">
        <v>0</v>
      </c>
      <c r="D10" s="6">
        <v>3</v>
      </c>
      <c r="E10" s="6">
        <v>19</v>
      </c>
      <c r="F10" s="9">
        <f t="shared" si="0"/>
        <v>3</v>
      </c>
      <c r="G10" s="10">
        <f>F10/'Current ICL Eligible Number'!B10</f>
        <v>7.6923076923076927E-2</v>
      </c>
      <c r="H10" s="1">
        <v>15</v>
      </c>
    </row>
    <row r="11" spans="1:8" x14ac:dyDescent="0.35">
      <c r="A11" s="18" t="s">
        <v>348</v>
      </c>
      <c r="B11" s="6">
        <v>6</v>
      </c>
      <c r="C11" s="6">
        <v>1</v>
      </c>
      <c r="D11" s="6">
        <v>1</v>
      </c>
      <c r="E11" s="6">
        <v>5</v>
      </c>
      <c r="F11" s="9">
        <f t="shared" si="0"/>
        <v>7</v>
      </c>
      <c r="G11" s="10">
        <f>F11/'Current ICL Eligible Number'!B11</f>
        <v>0.13207547169811321</v>
      </c>
      <c r="H11" s="1">
        <v>30</v>
      </c>
    </row>
    <row r="12" spans="1:8" x14ac:dyDescent="0.35">
      <c r="A12" s="18" t="s">
        <v>349</v>
      </c>
      <c r="B12" s="6">
        <v>9</v>
      </c>
      <c r="C12" s="6">
        <v>11</v>
      </c>
      <c r="D12" s="6">
        <v>7</v>
      </c>
      <c r="E12" s="6">
        <v>22</v>
      </c>
      <c r="F12" s="9">
        <f t="shared" si="0"/>
        <v>16</v>
      </c>
      <c r="G12" s="10">
        <f>F12/'Current ICL Eligible Number'!B12</f>
        <v>0.11428571428571428</v>
      </c>
      <c r="H12" s="1">
        <v>30</v>
      </c>
    </row>
    <row r="14" spans="1:8" x14ac:dyDescent="0.35">
      <c r="B14" s="13" t="s">
        <v>27</v>
      </c>
      <c r="C14" s="13" t="s">
        <v>28</v>
      </c>
      <c r="D14" s="14" t="s">
        <v>29</v>
      </c>
    </row>
    <row r="15" spans="1:8" x14ac:dyDescent="0.35">
      <c r="A15" s="18" t="s">
        <v>265</v>
      </c>
      <c r="B15" s="11">
        <f>C3+E3</f>
        <v>57</v>
      </c>
      <c r="C15" s="11">
        <f>H3</f>
        <v>0</v>
      </c>
      <c r="D15" s="12">
        <f>B15+C15</f>
        <v>57</v>
      </c>
    </row>
    <row r="16" spans="1:8" x14ac:dyDescent="0.35">
      <c r="A16" s="18" t="s">
        <v>343</v>
      </c>
      <c r="B16" s="11">
        <f t="shared" ref="B16:B24" si="1">C4+E4</f>
        <v>63</v>
      </c>
      <c r="C16" s="11">
        <f t="shared" ref="C16:C24" si="2">H4</f>
        <v>45</v>
      </c>
      <c r="D16" s="12">
        <f t="shared" ref="D16:D24" si="3">B16+C16</f>
        <v>108</v>
      </c>
    </row>
    <row r="17" spans="1:8" x14ac:dyDescent="0.35">
      <c r="A17" s="18" t="s">
        <v>264</v>
      </c>
      <c r="B17" s="11">
        <f t="shared" si="1"/>
        <v>51</v>
      </c>
      <c r="C17" s="11">
        <f t="shared" si="2"/>
        <v>15</v>
      </c>
      <c r="D17" s="12">
        <f t="shared" si="3"/>
        <v>66</v>
      </c>
    </row>
    <row r="18" spans="1:8" x14ac:dyDescent="0.35">
      <c r="A18" s="18" t="s">
        <v>259</v>
      </c>
      <c r="B18" s="11">
        <f t="shared" si="1"/>
        <v>20</v>
      </c>
      <c r="C18" s="11">
        <f t="shared" si="2"/>
        <v>30</v>
      </c>
      <c r="D18" s="12">
        <f t="shared" si="3"/>
        <v>50</v>
      </c>
    </row>
    <row r="19" spans="1:8" x14ac:dyDescent="0.35">
      <c r="A19" s="18" t="s">
        <v>344</v>
      </c>
      <c r="B19" s="11">
        <f t="shared" si="1"/>
        <v>52</v>
      </c>
      <c r="C19" s="11">
        <f t="shared" si="2"/>
        <v>30</v>
      </c>
      <c r="D19" s="12">
        <f t="shared" si="3"/>
        <v>82</v>
      </c>
    </row>
    <row r="20" spans="1:8" x14ac:dyDescent="0.35">
      <c r="A20" s="18" t="s">
        <v>345</v>
      </c>
      <c r="B20" s="11">
        <f t="shared" si="1"/>
        <v>57</v>
      </c>
      <c r="C20" s="11">
        <f t="shared" si="2"/>
        <v>45</v>
      </c>
      <c r="D20" s="12">
        <f t="shared" si="3"/>
        <v>102</v>
      </c>
    </row>
    <row r="21" spans="1:8" x14ac:dyDescent="0.35">
      <c r="A21" s="18" t="s">
        <v>346</v>
      </c>
      <c r="B21" s="11">
        <f t="shared" si="1"/>
        <v>27</v>
      </c>
      <c r="C21" s="11">
        <f t="shared" si="2"/>
        <v>30</v>
      </c>
      <c r="D21" s="12">
        <f t="shared" si="3"/>
        <v>57</v>
      </c>
    </row>
    <row r="22" spans="1:8" x14ac:dyDescent="0.35">
      <c r="A22" s="18" t="s">
        <v>347</v>
      </c>
      <c r="B22" s="11">
        <f t="shared" si="1"/>
        <v>19</v>
      </c>
      <c r="C22" s="11">
        <f t="shared" si="2"/>
        <v>15</v>
      </c>
      <c r="D22" s="12">
        <f t="shared" si="3"/>
        <v>34</v>
      </c>
    </row>
    <row r="23" spans="1:8" x14ac:dyDescent="0.35">
      <c r="A23" s="18" t="s">
        <v>348</v>
      </c>
      <c r="B23" s="11">
        <f t="shared" si="1"/>
        <v>6</v>
      </c>
      <c r="C23" s="11">
        <f t="shared" si="2"/>
        <v>30</v>
      </c>
      <c r="D23" s="12">
        <f t="shared" si="3"/>
        <v>36</v>
      </c>
    </row>
    <row r="24" spans="1:8" x14ac:dyDescent="0.35">
      <c r="A24" s="18" t="s">
        <v>349</v>
      </c>
      <c r="B24" s="11">
        <f t="shared" si="1"/>
        <v>33</v>
      </c>
      <c r="C24" s="11">
        <f t="shared" si="2"/>
        <v>30</v>
      </c>
      <c r="D24" s="12">
        <f t="shared" si="3"/>
        <v>63</v>
      </c>
    </row>
    <row r="26" spans="1:8" x14ac:dyDescent="0.35">
      <c r="B26" s="1" t="s">
        <v>360</v>
      </c>
      <c r="C26" s="1" t="s">
        <v>361</v>
      </c>
      <c r="D26" s="1" t="s">
        <v>26</v>
      </c>
      <c r="E26" s="1" t="s">
        <v>24</v>
      </c>
      <c r="F26" s="1" t="s">
        <v>25</v>
      </c>
      <c r="G26" s="1" t="s">
        <v>30</v>
      </c>
      <c r="H26" s="1" t="s">
        <v>31</v>
      </c>
    </row>
    <row r="27" spans="1:8" x14ac:dyDescent="0.35">
      <c r="A27" s="18" t="s">
        <v>263</v>
      </c>
      <c r="B27" s="6">
        <v>8</v>
      </c>
      <c r="C27" s="6">
        <v>15</v>
      </c>
      <c r="D27" s="6">
        <v>5</v>
      </c>
      <c r="E27" s="6">
        <v>38</v>
      </c>
      <c r="F27" s="9">
        <f t="shared" ref="F27:F38" si="4">B27+D27</f>
        <v>13</v>
      </c>
      <c r="G27" s="10">
        <f>F27/'Current ICL Eligible Number'!B16</f>
        <v>0.20967741935483872</v>
      </c>
      <c r="H27" s="1">
        <v>45</v>
      </c>
    </row>
    <row r="28" spans="1:8" x14ac:dyDescent="0.35">
      <c r="A28" s="18" t="s">
        <v>260</v>
      </c>
      <c r="B28" s="6">
        <v>4</v>
      </c>
      <c r="C28" s="6">
        <v>16</v>
      </c>
      <c r="D28" s="6">
        <v>0</v>
      </c>
      <c r="E28" s="6">
        <v>0</v>
      </c>
      <c r="F28" s="9">
        <f t="shared" si="4"/>
        <v>4</v>
      </c>
      <c r="G28" s="10">
        <f>F28/'Current ICL Eligible Number'!B17</f>
        <v>8.1632653061224483E-2</v>
      </c>
      <c r="H28" s="1">
        <v>15</v>
      </c>
    </row>
    <row r="29" spans="1:8" x14ac:dyDescent="0.35">
      <c r="A29" s="18" t="s">
        <v>341</v>
      </c>
      <c r="B29" s="6">
        <v>8</v>
      </c>
      <c r="C29" s="6">
        <v>0</v>
      </c>
      <c r="D29" s="6">
        <v>5</v>
      </c>
      <c r="E29" s="6">
        <v>15</v>
      </c>
      <c r="F29" s="9">
        <f t="shared" si="4"/>
        <v>13</v>
      </c>
      <c r="G29" s="10">
        <f>F29/'Current ICL Eligible Number'!B18</f>
        <v>0.1092436974789916</v>
      </c>
      <c r="H29" s="1">
        <v>30</v>
      </c>
    </row>
    <row r="30" spans="1:8" x14ac:dyDescent="0.35">
      <c r="A30" s="18" t="s">
        <v>351</v>
      </c>
      <c r="B30" s="6">
        <v>1</v>
      </c>
      <c r="C30" s="6">
        <v>3</v>
      </c>
      <c r="D30" s="6">
        <v>0</v>
      </c>
      <c r="E30" s="6">
        <v>0</v>
      </c>
      <c r="F30" s="9">
        <f t="shared" si="4"/>
        <v>1</v>
      </c>
      <c r="G30" s="10">
        <f>F30/'Current ICL Eligible Number'!B19</f>
        <v>0.1111111111111111</v>
      </c>
      <c r="H30" s="1">
        <v>30</v>
      </c>
    </row>
    <row r="31" spans="1:8" x14ac:dyDescent="0.35">
      <c r="A31" s="18" t="s">
        <v>352</v>
      </c>
      <c r="B31" s="6">
        <v>26</v>
      </c>
      <c r="C31" s="6">
        <v>55</v>
      </c>
      <c r="D31" s="6">
        <v>4</v>
      </c>
      <c r="E31" s="6">
        <v>30</v>
      </c>
      <c r="F31" s="9">
        <f t="shared" si="4"/>
        <v>30</v>
      </c>
      <c r="G31" s="10">
        <f>F31/'Current ICL Eligible Number'!B20</f>
        <v>0.15228426395939088</v>
      </c>
      <c r="H31" s="1">
        <v>30</v>
      </c>
    </row>
    <row r="32" spans="1:8" x14ac:dyDescent="0.35">
      <c r="A32" s="18" t="s">
        <v>353</v>
      </c>
      <c r="B32" s="6">
        <v>16</v>
      </c>
      <c r="C32" s="6">
        <v>22</v>
      </c>
      <c r="D32" s="6">
        <v>1</v>
      </c>
      <c r="E32" s="6">
        <v>10</v>
      </c>
      <c r="F32" s="9">
        <f t="shared" si="4"/>
        <v>17</v>
      </c>
      <c r="G32" s="10">
        <f>F32/'Current ICL Eligible Number'!B21</f>
        <v>0.11805555555555555</v>
      </c>
      <c r="H32" s="1">
        <v>30</v>
      </c>
    </row>
    <row r="33" spans="1:8" x14ac:dyDescent="0.35">
      <c r="A33" s="18" t="s">
        <v>354</v>
      </c>
      <c r="B33" s="6">
        <v>1</v>
      </c>
      <c r="C33" s="6">
        <v>0</v>
      </c>
      <c r="D33" s="6">
        <v>0</v>
      </c>
      <c r="E33" s="6">
        <v>0</v>
      </c>
      <c r="F33" s="9">
        <f t="shared" si="4"/>
        <v>1</v>
      </c>
      <c r="G33" s="10">
        <f>F33/'Current ICL Eligible Number'!B22</f>
        <v>8.3333333333333329E-2</v>
      </c>
      <c r="H33" s="1">
        <v>15</v>
      </c>
    </row>
    <row r="34" spans="1:8" x14ac:dyDescent="0.35">
      <c r="A34" s="18" t="s">
        <v>355</v>
      </c>
      <c r="B34" s="6">
        <v>21</v>
      </c>
      <c r="C34" s="6">
        <v>25</v>
      </c>
      <c r="D34" s="6">
        <v>2</v>
      </c>
      <c r="E34" s="6">
        <v>0</v>
      </c>
      <c r="F34" s="9">
        <f t="shared" si="4"/>
        <v>23</v>
      </c>
      <c r="G34" s="10">
        <f>F34/'Current ICL Eligible Number'!B23</f>
        <v>0.12234042553191489</v>
      </c>
      <c r="H34" s="1">
        <v>30</v>
      </c>
    </row>
    <row r="35" spans="1:8" x14ac:dyDescent="0.35">
      <c r="A35" s="18" t="s">
        <v>356</v>
      </c>
      <c r="B35" s="6">
        <v>4</v>
      </c>
      <c r="C35" s="6">
        <v>16</v>
      </c>
      <c r="D35" s="6">
        <v>1</v>
      </c>
      <c r="E35" s="6">
        <v>8</v>
      </c>
      <c r="F35" s="9">
        <f t="shared" si="4"/>
        <v>5</v>
      </c>
      <c r="G35" s="10">
        <f>F35/'Current ICL Eligible Number'!B24</f>
        <v>6.3291139240506333E-2</v>
      </c>
      <c r="H35" s="1">
        <v>15</v>
      </c>
    </row>
    <row r="36" spans="1:8" x14ac:dyDescent="0.35">
      <c r="A36" s="18" t="s">
        <v>357</v>
      </c>
      <c r="B36" s="6">
        <v>1</v>
      </c>
      <c r="C36" s="6">
        <v>9</v>
      </c>
      <c r="D36" s="6">
        <v>0</v>
      </c>
      <c r="E36" s="6">
        <v>0</v>
      </c>
      <c r="F36" s="9">
        <f t="shared" si="4"/>
        <v>1</v>
      </c>
      <c r="G36" s="10">
        <f>F36/'Current ICL Eligible Number'!B25</f>
        <v>0.14285714285714285</v>
      </c>
      <c r="H36" s="1">
        <v>30</v>
      </c>
    </row>
    <row r="37" spans="1:8" x14ac:dyDescent="0.35">
      <c r="A37" s="18" t="s">
        <v>358</v>
      </c>
      <c r="B37" s="6">
        <v>0</v>
      </c>
      <c r="C37" s="6">
        <v>0</v>
      </c>
      <c r="D37" s="6">
        <v>0</v>
      </c>
      <c r="E37" s="6">
        <v>0</v>
      </c>
      <c r="F37" s="9">
        <f t="shared" si="4"/>
        <v>0</v>
      </c>
      <c r="G37" s="10">
        <f>F37/'Current ICL Eligible Number'!B26</f>
        <v>0</v>
      </c>
      <c r="H37" s="1">
        <v>0</v>
      </c>
    </row>
    <row r="38" spans="1:8" x14ac:dyDescent="0.35">
      <c r="A38" s="18" t="s">
        <v>359</v>
      </c>
      <c r="B38" s="6">
        <v>1</v>
      </c>
      <c r="C38" s="6">
        <v>0</v>
      </c>
      <c r="D38" s="6">
        <v>1</v>
      </c>
      <c r="E38" s="6">
        <v>4</v>
      </c>
      <c r="F38" s="9">
        <f t="shared" si="4"/>
        <v>2</v>
      </c>
      <c r="G38" s="10">
        <f>F38/'Current ICL Eligible Number'!B27</f>
        <v>0.4</v>
      </c>
      <c r="H38" s="1">
        <v>45</v>
      </c>
    </row>
    <row r="40" spans="1:8" x14ac:dyDescent="0.35">
      <c r="B40" s="13" t="s">
        <v>27</v>
      </c>
      <c r="C40" s="13" t="s">
        <v>28</v>
      </c>
      <c r="D40" s="14" t="s">
        <v>29</v>
      </c>
    </row>
    <row r="41" spans="1:8" x14ac:dyDescent="0.35">
      <c r="A41" s="18" t="s">
        <v>263</v>
      </c>
      <c r="B41" s="11">
        <f>C27+E27</f>
        <v>53</v>
      </c>
      <c r="C41" s="11">
        <f>H27</f>
        <v>45</v>
      </c>
      <c r="D41" s="12">
        <f>B41+C41</f>
        <v>98</v>
      </c>
    </row>
    <row r="42" spans="1:8" x14ac:dyDescent="0.35">
      <c r="A42" s="18" t="s">
        <v>260</v>
      </c>
      <c r="B42" s="11">
        <f t="shared" ref="B42:B52" si="5">C28+E28</f>
        <v>16</v>
      </c>
      <c r="C42" s="11">
        <f t="shared" ref="C42:C52" si="6">H28</f>
        <v>15</v>
      </c>
      <c r="D42" s="12">
        <f t="shared" ref="D42:D52" si="7">B42+C42</f>
        <v>31</v>
      </c>
    </row>
    <row r="43" spans="1:8" x14ac:dyDescent="0.35">
      <c r="A43" s="18" t="s">
        <v>341</v>
      </c>
      <c r="B43" s="11">
        <f t="shared" si="5"/>
        <v>15</v>
      </c>
      <c r="C43" s="11">
        <f t="shared" si="6"/>
        <v>30</v>
      </c>
      <c r="D43" s="12">
        <f t="shared" si="7"/>
        <v>45</v>
      </c>
    </row>
    <row r="44" spans="1:8" x14ac:dyDescent="0.35">
      <c r="A44" s="18" t="s">
        <v>351</v>
      </c>
      <c r="B44" s="11">
        <f t="shared" si="5"/>
        <v>3</v>
      </c>
      <c r="C44" s="11">
        <f t="shared" si="6"/>
        <v>30</v>
      </c>
      <c r="D44" s="12">
        <f t="shared" si="7"/>
        <v>33</v>
      </c>
    </row>
    <row r="45" spans="1:8" x14ac:dyDescent="0.35">
      <c r="A45" s="18" t="s">
        <v>352</v>
      </c>
      <c r="B45" s="11">
        <f t="shared" si="5"/>
        <v>85</v>
      </c>
      <c r="C45" s="11">
        <f t="shared" si="6"/>
        <v>30</v>
      </c>
      <c r="D45" s="12">
        <f t="shared" si="7"/>
        <v>115</v>
      </c>
    </row>
    <row r="46" spans="1:8" x14ac:dyDescent="0.35">
      <c r="A46" s="18" t="s">
        <v>353</v>
      </c>
      <c r="B46" s="11">
        <f t="shared" si="5"/>
        <v>32</v>
      </c>
      <c r="C46" s="11">
        <f t="shared" si="6"/>
        <v>30</v>
      </c>
      <c r="D46" s="12">
        <f t="shared" si="7"/>
        <v>62</v>
      </c>
    </row>
    <row r="47" spans="1:8" x14ac:dyDescent="0.35">
      <c r="A47" s="18" t="s">
        <v>354</v>
      </c>
      <c r="B47" s="11">
        <f t="shared" si="5"/>
        <v>0</v>
      </c>
      <c r="C47" s="11">
        <f t="shared" si="6"/>
        <v>15</v>
      </c>
      <c r="D47" s="12">
        <f t="shared" si="7"/>
        <v>15</v>
      </c>
    </row>
    <row r="48" spans="1:8" x14ac:dyDescent="0.35">
      <c r="A48" s="18" t="s">
        <v>355</v>
      </c>
      <c r="B48" s="11">
        <f t="shared" si="5"/>
        <v>25</v>
      </c>
      <c r="C48" s="11">
        <f t="shared" si="6"/>
        <v>30</v>
      </c>
      <c r="D48" s="12">
        <f t="shared" si="7"/>
        <v>55</v>
      </c>
    </row>
    <row r="49" spans="1:4" x14ac:dyDescent="0.35">
      <c r="A49" s="18" t="s">
        <v>356</v>
      </c>
      <c r="B49" s="11">
        <f t="shared" si="5"/>
        <v>24</v>
      </c>
      <c r="C49" s="11">
        <f t="shared" si="6"/>
        <v>15</v>
      </c>
      <c r="D49" s="12">
        <f t="shared" si="7"/>
        <v>39</v>
      </c>
    </row>
    <row r="50" spans="1:4" x14ac:dyDescent="0.35">
      <c r="A50" s="18" t="s">
        <v>357</v>
      </c>
      <c r="B50" s="11">
        <f t="shared" si="5"/>
        <v>9</v>
      </c>
      <c r="C50" s="11">
        <f t="shared" si="6"/>
        <v>30</v>
      </c>
      <c r="D50" s="12">
        <f t="shared" si="7"/>
        <v>39</v>
      </c>
    </row>
    <row r="51" spans="1:4" x14ac:dyDescent="0.35">
      <c r="A51" s="18" t="s">
        <v>358</v>
      </c>
      <c r="B51" s="11">
        <f t="shared" si="5"/>
        <v>0</v>
      </c>
      <c r="C51" s="11">
        <f t="shared" si="6"/>
        <v>0</v>
      </c>
      <c r="D51" s="12">
        <f t="shared" si="7"/>
        <v>0</v>
      </c>
    </row>
    <row r="52" spans="1:4" x14ac:dyDescent="0.35">
      <c r="A52" s="18" t="s">
        <v>359</v>
      </c>
      <c r="B52" s="11">
        <f t="shared" si="5"/>
        <v>4</v>
      </c>
      <c r="C52" s="11">
        <f t="shared" si="6"/>
        <v>45</v>
      </c>
      <c r="D52" s="12">
        <f t="shared" si="7"/>
        <v>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93C5158ACE89489F1F91E8172746EA" ma:contentTypeVersion="18" ma:contentTypeDescription="Create a new document." ma:contentTypeScope="" ma:versionID="4e9f0a426ef931335d80b7ba34663288">
  <xsd:schema xmlns:xsd="http://www.w3.org/2001/XMLSchema" xmlns:xs="http://www.w3.org/2001/XMLSchema" xmlns:p="http://schemas.microsoft.com/office/2006/metadata/properties" xmlns:ns2="341bc666-d55d-4268-986e-dfbc5a5d93b6" xmlns:ns3="0f4581ad-c3dd-4ef7-beff-5f6cac8f1c21" targetNamespace="http://schemas.microsoft.com/office/2006/metadata/properties" ma:root="true" ma:fieldsID="ac5cd945cf824595c784604aabe4fb3a" ns2:_="" ns3:_="">
    <xsd:import namespace="341bc666-d55d-4268-986e-dfbc5a5d93b6"/>
    <xsd:import namespace="0f4581ad-c3dd-4ef7-beff-5f6cac8f1c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1bc666-d55d-4268-986e-dfbc5a5d93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9590b89-a786-48e6-9418-682e7efc091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4581ad-c3dd-4ef7-beff-5f6cac8f1c2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1fea8ba-b6f4-45b1-b30a-8963db4aadc2}" ma:internalName="TaxCatchAll" ma:showField="CatchAllData" ma:web="0f4581ad-c3dd-4ef7-beff-5f6cac8f1c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41bc666-d55d-4268-986e-dfbc5a5d93b6">
      <Terms xmlns="http://schemas.microsoft.com/office/infopath/2007/PartnerControls"/>
    </lcf76f155ced4ddcb4097134ff3c332f>
    <TaxCatchAll xmlns="0f4581ad-c3dd-4ef7-beff-5f6cac8f1c2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9DF6B9-B6B5-4C43-9FEB-80DE656E35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1bc666-d55d-4268-986e-dfbc5a5d93b6"/>
    <ds:schemaRef ds:uri="0f4581ad-c3dd-4ef7-beff-5f6cac8f1c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F2796B-7086-4386-B858-B79914B79A92}">
  <ds:schemaRefs>
    <ds:schemaRef ds:uri="http://schemas.microsoft.com/office/2006/metadata/properties"/>
    <ds:schemaRef ds:uri="http://schemas.microsoft.com/office/infopath/2007/PartnerControls"/>
    <ds:schemaRef ds:uri="341bc666-d55d-4268-986e-dfbc5a5d93b6"/>
    <ds:schemaRef ds:uri="0f4581ad-c3dd-4ef7-beff-5f6cac8f1c21"/>
  </ds:schemaRefs>
</ds:datastoreItem>
</file>

<file path=customXml/itemProps3.xml><?xml version="1.0" encoding="utf-8"?>
<ds:datastoreItem xmlns:ds="http://schemas.openxmlformats.org/officeDocument/2006/customXml" ds:itemID="{4B9C1E06-8DC2-41D1-94BE-8913148EE6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Sydney Round 1 70.3</vt:lpstr>
      <vt:lpstr>Sydney Round 1 Sprint</vt:lpstr>
      <vt:lpstr>Current ICL Eligible Number</vt:lpstr>
      <vt:lpstr>Adams manual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Croker</dc:creator>
  <cp:lastModifiedBy>Adam Wicks</cp:lastModifiedBy>
  <dcterms:created xsi:type="dcterms:W3CDTF">2025-08-21T05:32:24Z</dcterms:created>
  <dcterms:modified xsi:type="dcterms:W3CDTF">2025-09-15T20:41:33Z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0x0101007193C5158ACE89489F1F91E8172746EA</vt:lpwstr>
  </property>
  <property fmtid="{D5CDD505-2E9C-101B-9397-08002B2CF9AE}" pid="3" name="MediaServiceImageTags">
    <vt:lpwstr/>
  </property>
</Properties>
</file>