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riathlonaustralia.sharepoint.com/sites/NSW-OfficeAdministration/Shared Documents/Membership and Club Services/ICL/ICL08/DATA PROCESSING WITH BILLIGENCE/"/>
    </mc:Choice>
  </mc:AlternateContent>
  <xr:revisionPtr revIDLastSave="353" documentId="8_{979461A9-4502-4824-8C80-0EEDCD82123D}" xr6:coauthVersionLast="47" xr6:coauthVersionMax="47" xr10:uidLastSave="{8EE3F0A4-3787-4350-9728-08D9F4EABEB0}"/>
  <bookViews>
    <workbookView xWindow="-110" yWindow="-110" windowWidth="38620" windowHeight="21100" activeTab="3" xr2:uid="{DFD58459-1D91-46FB-9458-B4E90A936F58}"/>
  </bookViews>
  <sheets>
    <sheet name="SC R1 Kiama Sprint" sheetId="1" r:id="rId1"/>
    <sheet name="SC R1 Standard" sheetId="4" r:id="rId2"/>
    <sheet name="SC R1 Aquabike" sheetId="5" r:id="rId3"/>
    <sheet name="Current ICL Eligible Number" sheetId="3" r:id="rId4"/>
    <sheet name="Adams manual Calculations" sheetId="6" r:id="rId5"/>
  </sheets>
  <definedNames>
    <definedName name="_xlnm._FilterDatabase" localSheetId="2" hidden="1">'SC R1 Aquabike'!$A$1:$G$15</definedName>
    <definedName name="_xlnm._FilterDatabase" localSheetId="0" hidden="1">'SC R1 Kiama Sprint'!$A$1:$H$43</definedName>
    <definedName name="_xlnm._FilterDatabase" localSheetId="1" hidden="1">'SC R1 Standard'!$A$1:$H$16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6" l="1"/>
  <c r="D9" i="6" s="1"/>
  <c r="B10" i="6"/>
  <c r="D10" i="6" s="1"/>
  <c r="B11" i="6"/>
  <c r="D11" i="6" s="1"/>
  <c r="B12" i="6"/>
  <c r="D12" i="6" s="1"/>
  <c r="G4" i="6"/>
  <c r="H4" i="6" s="1"/>
  <c r="G5" i="6"/>
  <c r="H5" i="6" s="1"/>
  <c r="G6" i="6"/>
  <c r="H6" i="6" s="1"/>
  <c r="G3" i="6"/>
  <c r="H3" i="6" s="1"/>
  <c r="E3" i="3"/>
  <c r="E4" i="3"/>
  <c r="E5" i="3"/>
  <c r="E2" i="3"/>
  <c r="D5" i="3"/>
  <c r="D4" i="3"/>
  <c r="D3" i="3"/>
  <c r="D2" i="3"/>
  <c r="C5" i="3"/>
  <c r="C4" i="3"/>
  <c r="C3" i="3"/>
  <c r="C2" i="3"/>
</calcChain>
</file>

<file path=xl/sharedStrings.xml><?xml version="1.0" encoding="utf-8"?>
<sst xmlns="http://schemas.openxmlformats.org/spreadsheetml/2006/main" count="477" uniqueCount="248">
  <si>
    <t>First Name</t>
  </si>
  <si>
    <t xml:space="preserve">Surname </t>
  </si>
  <si>
    <t>Performance points Participation points or both</t>
  </si>
  <si>
    <t>Club</t>
  </si>
  <si>
    <t>ICL Eligible Number</t>
  </si>
  <si>
    <t>TA Number</t>
  </si>
  <si>
    <t xml:space="preserve">Category </t>
  </si>
  <si>
    <t>Jones</t>
  </si>
  <si>
    <t>Smith</t>
  </si>
  <si>
    <t>Arber</t>
  </si>
  <si>
    <t>Bell</t>
  </si>
  <si>
    <t>Burge</t>
  </si>
  <si>
    <t>Mulder</t>
  </si>
  <si>
    <t>Musker</t>
  </si>
  <si>
    <t>Robinson</t>
  </si>
  <si>
    <t>Paul</t>
  </si>
  <si>
    <t>Callaghan</t>
  </si>
  <si>
    <t>Crowe</t>
  </si>
  <si>
    <t>Duffy</t>
  </si>
  <si>
    <t>Pierce</t>
  </si>
  <si>
    <t>Rose</t>
  </si>
  <si>
    <t>Rosskelly</t>
  </si>
  <si>
    <t>Shirvington</t>
  </si>
  <si>
    <t>Stahlhut</t>
  </si>
  <si>
    <t>Thomson</t>
  </si>
  <si>
    <t>Lewis</t>
  </si>
  <si>
    <t>Best</t>
  </si>
  <si>
    <t>Crump</t>
  </si>
  <si>
    <t>Cunningham</t>
  </si>
  <si>
    <t>Leifels</t>
  </si>
  <si>
    <t>Loxley</t>
  </si>
  <si>
    <t>Macpherson</t>
  </si>
  <si>
    <t>Merange</t>
  </si>
  <si>
    <t>Shribman</t>
  </si>
  <si>
    <t>Sloane</t>
  </si>
  <si>
    <t>Street</t>
  </si>
  <si>
    <t>White</t>
  </si>
  <si>
    <t>Pike</t>
  </si>
  <si>
    <t>Byrne</t>
  </si>
  <si>
    <t>Heckenberg</t>
  </si>
  <si>
    <t>Ryan</t>
  </si>
  <si>
    <t>Sigabalavu</t>
  </si>
  <si>
    <t>Sunley</t>
  </si>
  <si>
    <t>Spicer</t>
  </si>
  <si>
    <t>Daniel</t>
  </si>
  <si>
    <t>Matthew</t>
  </si>
  <si>
    <t>Rebecca</t>
  </si>
  <si>
    <t>Alexis</t>
  </si>
  <si>
    <t>Mitchell</t>
  </si>
  <si>
    <t>Dane</t>
  </si>
  <si>
    <t>Callum</t>
  </si>
  <si>
    <t>Shannon</t>
  </si>
  <si>
    <t>Ilyas</t>
  </si>
  <si>
    <t>Kye</t>
  </si>
  <si>
    <t>Christopher</t>
  </si>
  <si>
    <t>Darryl</t>
  </si>
  <si>
    <t>Sile</t>
  </si>
  <si>
    <t>Robert</t>
  </si>
  <si>
    <t>Abigail</t>
  </si>
  <si>
    <t>Rod</t>
  </si>
  <si>
    <t>Jessica</t>
  </si>
  <si>
    <t>Tamara</t>
  </si>
  <si>
    <t>Bill</t>
  </si>
  <si>
    <t>Elisha</t>
  </si>
  <si>
    <t>Matt</t>
  </si>
  <si>
    <t>Hannah</t>
  </si>
  <si>
    <t>Emily</t>
  </si>
  <si>
    <t>Neil</t>
  </si>
  <si>
    <t>Rodney</t>
  </si>
  <si>
    <t>Peter</t>
  </si>
  <si>
    <t>Heather</t>
  </si>
  <si>
    <t>Mary</t>
  </si>
  <si>
    <t>Phil</t>
  </si>
  <si>
    <t>Steve</t>
  </si>
  <si>
    <t>Reece</t>
  </si>
  <si>
    <t>Luke</t>
  </si>
  <si>
    <t>Damian</t>
  </si>
  <si>
    <t>Kelera</t>
  </si>
  <si>
    <t>Ella</t>
  </si>
  <si>
    <t>Rob</t>
  </si>
  <si>
    <t xml:space="preserve">Category Finish Place </t>
  </si>
  <si>
    <t xml:space="preserve">Club Name </t>
  </si>
  <si>
    <t>M55-59</t>
  </si>
  <si>
    <t>M45-49</t>
  </si>
  <si>
    <t>M16-19</t>
  </si>
  <si>
    <t>F30-34</t>
  </si>
  <si>
    <t>F14-15</t>
  </si>
  <si>
    <t>M14-15</t>
  </si>
  <si>
    <t>M40-44</t>
  </si>
  <si>
    <t>M50-54</t>
  </si>
  <si>
    <t>F50-54</t>
  </si>
  <si>
    <t>M60-64</t>
  </si>
  <si>
    <t>F25-29</t>
  </si>
  <si>
    <t>M65-69</t>
  </si>
  <si>
    <t>F40-44</t>
  </si>
  <si>
    <t>F35-39</t>
  </si>
  <si>
    <t>M25-29</t>
  </si>
  <si>
    <t>M20-24</t>
  </si>
  <si>
    <t>M35-39</t>
  </si>
  <si>
    <t>F65-69</t>
  </si>
  <si>
    <t>M30-34</t>
  </si>
  <si>
    <t xml:space="preserve">Lachlan </t>
  </si>
  <si>
    <t xml:space="preserve">Brown </t>
  </si>
  <si>
    <t>Lloyd Jone</t>
  </si>
  <si>
    <t>TA109515</t>
  </si>
  <si>
    <t>TA37311</t>
  </si>
  <si>
    <t>TA102202</t>
  </si>
  <si>
    <t>TA100854</t>
  </si>
  <si>
    <t>TA79865</t>
  </si>
  <si>
    <t>TA89386</t>
  </si>
  <si>
    <t>TA91827</t>
  </si>
  <si>
    <t>TA43100</t>
  </si>
  <si>
    <t>TA80620</t>
  </si>
  <si>
    <t>TA89370</t>
  </si>
  <si>
    <t>TA2672</t>
  </si>
  <si>
    <t>TA66204</t>
  </si>
  <si>
    <t>TA65832</t>
  </si>
  <si>
    <t>TA109108</t>
  </si>
  <si>
    <t>TA101926</t>
  </si>
  <si>
    <t>TA82378</t>
  </si>
  <si>
    <t>TA113829</t>
  </si>
  <si>
    <t>TA10951</t>
  </si>
  <si>
    <t>TA112871</t>
  </si>
  <si>
    <t>TA95021</t>
  </si>
  <si>
    <t>TA4890</t>
  </si>
  <si>
    <t>TA106433</t>
  </si>
  <si>
    <t>TA80443</t>
  </si>
  <si>
    <t>TA61945</t>
  </si>
  <si>
    <t>TA112767</t>
  </si>
  <si>
    <t>TA80517</t>
  </si>
  <si>
    <t>TA110527</t>
  </si>
  <si>
    <t>TA57921</t>
  </si>
  <si>
    <t>TA111477</t>
  </si>
  <si>
    <t>TA76727</t>
  </si>
  <si>
    <t>TA9131</t>
  </si>
  <si>
    <t>TA111494</t>
  </si>
  <si>
    <t>TA64642</t>
  </si>
  <si>
    <t>TA105144</t>
  </si>
  <si>
    <t>TA104101</t>
  </si>
  <si>
    <t>TA74800</t>
  </si>
  <si>
    <t>TA64628</t>
  </si>
  <si>
    <t>TA72601</t>
  </si>
  <si>
    <t>TA37245</t>
  </si>
  <si>
    <t>TA110367</t>
  </si>
  <si>
    <t>TA54324</t>
  </si>
  <si>
    <t>Eurocoast Triathlon club</t>
  </si>
  <si>
    <t>Highlands Triathlon Club</t>
  </si>
  <si>
    <t>Kiama Triathlon Club</t>
  </si>
  <si>
    <t xml:space="preserve">Per P &amp; Part P </t>
  </si>
  <si>
    <t>Stephen</t>
  </si>
  <si>
    <t>Phipps</t>
  </si>
  <si>
    <t>Joshua</t>
  </si>
  <si>
    <t>Soondarum</t>
  </si>
  <si>
    <t>Angus</t>
  </si>
  <si>
    <t>Waddell</t>
  </si>
  <si>
    <t>Baldwin</t>
  </si>
  <si>
    <t>James</t>
  </si>
  <si>
    <t>Ryder</t>
  </si>
  <si>
    <t>Nicholls</t>
  </si>
  <si>
    <t>Ben</t>
  </si>
  <si>
    <t>Lauren</t>
  </si>
  <si>
    <t>Myers</t>
  </si>
  <si>
    <t>Paddy</t>
  </si>
  <si>
    <t>O'sullivan</t>
  </si>
  <si>
    <t>Justin</t>
  </si>
  <si>
    <t>Field</t>
  </si>
  <si>
    <t>Natalie</t>
  </si>
  <si>
    <t>Mort</t>
  </si>
  <si>
    <t>Andrew</t>
  </si>
  <si>
    <t>Heever</t>
  </si>
  <si>
    <t>Keryn</t>
  </si>
  <si>
    <t>Bowden</t>
  </si>
  <si>
    <t>Sablowski</t>
  </si>
  <si>
    <t>Brendon</t>
  </si>
  <si>
    <t>TA12546</t>
  </si>
  <si>
    <t>TA156963</t>
  </si>
  <si>
    <t>TA35982</t>
  </si>
  <si>
    <t>TA94536</t>
  </si>
  <si>
    <t>TA110322</t>
  </si>
  <si>
    <t>TA106670</t>
  </si>
  <si>
    <t>TA110266</t>
  </si>
  <si>
    <t>TA16031</t>
  </si>
  <si>
    <t>TA63608</t>
  </si>
  <si>
    <t>TA104048</t>
  </si>
  <si>
    <t>TA112433</t>
  </si>
  <si>
    <t>TA109357</t>
  </si>
  <si>
    <t>TA111334</t>
  </si>
  <si>
    <t>TA114124</t>
  </si>
  <si>
    <t>M15-19</t>
  </si>
  <si>
    <t>F15-19</t>
  </si>
  <si>
    <t>F60-64</t>
  </si>
  <si>
    <t>Illawarra Triathlon Club</t>
  </si>
  <si>
    <t>Jervis Bay Triathlon Club</t>
  </si>
  <si>
    <t>15PTS (5%)</t>
  </si>
  <si>
    <t>30 PTS (10%)</t>
  </si>
  <si>
    <t>45 PTS (20%)</t>
  </si>
  <si>
    <t>TA101074</t>
  </si>
  <si>
    <t>F55-59</t>
  </si>
  <si>
    <t xml:space="preserve">Part P </t>
  </si>
  <si>
    <t xml:space="preserve">Susan </t>
  </si>
  <si>
    <t>Hawley</t>
  </si>
  <si>
    <t>Alex</t>
  </si>
  <si>
    <t>Down</t>
  </si>
  <si>
    <t>Skye</t>
  </si>
  <si>
    <t>Cayden</t>
  </si>
  <si>
    <t>Fennell</t>
  </si>
  <si>
    <t>Harry</t>
  </si>
  <si>
    <t>Fraser</t>
  </si>
  <si>
    <t>Will</t>
  </si>
  <si>
    <t>Mason</t>
  </si>
  <si>
    <t>Blake</t>
  </si>
  <si>
    <t>Rhind</t>
  </si>
  <si>
    <t>Ashton</t>
  </si>
  <si>
    <t>Jazlyn</t>
  </si>
  <si>
    <t>Cleary</t>
  </si>
  <si>
    <t>Zara</t>
  </si>
  <si>
    <t>Jobson</t>
  </si>
  <si>
    <t>Taj</t>
  </si>
  <si>
    <t>Eamon</t>
  </si>
  <si>
    <t>Mangulabnan</t>
  </si>
  <si>
    <t>Reiner</t>
  </si>
  <si>
    <t>TA110044</t>
  </si>
  <si>
    <t>TA113896</t>
  </si>
  <si>
    <t>TA15686</t>
  </si>
  <si>
    <t>TA76446</t>
  </si>
  <si>
    <t>TA8793</t>
  </si>
  <si>
    <t>TA80171</t>
  </si>
  <si>
    <t>TA67746</t>
  </si>
  <si>
    <t>TA67875</t>
  </si>
  <si>
    <t>TA5456</t>
  </si>
  <si>
    <t>TA2899</t>
  </si>
  <si>
    <t>F12-13</t>
  </si>
  <si>
    <t>M12-13</t>
  </si>
  <si>
    <t>F16-19</t>
  </si>
  <si>
    <t>M40-49</t>
  </si>
  <si>
    <t>Eurocoast Triathlon Club</t>
  </si>
  <si>
    <t>Per P</t>
  </si>
  <si>
    <t>Sprint Performance Total</t>
  </si>
  <si>
    <t>Standard Performance Total</t>
  </si>
  <si>
    <t>Total that raced</t>
  </si>
  <si>
    <t>Number that finished Sprint</t>
  </si>
  <si>
    <t>Number that finished Standard</t>
  </si>
  <si>
    <t>Number that finished aquabike</t>
  </si>
  <si>
    <t>Total Performance Points</t>
  </si>
  <si>
    <t>Total Participation Points</t>
  </si>
  <si>
    <t>Total Round 1</t>
  </si>
  <si>
    <t>% of elgible</t>
  </si>
  <si>
    <t>Participation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</si>
</sst>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4" fillId="0" borderId="1" xfId="0" applyFont="1" applyBorder="1"/>
    <xf numFmtId="0" fontId="5" fillId="3" borderId="1" xfId="0" applyFont="1" applyFill="1" applyBorder="1"/>
    <xf numFmtId="0" fontId="6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7" fillId="0" borderId="3" xfId="0" applyFont="1" applyBorder="1" applyAlignment="1">
      <alignment vertical="center"/>
    </xf>
    <xf numFmtId="1" fontId="0" fillId="0" borderId="1" xfId="0" applyNumberFormat="1" applyBorder="1"/>
    <xf numFmtId="0" fontId="5" fillId="0" borderId="1" xfId="0" applyFont="1" applyBorder="1"/>
    <xf numFmtId="0" fontId="4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9" fontId="0" fillId="0" borderId="1" xfId="1" applyFont="1" applyBorder="1"/>
    <xf numFmtId="0" fontId="5" fillId="3" borderId="4" xfId="0" applyFont="1" applyFill="1" applyBorder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84C6B-0455-4186-B989-74F6EFB9D931}">
  <sheetPr filterMode="1"/>
  <dimension ref="A1:H43"/>
  <sheetViews>
    <sheetView workbookViewId="0">
      <selection activeCell="F24" sqref="F24:F37"/>
    </sheetView>
  </sheetViews>
  <sheetFormatPr defaultRowHeight="14.5" x14ac:dyDescent="0.35"/>
  <cols>
    <col min="1" max="1" width="18" customWidth="1"/>
    <col min="2" max="2" width="11" bestFit="1" customWidth="1"/>
    <col min="3" max="3" width="14" customWidth="1"/>
    <col min="4" max="4" width="8.453125" bestFit="1" customWidth="1"/>
    <col min="5" max="5" width="17.81640625" style="13" bestFit="1" customWidth="1"/>
    <col min="6" max="6" width="17.81640625" style="13" customWidth="1"/>
    <col min="7" max="7" width="23.1796875" bestFit="1" customWidth="1"/>
    <col min="8" max="8" width="39.36328125" bestFit="1" customWidth="1"/>
  </cols>
  <sheetData>
    <row r="1" spans="1:8" x14ac:dyDescent="0.35">
      <c r="A1" s="2" t="s">
        <v>0</v>
      </c>
      <c r="B1" s="2" t="s">
        <v>1</v>
      </c>
      <c r="C1" s="2" t="s">
        <v>5</v>
      </c>
      <c r="D1" s="3" t="s">
        <v>6</v>
      </c>
      <c r="E1" s="11" t="s">
        <v>80</v>
      </c>
      <c r="F1" s="11" t="s">
        <v>236</v>
      </c>
      <c r="G1" s="3" t="s">
        <v>81</v>
      </c>
      <c r="H1" s="2" t="s">
        <v>2</v>
      </c>
    </row>
    <row r="2" spans="1:8" hidden="1" x14ac:dyDescent="0.35">
      <c r="A2" s="2" t="s">
        <v>101</v>
      </c>
      <c r="B2" s="2" t="s">
        <v>102</v>
      </c>
      <c r="C2" s="2" t="s">
        <v>104</v>
      </c>
      <c r="D2" s="2" t="s">
        <v>82</v>
      </c>
      <c r="E2" s="14">
        <v>1</v>
      </c>
      <c r="F2" s="14">
        <v>10</v>
      </c>
      <c r="G2" s="2" t="s">
        <v>145</v>
      </c>
      <c r="H2" s="3" t="s">
        <v>148</v>
      </c>
    </row>
    <row r="3" spans="1:8" hidden="1" x14ac:dyDescent="0.35">
      <c r="A3" s="2" t="s">
        <v>44</v>
      </c>
      <c r="B3" s="2" t="s">
        <v>103</v>
      </c>
      <c r="C3" s="2" t="s">
        <v>105</v>
      </c>
      <c r="D3" s="2" t="s">
        <v>83</v>
      </c>
      <c r="E3" s="14">
        <v>1</v>
      </c>
      <c r="F3" s="14">
        <v>10</v>
      </c>
      <c r="G3" s="2" t="s">
        <v>145</v>
      </c>
      <c r="H3" s="3" t="s">
        <v>148</v>
      </c>
    </row>
    <row r="4" spans="1:8" hidden="1" x14ac:dyDescent="0.35">
      <c r="A4" s="2" t="s">
        <v>45</v>
      </c>
      <c r="B4" s="2" t="s">
        <v>8</v>
      </c>
      <c r="C4" s="2" t="s">
        <v>106</v>
      </c>
      <c r="D4" s="2" t="s">
        <v>84</v>
      </c>
      <c r="E4" s="14">
        <v>3</v>
      </c>
      <c r="F4" s="14">
        <v>8</v>
      </c>
      <c r="G4" s="2" t="s">
        <v>146</v>
      </c>
      <c r="H4" s="3" t="s">
        <v>148</v>
      </c>
    </row>
    <row r="5" spans="1:8" hidden="1" x14ac:dyDescent="0.35">
      <c r="A5" s="2" t="s">
        <v>46</v>
      </c>
      <c r="B5" s="2" t="s">
        <v>9</v>
      </c>
      <c r="C5" s="2" t="s">
        <v>107</v>
      </c>
      <c r="D5" s="2" t="s">
        <v>85</v>
      </c>
      <c r="E5" s="14">
        <v>3</v>
      </c>
      <c r="F5" s="14">
        <v>8</v>
      </c>
      <c r="G5" s="2" t="s">
        <v>191</v>
      </c>
      <c r="H5" s="3" t="s">
        <v>148</v>
      </c>
    </row>
    <row r="6" spans="1:8" hidden="1" x14ac:dyDescent="0.35">
      <c r="A6" s="2" t="s">
        <v>47</v>
      </c>
      <c r="B6" s="2" t="s">
        <v>10</v>
      </c>
      <c r="C6" s="2" t="s">
        <v>108</v>
      </c>
      <c r="D6" s="2" t="s">
        <v>86</v>
      </c>
      <c r="E6" s="14">
        <v>3</v>
      </c>
      <c r="F6" s="14">
        <v>8</v>
      </c>
      <c r="G6" s="2" t="s">
        <v>191</v>
      </c>
      <c r="H6" s="3" t="s">
        <v>148</v>
      </c>
    </row>
    <row r="7" spans="1:8" hidden="1" x14ac:dyDescent="0.35">
      <c r="A7" s="2" t="s">
        <v>49</v>
      </c>
      <c r="B7" s="2" t="s">
        <v>11</v>
      </c>
      <c r="C7" s="2" t="s">
        <v>109</v>
      </c>
      <c r="D7" s="2" t="s">
        <v>84</v>
      </c>
      <c r="E7" s="14">
        <v>4</v>
      </c>
      <c r="F7" s="14">
        <v>7</v>
      </c>
      <c r="G7" s="2" t="s">
        <v>191</v>
      </c>
      <c r="H7" s="3" t="s">
        <v>148</v>
      </c>
    </row>
    <row r="8" spans="1:8" hidden="1" x14ac:dyDescent="0.35">
      <c r="A8" s="2" t="s">
        <v>50</v>
      </c>
      <c r="B8" s="2" t="s">
        <v>11</v>
      </c>
      <c r="C8" s="2" t="s">
        <v>109</v>
      </c>
      <c r="D8" s="2" t="s">
        <v>87</v>
      </c>
      <c r="E8" s="14">
        <v>3</v>
      </c>
      <c r="F8" s="14">
        <v>8</v>
      </c>
      <c r="G8" s="2" t="s">
        <v>191</v>
      </c>
      <c r="H8" s="3" t="s">
        <v>148</v>
      </c>
    </row>
    <row r="9" spans="1:8" hidden="1" x14ac:dyDescent="0.35">
      <c r="A9" s="2" t="s">
        <v>51</v>
      </c>
      <c r="B9" s="2" t="s">
        <v>12</v>
      </c>
      <c r="C9" s="2" t="s">
        <v>110</v>
      </c>
      <c r="D9" s="2" t="s">
        <v>85</v>
      </c>
      <c r="E9" s="14">
        <v>27</v>
      </c>
      <c r="F9" s="14">
        <v>0</v>
      </c>
      <c r="G9" s="2" t="s">
        <v>191</v>
      </c>
      <c r="H9" s="3" t="s">
        <v>148</v>
      </c>
    </row>
    <row r="10" spans="1:8" hidden="1" x14ac:dyDescent="0.35">
      <c r="A10" s="2" t="s">
        <v>52</v>
      </c>
      <c r="B10" s="2" t="s">
        <v>13</v>
      </c>
      <c r="C10" s="2" t="s">
        <v>111</v>
      </c>
      <c r="D10" s="2" t="s">
        <v>88</v>
      </c>
      <c r="E10" s="14">
        <v>5</v>
      </c>
      <c r="F10" s="14">
        <v>6</v>
      </c>
      <c r="G10" s="2" t="s">
        <v>191</v>
      </c>
      <c r="H10" s="3" t="s">
        <v>148</v>
      </c>
    </row>
    <row r="11" spans="1:8" hidden="1" x14ac:dyDescent="0.35">
      <c r="A11" s="2" t="s">
        <v>53</v>
      </c>
      <c r="B11" s="2" t="s">
        <v>14</v>
      </c>
      <c r="C11" s="2" t="s">
        <v>112</v>
      </c>
      <c r="D11" s="2" t="s">
        <v>84</v>
      </c>
      <c r="E11" s="14">
        <v>2</v>
      </c>
      <c r="F11" s="14">
        <v>9</v>
      </c>
      <c r="G11" s="2" t="s">
        <v>191</v>
      </c>
      <c r="H11" s="3" t="s">
        <v>148</v>
      </c>
    </row>
    <row r="12" spans="1:8" hidden="1" x14ac:dyDescent="0.35">
      <c r="A12" s="2" t="s">
        <v>54</v>
      </c>
      <c r="B12" s="2" t="s">
        <v>15</v>
      </c>
      <c r="C12" s="2" t="s">
        <v>113</v>
      </c>
      <c r="D12" s="2" t="s">
        <v>83</v>
      </c>
      <c r="E12" s="14">
        <v>2</v>
      </c>
      <c r="F12" s="14">
        <v>9</v>
      </c>
      <c r="G12" s="2" t="s">
        <v>191</v>
      </c>
      <c r="H12" s="3" t="s">
        <v>148</v>
      </c>
    </row>
    <row r="13" spans="1:8" hidden="1" x14ac:dyDescent="0.35">
      <c r="A13" s="2" t="s">
        <v>55</v>
      </c>
      <c r="B13" s="2" t="s">
        <v>16</v>
      </c>
      <c r="C13" s="2" t="s">
        <v>114</v>
      </c>
      <c r="D13" s="2" t="s">
        <v>89</v>
      </c>
      <c r="E13" s="14">
        <v>2</v>
      </c>
      <c r="F13" s="14">
        <v>9</v>
      </c>
      <c r="G13" s="2" t="s">
        <v>192</v>
      </c>
      <c r="H13" s="3" t="s">
        <v>148</v>
      </c>
    </row>
    <row r="14" spans="1:8" hidden="1" x14ac:dyDescent="0.35">
      <c r="A14" s="2" t="s">
        <v>56</v>
      </c>
      <c r="B14" s="2" t="s">
        <v>17</v>
      </c>
      <c r="C14" s="2" t="s">
        <v>115</v>
      </c>
      <c r="D14" s="2" t="s">
        <v>90</v>
      </c>
      <c r="E14" s="14">
        <v>2</v>
      </c>
      <c r="F14" s="14">
        <v>9</v>
      </c>
      <c r="G14" s="2" t="s">
        <v>192</v>
      </c>
      <c r="H14" s="3" t="s">
        <v>148</v>
      </c>
    </row>
    <row r="15" spans="1:8" hidden="1" x14ac:dyDescent="0.35">
      <c r="A15" s="2" t="s">
        <v>57</v>
      </c>
      <c r="B15" s="2" t="s">
        <v>18</v>
      </c>
      <c r="C15" s="2" t="s">
        <v>116</v>
      </c>
      <c r="D15" s="2" t="s">
        <v>91</v>
      </c>
      <c r="E15" s="14">
        <v>4</v>
      </c>
      <c r="F15" s="14">
        <v>7</v>
      </c>
      <c r="G15" s="2" t="s">
        <v>192</v>
      </c>
      <c r="H15" s="3" t="s">
        <v>148</v>
      </c>
    </row>
    <row r="16" spans="1:8" hidden="1" x14ac:dyDescent="0.35">
      <c r="A16" s="2" t="s">
        <v>58</v>
      </c>
      <c r="B16" s="2" t="s">
        <v>19</v>
      </c>
      <c r="C16" s="2" t="s">
        <v>117</v>
      </c>
      <c r="D16" s="2" t="s">
        <v>92</v>
      </c>
      <c r="E16" s="14">
        <v>3</v>
      </c>
      <c r="F16" s="14">
        <v>8</v>
      </c>
      <c r="G16" s="2" t="s">
        <v>192</v>
      </c>
      <c r="H16" s="3" t="s">
        <v>148</v>
      </c>
    </row>
    <row r="17" spans="1:8" hidden="1" x14ac:dyDescent="0.35">
      <c r="A17" s="2" t="s">
        <v>59</v>
      </c>
      <c r="B17" s="2" t="s">
        <v>20</v>
      </c>
      <c r="C17" s="2" t="s">
        <v>118</v>
      </c>
      <c r="D17" s="2" t="s">
        <v>93</v>
      </c>
      <c r="E17" s="14">
        <v>2</v>
      </c>
      <c r="F17" s="14">
        <v>9</v>
      </c>
      <c r="G17" s="2" t="s">
        <v>192</v>
      </c>
      <c r="H17" s="3" t="s">
        <v>148</v>
      </c>
    </row>
    <row r="18" spans="1:8" hidden="1" x14ac:dyDescent="0.35">
      <c r="A18" s="2" t="s">
        <v>60</v>
      </c>
      <c r="B18" s="2" t="s">
        <v>21</v>
      </c>
      <c r="C18" s="2" t="s">
        <v>119</v>
      </c>
      <c r="D18" s="2" t="s">
        <v>94</v>
      </c>
      <c r="E18" s="14">
        <v>4</v>
      </c>
      <c r="F18" s="14">
        <v>7</v>
      </c>
      <c r="G18" s="2" t="s">
        <v>192</v>
      </c>
      <c r="H18" s="3" t="s">
        <v>148</v>
      </c>
    </row>
    <row r="19" spans="1:8" hidden="1" x14ac:dyDescent="0.35">
      <c r="A19" s="2" t="s">
        <v>61</v>
      </c>
      <c r="B19" s="2" t="s">
        <v>22</v>
      </c>
      <c r="C19" s="2" t="s">
        <v>120</v>
      </c>
      <c r="D19" s="2" t="s">
        <v>95</v>
      </c>
      <c r="E19" s="14">
        <v>11</v>
      </c>
      <c r="F19" s="14">
        <v>0</v>
      </c>
      <c r="G19" s="2" t="s">
        <v>192</v>
      </c>
      <c r="H19" s="3" t="s">
        <v>148</v>
      </c>
    </row>
    <row r="20" spans="1:8" hidden="1" x14ac:dyDescent="0.35">
      <c r="A20" s="2" t="s">
        <v>62</v>
      </c>
      <c r="B20" s="2" t="s">
        <v>23</v>
      </c>
      <c r="C20" s="2" t="s">
        <v>121</v>
      </c>
      <c r="D20" s="2" t="s">
        <v>91</v>
      </c>
      <c r="E20" s="14">
        <v>1</v>
      </c>
      <c r="F20" s="14">
        <v>10</v>
      </c>
      <c r="G20" s="2" t="s">
        <v>192</v>
      </c>
      <c r="H20" s="3" t="s">
        <v>148</v>
      </c>
    </row>
    <row r="21" spans="1:8" hidden="1" x14ac:dyDescent="0.35">
      <c r="A21" s="2" t="s">
        <v>15</v>
      </c>
      <c r="B21" s="2" t="s">
        <v>24</v>
      </c>
      <c r="C21" s="2" t="s">
        <v>122</v>
      </c>
      <c r="D21" s="2" t="s">
        <v>88</v>
      </c>
      <c r="E21" s="14">
        <v>8</v>
      </c>
      <c r="F21" s="14">
        <v>3</v>
      </c>
      <c r="G21" s="2" t="s">
        <v>192</v>
      </c>
      <c r="H21" s="3" t="s">
        <v>148</v>
      </c>
    </row>
    <row r="22" spans="1:8" hidden="1" x14ac:dyDescent="0.35">
      <c r="A22" s="2" t="s">
        <v>63</v>
      </c>
      <c r="B22" s="2" t="s">
        <v>10</v>
      </c>
      <c r="C22" s="2" t="s">
        <v>123</v>
      </c>
      <c r="D22" s="2" t="s">
        <v>95</v>
      </c>
      <c r="E22" s="14">
        <v>7</v>
      </c>
      <c r="F22" s="14">
        <v>4</v>
      </c>
      <c r="G22" s="2" t="s">
        <v>192</v>
      </c>
      <c r="H22" s="3" t="s">
        <v>148</v>
      </c>
    </row>
    <row r="23" spans="1:8" hidden="1" x14ac:dyDescent="0.35">
      <c r="A23" s="2" t="s">
        <v>64</v>
      </c>
      <c r="B23" s="2" t="s">
        <v>25</v>
      </c>
      <c r="C23" s="2" t="s">
        <v>124</v>
      </c>
      <c r="D23" s="2" t="s">
        <v>96</v>
      </c>
      <c r="E23" s="14">
        <v>1</v>
      </c>
      <c r="F23" s="14">
        <v>10</v>
      </c>
      <c r="G23" s="2" t="s">
        <v>192</v>
      </c>
      <c r="H23" s="3" t="s">
        <v>148</v>
      </c>
    </row>
    <row r="24" spans="1:8" x14ac:dyDescent="0.35">
      <c r="A24" s="2" t="s">
        <v>65</v>
      </c>
      <c r="B24" s="2" t="s">
        <v>26</v>
      </c>
      <c r="C24" s="2" t="s">
        <v>125</v>
      </c>
      <c r="D24" s="2" t="s">
        <v>85</v>
      </c>
      <c r="E24" s="14">
        <v>2</v>
      </c>
      <c r="F24" s="14">
        <v>9</v>
      </c>
      <c r="G24" s="2" t="s">
        <v>147</v>
      </c>
      <c r="H24" s="3" t="s">
        <v>148</v>
      </c>
    </row>
    <row r="25" spans="1:8" x14ac:dyDescent="0.35">
      <c r="A25" s="2" t="s">
        <v>66</v>
      </c>
      <c r="B25" s="2" t="s">
        <v>27</v>
      </c>
      <c r="C25" s="2" t="s">
        <v>126</v>
      </c>
      <c r="D25" s="2" t="s">
        <v>95</v>
      </c>
      <c r="E25" s="14">
        <v>6</v>
      </c>
      <c r="F25" s="14">
        <v>5</v>
      </c>
      <c r="G25" s="2" t="s">
        <v>147</v>
      </c>
      <c r="H25" s="3" t="s">
        <v>148</v>
      </c>
    </row>
    <row r="26" spans="1:8" x14ac:dyDescent="0.35">
      <c r="A26" s="2" t="s">
        <v>48</v>
      </c>
      <c r="B26" s="2" t="s">
        <v>28</v>
      </c>
      <c r="C26" s="2" t="s">
        <v>127</v>
      </c>
      <c r="D26" s="2" t="s">
        <v>97</v>
      </c>
      <c r="E26" s="14">
        <v>1</v>
      </c>
      <c r="F26" s="14">
        <v>10</v>
      </c>
      <c r="G26" s="2" t="s">
        <v>147</v>
      </c>
      <c r="H26" s="3" t="s">
        <v>148</v>
      </c>
    </row>
    <row r="27" spans="1:8" x14ac:dyDescent="0.35">
      <c r="A27" s="2" t="s">
        <v>67</v>
      </c>
      <c r="B27" s="2" t="s">
        <v>29</v>
      </c>
      <c r="C27" s="2" t="s">
        <v>128</v>
      </c>
      <c r="D27" s="2" t="s">
        <v>82</v>
      </c>
      <c r="E27" s="14">
        <v>13</v>
      </c>
      <c r="F27" s="14">
        <v>0</v>
      </c>
      <c r="G27" s="2" t="s">
        <v>147</v>
      </c>
      <c r="H27" s="3" t="s">
        <v>148</v>
      </c>
    </row>
    <row r="28" spans="1:8" x14ac:dyDescent="0.35">
      <c r="A28" s="2" t="s">
        <v>68</v>
      </c>
      <c r="B28" s="2" t="s">
        <v>30</v>
      </c>
      <c r="C28" s="2" t="s">
        <v>129</v>
      </c>
      <c r="D28" s="2" t="s">
        <v>98</v>
      </c>
      <c r="E28" s="14">
        <v>3</v>
      </c>
      <c r="F28" s="14">
        <v>8</v>
      </c>
      <c r="G28" s="2" t="s">
        <v>147</v>
      </c>
      <c r="H28" s="3" t="s">
        <v>148</v>
      </c>
    </row>
    <row r="29" spans="1:8" x14ac:dyDescent="0.35">
      <c r="A29" s="2" t="s">
        <v>69</v>
      </c>
      <c r="B29" s="2" t="s">
        <v>31</v>
      </c>
      <c r="C29" s="2" t="s">
        <v>130</v>
      </c>
      <c r="D29" s="2" t="s">
        <v>89</v>
      </c>
      <c r="E29" s="14">
        <v>3</v>
      </c>
      <c r="F29" s="14">
        <v>8</v>
      </c>
      <c r="G29" s="2" t="s">
        <v>147</v>
      </c>
      <c r="H29" s="3" t="s">
        <v>148</v>
      </c>
    </row>
    <row r="30" spans="1:8" x14ac:dyDescent="0.35">
      <c r="A30" s="2" t="s">
        <v>44</v>
      </c>
      <c r="B30" s="2" t="s">
        <v>32</v>
      </c>
      <c r="C30" s="2" t="s">
        <v>131</v>
      </c>
      <c r="D30" s="2" t="s">
        <v>98</v>
      </c>
      <c r="E30" s="14">
        <v>6</v>
      </c>
      <c r="F30" s="14">
        <v>5</v>
      </c>
      <c r="G30" s="2" t="s">
        <v>147</v>
      </c>
      <c r="H30" s="3" t="s">
        <v>148</v>
      </c>
    </row>
    <row r="31" spans="1:8" x14ac:dyDescent="0.35">
      <c r="A31" s="2" t="s">
        <v>70</v>
      </c>
      <c r="B31" s="2" t="s">
        <v>33</v>
      </c>
      <c r="C31" s="2" t="s">
        <v>132</v>
      </c>
      <c r="D31" s="2" t="s">
        <v>85</v>
      </c>
      <c r="E31" s="14">
        <v>5</v>
      </c>
      <c r="F31" s="14">
        <v>6</v>
      </c>
      <c r="G31" s="2" t="s">
        <v>147</v>
      </c>
      <c r="H31" s="3" t="s">
        <v>148</v>
      </c>
    </row>
    <row r="32" spans="1:8" x14ac:dyDescent="0.35">
      <c r="A32" s="2" t="s">
        <v>59</v>
      </c>
      <c r="B32" s="2" t="s">
        <v>34</v>
      </c>
      <c r="C32" s="2" t="s">
        <v>133</v>
      </c>
      <c r="D32" s="2" t="s">
        <v>83</v>
      </c>
      <c r="E32" s="14">
        <v>11</v>
      </c>
      <c r="F32" s="14">
        <v>0</v>
      </c>
      <c r="G32" s="2" t="s">
        <v>147</v>
      </c>
      <c r="H32" s="3" t="s">
        <v>148</v>
      </c>
    </row>
    <row r="33" spans="1:8" x14ac:dyDescent="0.35">
      <c r="A33" s="2" t="s">
        <v>71</v>
      </c>
      <c r="B33" s="2" t="s">
        <v>35</v>
      </c>
      <c r="C33" s="2" t="s">
        <v>134</v>
      </c>
      <c r="D33" s="2" t="s">
        <v>99</v>
      </c>
      <c r="E33" s="14">
        <v>1</v>
      </c>
      <c r="F33" s="14">
        <v>10</v>
      </c>
      <c r="G33" s="2" t="s">
        <v>147</v>
      </c>
      <c r="H33" s="3" t="s">
        <v>148</v>
      </c>
    </row>
    <row r="34" spans="1:8" x14ac:dyDescent="0.35">
      <c r="A34" s="2" t="s">
        <v>72</v>
      </c>
      <c r="B34" s="2" t="s">
        <v>36</v>
      </c>
      <c r="C34" s="2" t="s">
        <v>135</v>
      </c>
      <c r="D34" s="2" t="s">
        <v>100</v>
      </c>
      <c r="E34" s="14">
        <v>6</v>
      </c>
      <c r="F34" s="14">
        <v>5</v>
      </c>
      <c r="G34" s="2" t="s">
        <v>147</v>
      </c>
      <c r="H34" s="3" t="s">
        <v>148</v>
      </c>
    </row>
    <row r="35" spans="1:8" x14ac:dyDescent="0.35">
      <c r="A35" s="2" t="s">
        <v>69</v>
      </c>
      <c r="B35" s="2" t="s">
        <v>37</v>
      </c>
      <c r="C35" s="2" t="s">
        <v>136</v>
      </c>
      <c r="D35" s="2" t="s">
        <v>82</v>
      </c>
      <c r="E35" s="14">
        <v>4</v>
      </c>
      <c r="F35" s="14">
        <v>7</v>
      </c>
      <c r="G35" s="2" t="s">
        <v>147</v>
      </c>
      <c r="H35" s="3" t="s">
        <v>148</v>
      </c>
    </row>
    <row r="36" spans="1:8" x14ac:dyDescent="0.35">
      <c r="A36" s="2" t="s">
        <v>73</v>
      </c>
      <c r="B36" s="2" t="s">
        <v>38</v>
      </c>
      <c r="C36" s="2" t="s">
        <v>137</v>
      </c>
      <c r="D36" s="2" t="s">
        <v>93</v>
      </c>
      <c r="E36" s="14">
        <v>3</v>
      </c>
      <c r="F36" s="14">
        <v>8</v>
      </c>
      <c r="G36" s="2" t="s">
        <v>147</v>
      </c>
      <c r="H36" s="3" t="s">
        <v>148</v>
      </c>
    </row>
    <row r="37" spans="1:8" x14ac:dyDescent="0.35">
      <c r="A37" s="2" t="s">
        <v>74</v>
      </c>
      <c r="B37" s="2" t="s">
        <v>38</v>
      </c>
      <c r="C37" s="2" t="s">
        <v>138</v>
      </c>
      <c r="D37" s="2" t="s">
        <v>88</v>
      </c>
      <c r="E37" s="14">
        <v>6</v>
      </c>
      <c r="F37" s="14">
        <v>5</v>
      </c>
      <c r="G37" s="2" t="s">
        <v>147</v>
      </c>
      <c r="H37" s="3" t="s">
        <v>148</v>
      </c>
    </row>
    <row r="38" spans="1:8" hidden="1" x14ac:dyDescent="0.35">
      <c r="A38" s="2" t="s">
        <v>75</v>
      </c>
      <c r="B38" s="2" t="s">
        <v>39</v>
      </c>
      <c r="C38" s="2" t="s">
        <v>139</v>
      </c>
      <c r="D38" s="2" t="s">
        <v>88</v>
      </c>
      <c r="E38" s="14">
        <v>1</v>
      </c>
      <c r="F38" s="14">
        <v>10</v>
      </c>
      <c r="G38" s="2" t="s">
        <v>192</v>
      </c>
      <c r="H38" s="3" t="s">
        <v>148</v>
      </c>
    </row>
    <row r="39" spans="1:8" hidden="1" x14ac:dyDescent="0.35">
      <c r="A39" s="2" t="s">
        <v>75</v>
      </c>
      <c r="B39" s="2" t="s">
        <v>7</v>
      </c>
      <c r="C39" s="2" t="s">
        <v>140</v>
      </c>
      <c r="D39" s="2" t="s">
        <v>98</v>
      </c>
      <c r="E39" s="14">
        <v>1</v>
      </c>
      <c r="F39" s="14">
        <v>10</v>
      </c>
      <c r="G39" s="2" t="s">
        <v>192</v>
      </c>
      <c r="H39" s="3" t="s">
        <v>148</v>
      </c>
    </row>
    <row r="40" spans="1:8" hidden="1" x14ac:dyDescent="0.35">
      <c r="A40" s="2" t="s">
        <v>76</v>
      </c>
      <c r="B40" s="2" t="s">
        <v>40</v>
      </c>
      <c r="C40" s="2" t="s">
        <v>141</v>
      </c>
      <c r="D40" s="2" t="s">
        <v>82</v>
      </c>
      <c r="E40" s="14">
        <v>11</v>
      </c>
      <c r="F40" s="14">
        <v>0</v>
      </c>
      <c r="G40" s="2" t="s">
        <v>191</v>
      </c>
      <c r="H40" s="3" t="s">
        <v>148</v>
      </c>
    </row>
    <row r="41" spans="1:8" hidden="1" x14ac:dyDescent="0.35">
      <c r="A41" s="2" t="s">
        <v>77</v>
      </c>
      <c r="B41" s="2" t="s">
        <v>41</v>
      </c>
      <c r="C41" s="2" t="s">
        <v>142</v>
      </c>
      <c r="D41" s="2" t="s">
        <v>86</v>
      </c>
      <c r="E41" s="14">
        <v>4</v>
      </c>
      <c r="F41" s="14">
        <v>7</v>
      </c>
      <c r="G41" s="2" t="s">
        <v>191</v>
      </c>
      <c r="H41" s="3" t="s">
        <v>148</v>
      </c>
    </row>
    <row r="42" spans="1:8" hidden="1" x14ac:dyDescent="0.35">
      <c r="A42" s="2" t="s">
        <v>78</v>
      </c>
      <c r="B42" s="2" t="s">
        <v>42</v>
      </c>
      <c r="C42" s="2" t="s">
        <v>143</v>
      </c>
      <c r="D42" s="2" t="s">
        <v>94</v>
      </c>
      <c r="E42" s="14">
        <v>1</v>
      </c>
      <c r="F42" s="14">
        <v>10</v>
      </c>
      <c r="G42" s="2" t="s">
        <v>145</v>
      </c>
      <c r="H42" s="3" t="s">
        <v>148</v>
      </c>
    </row>
    <row r="43" spans="1:8" hidden="1" x14ac:dyDescent="0.35">
      <c r="A43" s="2" t="s">
        <v>79</v>
      </c>
      <c r="B43" s="2" t="s">
        <v>43</v>
      </c>
      <c r="C43" s="2" t="s">
        <v>144</v>
      </c>
      <c r="D43" s="2" t="s">
        <v>89</v>
      </c>
      <c r="E43" s="14">
        <v>1</v>
      </c>
      <c r="F43" s="14">
        <v>10</v>
      </c>
      <c r="G43" s="2" t="s">
        <v>145</v>
      </c>
      <c r="H43" s="3" t="s">
        <v>148</v>
      </c>
    </row>
  </sheetData>
  <autoFilter ref="A1:H43" xr:uid="{AC284C6B-0455-4186-B989-74F6EFB9D931}">
    <filterColumn colId="6">
      <filters>
        <filter val="Kiama Triathlon Club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A68F9-0AB3-4D7B-807B-82718534181A}">
  <sheetPr filterMode="1"/>
  <dimension ref="A1:H16"/>
  <sheetViews>
    <sheetView workbookViewId="0">
      <selection activeCell="F13" sqref="F13:F15"/>
    </sheetView>
  </sheetViews>
  <sheetFormatPr defaultRowHeight="14.5" x14ac:dyDescent="0.35"/>
  <cols>
    <col min="1" max="1" width="9.6328125" bestFit="1" customWidth="1"/>
    <col min="2" max="2" width="10" bestFit="1" customWidth="1"/>
    <col min="3" max="3" width="9.6328125" bestFit="1" customWidth="1"/>
    <col min="4" max="4" width="8.6328125" bestFit="1" customWidth="1"/>
    <col min="5" max="5" width="18.81640625" style="13" bestFit="1" customWidth="1"/>
    <col min="6" max="6" width="18.81640625" style="13" customWidth="1"/>
    <col min="7" max="7" width="27" bestFit="1" customWidth="1"/>
    <col min="8" max="8" width="39.36328125" bestFit="1" customWidth="1"/>
  </cols>
  <sheetData>
    <row r="1" spans="1:8" x14ac:dyDescent="0.35">
      <c r="A1" s="2" t="s">
        <v>0</v>
      </c>
      <c r="B1" s="2" t="s">
        <v>1</v>
      </c>
      <c r="C1" s="2" t="s">
        <v>5</v>
      </c>
      <c r="D1" s="3" t="s">
        <v>6</v>
      </c>
      <c r="E1" s="11" t="s">
        <v>80</v>
      </c>
      <c r="F1" s="11" t="s">
        <v>236</v>
      </c>
      <c r="G1" s="3" t="s">
        <v>81</v>
      </c>
      <c r="H1" s="2" t="s">
        <v>2</v>
      </c>
    </row>
    <row r="2" spans="1:8" hidden="1" x14ac:dyDescent="0.35">
      <c r="A2" s="4" t="s">
        <v>149</v>
      </c>
      <c r="B2" s="4" t="s">
        <v>150</v>
      </c>
      <c r="C2" s="4" t="s">
        <v>176</v>
      </c>
      <c r="D2" s="4" t="s">
        <v>91</v>
      </c>
      <c r="E2" s="14">
        <v>3</v>
      </c>
      <c r="F2" s="14">
        <v>8</v>
      </c>
      <c r="G2" s="4" t="s">
        <v>145</v>
      </c>
      <c r="H2" s="4" t="s">
        <v>148</v>
      </c>
    </row>
    <row r="3" spans="1:8" hidden="1" x14ac:dyDescent="0.35">
      <c r="A3" s="4" t="s">
        <v>151</v>
      </c>
      <c r="B3" s="4" t="s">
        <v>152</v>
      </c>
      <c r="C3" s="4" t="s">
        <v>177</v>
      </c>
      <c r="D3" s="4" t="s">
        <v>100</v>
      </c>
      <c r="E3" s="14">
        <v>15</v>
      </c>
      <c r="F3" s="14">
        <v>0</v>
      </c>
      <c r="G3" s="4" t="s">
        <v>146</v>
      </c>
      <c r="H3" s="4" t="s">
        <v>148</v>
      </c>
    </row>
    <row r="4" spans="1:8" hidden="1" x14ac:dyDescent="0.35">
      <c r="A4" s="4" t="s">
        <v>153</v>
      </c>
      <c r="B4" s="4" t="s">
        <v>154</v>
      </c>
      <c r="C4" s="4" t="s">
        <v>174</v>
      </c>
      <c r="D4" s="4" t="s">
        <v>188</v>
      </c>
      <c r="E4" s="14">
        <v>1</v>
      </c>
      <c r="F4" s="14">
        <v>10</v>
      </c>
      <c r="G4" s="4" t="s">
        <v>191</v>
      </c>
      <c r="H4" s="4" t="s">
        <v>148</v>
      </c>
    </row>
    <row r="5" spans="1:8" hidden="1" x14ac:dyDescent="0.35">
      <c r="A5" s="4" t="s">
        <v>75</v>
      </c>
      <c r="B5" s="4" t="s">
        <v>155</v>
      </c>
      <c r="C5" s="4" t="s">
        <v>178</v>
      </c>
      <c r="D5" s="4" t="s">
        <v>96</v>
      </c>
      <c r="E5" s="14">
        <v>4</v>
      </c>
      <c r="F5" s="14">
        <v>7</v>
      </c>
      <c r="G5" s="4" t="s">
        <v>191</v>
      </c>
      <c r="H5" s="4" t="s">
        <v>148</v>
      </c>
    </row>
    <row r="6" spans="1:8" hidden="1" x14ac:dyDescent="0.35">
      <c r="A6" s="4" t="s">
        <v>156</v>
      </c>
      <c r="B6" s="4" t="s">
        <v>157</v>
      </c>
      <c r="C6" s="4" t="s">
        <v>179</v>
      </c>
      <c r="D6" s="4" t="s">
        <v>98</v>
      </c>
      <c r="E6" s="14">
        <v>8</v>
      </c>
      <c r="F6" s="14">
        <v>3</v>
      </c>
      <c r="G6" s="4" t="s">
        <v>191</v>
      </c>
      <c r="H6" s="4" t="s">
        <v>148</v>
      </c>
    </row>
    <row r="7" spans="1:8" hidden="1" x14ac:dyDescent="0.35">
      <c r="A7" s="4" t="s">
        <v>44</v>
      </c>
      <c r="B7" s="4" t="s">
        <v>158</v>
      </c>
      <c r="C7" s="4" t="s">
        <v>180</v>
      </c>
      <c r="D7" s="4" t="s">
        <v>88</v>
      </c>
      <c r="E7" s="14">
        <v>3</v>
      </c>
      <c r="F7" s="14">
        <v>8</v>
      </c>
      <c r="G7" s="4" t="s">
        <v>191</v>
      </c>
      <c r="H7" s="4" t="s">
        <v>148</v>
      </c>
    </row>
    <row r="8" spans="1:8" hidden="1" x14ac:dyDescent="0.35">
      <c r="A8" s="4" t="s">
        <v>159</v>
      </c>
      <c r="B8" s="4" t="s">
        <v>10</v>
      </c>
      <c r="C8" s="4" t="s">
        <v>108</v>
      </c>
      <c r="D8" s="4" t="s">
        <v>83</v>
      </c>
      <c r="E8" s="14">
        <v>1</v>
      </c>
      <c r="F8" s="14">
        <v>10</v>
      </c>
      <c r="G8" s="4" t="s">
        <v>191</v>
      </c>
      <c r="H8" s="4" t="s">
        <v>148</v>
      </c>
    </row>
    <row r="9" spans="1:8" hidden="1" x14ac:dyDescent="0.35">
      <c r="A9" s="4" t="s">
        <v>160</v>
      </c>
      <c r="B9" s="4" t="s">
        <v>161</v>
      </c>
      <c r="C9" s="4" t="s">
        <v>181</v>
      </c>
      <c r="D9" s="4" t="s">
        <v>189</v>
      </c>
      <c r="E9" s="14">
        <v>1</v>
      </c>
      <c r="F9" s="14">
        <v>10</v>
      </c>
      <c r="G9" s="4" t="s">
        <v>191</v>
      </c>
      <c r="H9" s="4" t="s">
        <v>148</v>
      </c>
    </row>
    <row r="10" spans="1:8" hidden="1" x14ac:dyDescent="0.35">
      <c r="A10" s="4" t="s">
        <v>162</v>
      </c>
      <c r="B10" s="4" t="s">
        <v>163</v>
      </c>
      <c r="C10" s="4" t="s">
        <v>175</v>
      </c>
      <c r="D10" s="4" t="s">
        <v>98</v>
      </c>
      <c r="E10" s="14">
        <v>19</v>
      </c>
      <c r="F10" s="14">
        <v>0</v>
      </c>
      <c r="G10" s="4" t="s">
        <v>192</v>
      </c>
      <c r="H10" s="4" t="s">
        <v>148</v>
      </c>
    </row>
    <row r="11" spans="1:8" hidden="1" x14ac:dyDescent="0.35">
      <c r="A11" s="4" t="s">
        <v>164</v>
      </c>
      <c r="B11" s="4" t="s">
        <v>165</v>
      </c>
      <c r="C11" s="4" t="s">
        <v>182</v>
      </c>
      <c r="D11" s="4" t="s">
        <v>88</v>
      </c>
      <c r="E11" s="14">
        <v>7</v>
      </c>
      <c r="F11" s="14">
        <v>4</v>
      </c>
      <c r="G11" s="4" t="s">
        <v>192</v>
      </c>
      <c r="H11" s="4" t="s">
        <v>148</v>
      </c>
    </row>
    <row r="12" spans="1:8" hidden="1" x14ac:dyDescent="0.35">
      <c r="A12" s="4" t="s">
        <v>166</v>
      </c>
      <c r="B12" s="4" t="s">
        <v>167</v>
      </c>
      <c r="C12" s="4" t="s">
        <v>183</v>
      </c>
      <c r="D12" s="4" t="s">
        <v>190</v>
      </c>
      <c r="E12" s="14">
        <v>1</v>
      </c>
      <c r="F12" s="14">
        <v>10</v>
      </c>
      <c r="G12" s="4" t="s">
        <v>192</v>
      </c>
      <c r="H12" s="4" t="s">
        <v>148</v>
      </c>
    </row>
    <row r="13" spans="1:8" x14ac:dyDescent="0.35">
      <c r="A13" s="4" t="s">
        <v>168</v>
      </c>
      <c r="B13" s="4" t="s">
        <v>169</v>
      </c>
      <c r="C13" s="4" t="s">
        <v>184</v>
      </c>
      <c r="D13" s="4" t="s">
        <v>89</v>
      </c>
      <c r="E13" s="14">
        <v>6</v>
      </c>
      <c r="F13" s="14">
        <v>5</v>
      </c>
      <c r="G13" s="4" t="s">
        <v>147</v>
      </c>
      <c r="H13" s="4" t="s">
        <v>148</v>
      </c>
    </row>
    <row r="14" spans="1:8" x14ac:dyDescent="0.35">
      <c r="A14" s="4" t="s">
        <v>170</v>
      </c>
      <c r="B14" s="4" t="s">
        <v>171</v>
      </c>
      <c r="C14" s="4" t="s">
        <v>185</v>
      </c>
      <c r="D14" s="4" t="s">
        <v>85</v>
      </c>
      <c r="E14" s="14">
        <v>6</v>
      </c>
      <c r="F14" s="14">
        <v>5</v>
      </c>
      <c r="G14" s="4" t="s">
        <v>147</v>
      </c>
      <c r="H14" s="4" t="s">
        <v>148</v>
      </c>
    </row>
    <row r="15" spans="1:8" x14ac:dyDescent="0.35">
      <c r="A15" s="4" t="s">
        <v>49</v>
      </c>
      <c r="B15" s="4" t="s">
        <v>172</v>
      </c>
      <c r="C15" s="4" t="s">
        <v>186</v>
      </c>
      <c r="D15" s="4" t="s">
        <v>100</v>
      </c>
      <c r="E15" s="14">
        <v>24</v>
      </c>
      <c r="F15" s="14">
        <v>0</v>
      </c>
      <c r="G15" s="4" t="s">
        <v>147</v>
      </c>
      <c r="H15" s="4" t="s">
        <v>148</v>
      </c>
    </row>
    <row r="16" spans="1:8" hidden="1" x14ac:dyDescent="0.35">
      <c r="A16" s="4" t="s">
        <v>173</v>
      </c>
      <c r="B16" s="4" t="s">
        <v>156</v>
      </c>
      <c r="C16" s="4" t="s">
        <v>187</v>
      </c>
      <c r="D16" s="4" t="s">
        <v>98</v>
      </c>
      <c r="E16" s="14">
        <v>15</v>
      </c>
      <c r="F16" s="14">
        <v>0</v>
      </c>
      <c r="G16" s="4" t="s">
        <v>145</v>
      </c>
      <c r="H16" s="4" t="s">
        <v>148</v>
      </c>
    </row>
  </sheetData>
  <autoFilter ref="A1:H16" xr:uid="{6BFA68F9-0AB3-4D7B-807B-82718534181A}">
    <filterColumn colId="6">
      <filters>
        <filter val="Kiama Triathlon Club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3307A-3ACF-4B8B-A591-C4BBEE4B6E5A}">
  <sheetPr filterMode="1"/>
  <dimension ref="A1:G15"/>
  <sheetViews>
    <sheetView workbookViewId="0">
      <selection activeCell="G2" sqref="G2:G8"/>
    </sheetView>
  </sheetViews>
  <sheetFormatPr defaultRowHeight="14.5" x14ac:dyDescent="0.35"/>
  <cols>
    <col min="1" max="1" width="9.6328125" bestFit="1" customWidth="1"/>
    <col min="2" max="2" width="12.36328125" bestFit="1" customWidth="1"/>
    <col min="3" max="3" width="20.54296875" bestFit="1" customWidth="1"/>
    <col min="4" max="4" width="8.81640625" bestFit="1" customWidth="1"/>
    <col min="5" max="5" width="18.81640625" bestFit="1" customWidth="1"/>
    <col min="6" max="6" width="25.7265625" bestFit="1" customWidth="1"/>
    <col min="7" max="7" width="39.36328125" bestFit="1" customWidth="1"/>
  </cols>
  <sheetData>
    <row r="1" spans="1:7" x14ac:dyDescent="0.35">
      <c r="A1" s="2" t="s">
        <v>0</v>
      </c>
      <c r="B1" s="2" t="s">
        <v>1</v>
      </c>
      <c r="C1" s="2" t="s">
        <v>5</v>
      </c>
      <c r="D1" s="3" t="s">
        <v>6</v>
      </c>
      <c r="E1" s="3" t="s">
        <v>80</v>
      </c>
      <c r="F1" s="3" t="s">
        <v>81</v>
      </c>
      <c r="G1" s="2" t="s">
        <v>2</v>
      </c>
    </row>
    <row r="2" spans="1:7" x14ac:dyDescent="0.35">
      <c r="A2" s="10" t="s">
        <v>199</v>
      </c>
      <c r="B2" s="10" t="s">
        <v>200</v>
      </c>
      <c r="C2" s="10" t="s">
        <v>196</v>
      </c>
      <c r="D2" s="10" t="s">
        <v>197</v>
      </c>
      <c r="E2" s="15">
        <v>1</v>
      </c>
      <c r="F2" s="10" t="s">
        <v>147</v>
      </c>
      <c r="G2" s="10" t="s">
        <v>198</v>
      </c>
    </row>
    <row r="3" spans="1:7" hidden="1" x14ac:dyDescent="0.35">
      <c r="A3" s="10" t="s">
        <v>201</v>
      </c>
      <c r="B3" s="10" t="s">
        <v>202</v>
      </c>
      <c r="C3" s="10" t="s">
        <v>221</v>
      </c>
      <c r="D3" s="10" t="s">
        <v>86</v>
      </c>
      <c r="E3" s="15">
        <v>1</v>
      </c>
      <c r="F3" s="4" t="s">
        <v>191</v>
      </c>
      <c r="G3" s="10" t="s">
        <v>198</v>
      </c>
    </row>
    <row r="4" spans="1:7" hidden="1" x14ac:dyDescent="0.35">
      <c r="A4" s="10" t="s">
        <v>203</v>
      </c>
      <c r="B4" s="10" t="s">
        <v>10</v>
      </c>
      <c r="C4" s="10" t="s">
        <v>108</v>
      </c>
      <c r="D4" s="10" t="s">
        <v>231</v>
      </c>
      <c r="E4" s="15">
        <v>1</v>
      </c>
      <c r="F4" s="4" t="s">
        <v>191</v>
      </c>
      <c r="G4" s="10" t="s">
        <v>198</v>
      </c>
    </row>
    <row r="5" spans="1:7" x14ac:dyDescent="0.35">
      <c r="A5" s="10" t="s">
        <v>204</v>
      </c>
      <c r="B5" s="10" t="s">
        <v>25</v>
      </c>
      <c r="C5" s="10" t="s">
        <v>222</v>
      </c>
      <c r="D5" s="10" t="s">
        <v>84</v>
      </c>
      <c r="E5" s="15">
        <v>1</v>
      </c>
      <c r="F5" s="4" t="s">
        <v>192</v>
      </c>
      <c r="G5" s="10" t="s">
        <v>198</v>
      </c>
    </row>
    <row r="6" spans="1:7" x14ac:dyDescent="0.35">
      <c r="A6" s="10" t="s">
        <v>78</v>
      </c>
      <c r="B6" s="10" t="s">
        <v>205</v>
      </c>
      <c r="C6" s="10" t="s">
        <v>223</v>
      </c>
      <c r="D6" s="10" t="s">
        <v>86</v>
      </c>
      <c r="E6" s="15">
        <v>2</v>
      </c>
      <c r="F6" s="4" t="s">
        <v>192</v>
      </c>
      <c r="G6" s="10" t="s">
        <v>198</v>
      </c>
    </row>
    <row r="7" spans="1:7" x14ac:dyDescent="0.35">
      <c r="A7" s="10" t="s">
        <v>206</v>
      </c>
      <c r="B7" s="10" t="s">
        <v>207</v>
      </c>
      <c r="C7" s="10" t="s">
        <v>224</v>
      </c>
      <c r="D7" s="10" t="s">
        <v>232</v>
      </c>
      <c r="E7" s="15">
        <v>2</v>
      </c>
      <c r="F7" s="4" t="s">
        <v>192</v>
      </c>
      <c r="G7" s="10" t="s">
        <v>198</v>
      </c>
    </row>
    <row r="8" spans="1:7" x14ac:dyDescent="0.35">
      <c r="A8" s="10" t="s">
        <v>208</v>
      </c>
      <c r="B8" s="10" t="s">
        <v>209</v>
      </c>
      <c r="C8" s="10" t="s">
        <v>225</v>
      </c>
      <c r="D8" s="10" t="s">
        <v>232</v>
      </c>
      <c r="E8" s="15">
        <v>3</v>
      </c>
      <c r="F8" s="4" t="s">
        <v>192</v>
      </c>
      <c r="G8" s="10" t="s">
        <v>198</v>
      </c>
    </row>
    <row r="9" spans="1:7" hidden="1" x14ac:dyDescent="0.35">
      <c r="A9" s="10" t="s">
        <v>210</v>
      </c>
      <c r="B9" s="10" t="s">
        <v>211</v>
      </c>
      <c r="C9" s="10" t="s">
        <v>226</v>
      </c>
      <c r="D9" s="10" t="s">
        <v>232</v>
      </c>
      <c r="E9" s="15">
        <v>9</v>
      </c>
      <c r="F9" s="4" t="s">
        <v>191</v>
      </c>
      <c r="G9" s="10" t="s">
        <v>198</v>
      </c>
    </row>
    <row r="10" spans="1:7" hidden="1" x14ac:dyDescent="0.35">
      <c r="A10" s="10" t="s">
        <v>212</v>
      </c>
      <c r="B10" s="10" t="s">
        <v>38</v>
      </c>
      <c r="C10" s="10" t="s">
        <v>138</v>
      </c>
      <c r="D10" s="10" t="s">
        <v>232</v>
      </c>
      <c r="E10" s="15">
        <v>8</v>
      </c>
      <c r="F10" s="4" t="s">
        <v>191</v>
      </c>
      <c r="G10" s="10" t="s">
        <v>198</v>
      </c>
    </row>
    <row r="11" spans="1:7" hidden="1" x14ac:dyDescent="0.35">
      <c r="A11" s="10" t="s">
        <v>213</v>
      </c>
      <c r="B11" s="10" t="s">
        <v>214</v>
      </c>
      <c r="C11" s="10" t="s">
        <v>227</v>
      </c>
      <c r="D11" s="10" t="s">
        <v>86</v>
      </c>
      <c r="E11" s="15">
        <v>4</v>
      </c>
      <c r="F11" s="4" t="s">
        <v>191</v>
      </c>
      <c r="G11" s="10" t="s">
        <v>198</v>
      </c>
    </row>
    <row r="12" spans="1:7" hidden="1" x14ac:dyDescent="0.35">
      <c r="A12" s="10" t="s">
        <v>215</v>
      </c>
      <c r="B12" s="10" t="s">
        <v>216</v>
      </c>
      <c r="C12" s="10" t="s">
        <v>228</v>
      </c>
      <c r="D12" s="10" t="s">
        <v>233</v>
      </c>
      <c r="E12" s="15">
        <v>3</v>
      </c>
      <c r="F12" s="4" t="s">
        <v>191</v>
      </c>
      <c r="G12" s="10" t="s">
        <v>198</v>
      </c>
    </row>
    <row r="13" spans="1:7" hidden="1" x14ac:dyDescent="0.35">
      <c r="A13" s="10" t="s">
        <v>217</v>
      </c>
      <c r="B13" s="10" t="s">
        <v>43</v>
      </c>
      <c r="C13" s="10" t="s">
        <v>144</v>
      </c>
      <c r="D13" s="10" t="s">
        <v>232</v>
      </c>
      <c r="E13" s="15">
        <v>7</v>
      </c>
      <c r="F13" s="10" t="s">
        <v>235</v>
      </c>
      <c r="G13" s="10" t="s">
        <v>198</v>
      </c>
    </row>
    <row r="14" spans="1:7" hidden="1" x14ac:dyDescent="0.35">
      <c r="A14" s="10" t="s">
        <v>218</v>
      </c>
      <c r="B14" s="10" t="s">
        <v>219</v>
      </c>
      <c r="C14" s="10" t="s">
        <v>229</v>
      </c>
      <c r="D14" s="10" t="s">
        <v>232</v>
      </c>
      <c r="E14" s="15">
        <v>10</v>
      </c>
      <c r="F14" s="10" t="s">
        <v>235</v>
      </c>
      <c r="G14" s="10" t="s">
        <v>198</v>
      </c>
    </row>
    <row r="15" spans="1:7" hidden="1" x14ac:dyDescent="0.35">
      <c r="A15" s="10" t="s">
        <v>220</v>
      </c>
      <c r="B15" s="10" t="s">
        <v>219</v>
      </c>
      <c r="C15" s="10" t="s">
        <v>230</v>
      </c>
      <c r="D15" s="10" t="s">
        <v>234</v>
      </c>
      <c r="E15" s="15">
        <v>3</v>
      </c>
      <c r="F15" s="10" t="s">
        <v>235</v>
      </c>
      <c r="G15" s="10" t="s">
        <v>198</v>
      </c>
    </row>
  </sheetData>
  <autoFilter ref="A1:G15" xr:uid="{87A3307A-3ACF-4B8B-A591-C4BBEE4B6E5A}">
    <filterColumn colId="5">
      <filters>
        <filter val="Jervis Bay Triathlon Club"/>
        <filter val="Kiama Triathlon Club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DF478-A21E-4210-8490-429845EAC8FD}">
  <dimension ref="A1:E13"/>
  <sheetViews>
    <sheetView tabSelected="1" workbookViewId="0">
      <selection activeCell="D5" sqref="D5"/>
    </sheetView>
  </sheetViews>
  <sheetFormatPr defaultRowHeight="14.5" x14ac:dyDescent="0.35"/>
  <cols>
    <col min="1" max="1" width="24.1796875" bestFit="1" customWidth="1"/>
    <col min="2" max="2" width="19.36328125" customWidth="1"/>
    <col min="3" max="3" width="10" bestFit="1" customWidth="1"/>
    <col min="4" max="4" width="11.453125" bestFit="1" customWidth="1"/>
    <col min="5" max="5" width="15.54296875" customWidth="1"/>
  </cols>
  <sheetData>
    <row r="1" spans="1:5" x14ac:dyDescent="0.35">
      <c r="A1" s="1" t="s">
        <v>3</v>
      </c>
      <c r="B1" s="7" t="s">
        <v>4</v>
      </c>
      <c r="C1" s="8" t="s">
        <v>193</v>
      </c>
      <c r="D1" s="8" t="s">
        <v>194</v>
      </c>
      <c r="E1" s="8" t="s">
        <v>195</v>
      </c>
    </row>
    <row r="2" spans="1:5" x14ac:dyDescent="0.35">
      <c r="A2" s="4" t="s">
        <v>145</v>
      </c>
      <c r="B2" s="6">
        <v>22</v>
      </c>
      <c r="C2" s="9">
        <f>B2*0.05</f>
        <v>1.1000000000000001</v>
      </c>
      <c r="D2" s="9">
        <f>B2*0.1</f>
        <v>2.2000000000000002</v>
      </c>
      <c r="E2" s="9">
        <f>B2*0.2</f>
        <v>4.4000000000000004</v>
      </c>
    </row>
    <row r="3" spans="1:5" x14ac:dyDescent="0.35">
      <c r="A3" s="4" t="s">
        <v>191</v>
      </c>
      <c r="B3" s="6">
        <v>67</v>
      </c>
      <c r="C3" s="9">
        <f>B3*0.05</f>
        <v>3.35</v>
      </c>
      <c r="D3" s="9">
        <f>B3*0.1</f>
        <v>6.7</v>
      </c>
      <c r="E3" s="9">
        <f t="shared" ref="E3:E5" si="0">B3*0.2</f>
        <v>13.4</v>
      </c>
    </row>
    <row r="4" spans="1:5" x14ac:dyDescent="0.35">
      <c r="A4" s="4" t="s">
        <v>192</v>
      </c>
      <c r="B4" s="6">
        <v>54</v>
      </c>
      <c r="C4" s="9">
        <f>B4*0.05</f>
        <v>2.7</v>
      </c>
      <c r="D4" s="9">
        <f>B4*0.1</f>
        <v>5.4</v>
      </c>
      <c r="E4" s="9">
        <f t="shared" si="0"/>
        <v>10.8</v>
      </c>
    </row>
    <row r="5" spans="1:5" x14ac:dyDescent="0.35">
      <c r="A5" s="4" t="s">
        <v>147</v>
      </c>
      <c r="B5" s="6">
        <v>119</v>
      </c>
      <c r="C5" s="9">
        <f>B5*0.05</f>
        <v>5.95</v>
      </c>
      <c r="D5" s="9">
        <f>B5*0.1</f>
        <v>11.9</v>
      </c>
      <c r="E5" s="9">
        <f t="shared" si="0"/>
        <v>23.8</v>
      </c>
    </row>
    <row r="9" spans="1:5" x14ac:dyDescent="0.35">
      <c r="A9" s="5"/>
    </row>
    <row r="10" spans="1:5" x14ac:dyDescent="0.35">
      <c r="A10" s="5"/>
    </row>
    <row r="11" spans="1:5" x14ac:dyDescent="0.35">
      <c r="A11" s="5"/>
    </row>
    <row r="12" spans="1:5" x14ac:dyDescent="0.35">
      <c r="A12" s="5"/>
    </row>
    <row r="13" spans="1:5" x14ac:dyDescent="0.35">
      <c r="A13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D7EA4-C672-450B-A26B-15C3FBC438F7}">
  <dimension ref="A2:I12"/>
  <sheetViews>
    <sheetView workbookViewId="0">
      <selection activeCell="D14" sqref="D14"/>
    </sheetView>
  </sheetViews>
  <sheetFormatPr defaultRowHeight="14.5" x14ac:dyDescent="0.35"/>
  <cols>
    <col min="1" max="1" width="21.26953125" bestFit="1" customWidth="1"/>
    <col min="2" max="2" width="23" bestFit="1" customWidth="1"/>
    <col min="3" max="3" width="22" bestFit="1" customWidth="1"/>
    <col min="4" max="4" width="25.6328125" bestFit="1" customWidth="1"/>
    <col min="5" max="5" width="23.54296875" bestFit="1" customWidth="1"/>
    <col min="6" max="6" width="25.7265625" bestFit="1" customWidth="1"/>
    <col min="7" max="7" width="18.54296875" customWidth="1"/>
    <col min="8" max="8" width="15.08984375" customWidth="1"/>
    <col min="9" max="9" width="16.7265625" bestFit="1" customWidth="1"/>
  </cols>
  <sheetData>
    <row r="2" spans="1:9" x14ac:dyDescent="0.35">
      <c r="B2" s="2" t="s">
        <v>240</v>
      </c>
      <c r="C2" s="2" t="s">
        <v>237</v>
      </c>
      <c r="D2" s="2" t="s">
        <v>241</v>
      </c>
      <c r="E2" s="2" t="s">
        <v>238</v>
      </c>
      <c r="F2" s="2" t="s">
        <v>242</v>
      </c>
      <c r="G2" s="2" t="s">
        <v>239</v>
      </c>
      <c r="H2" s="2" t="s">
        <v>246</v>
      </c>
      <c r="I2" s="2" t="s">
        <v>247</v>
      </c>
    </row>
    <row r="3" spans="1:9" x14ac:dyDescent="0.35">
      <c r="A3" s="18" t="s">
        <v>145</v>
      </c>
      <c r="B3" s="12">
        <v>4</v>
      </c>
      <c r="C3" s="12">
        <v>40</v>
      </c>
      <c r="D3" s="12">
        <v>2</v>
      </c>
      <c r="E3" s="12">
        <v>8</v>
      </c>
      <c r="F3" s="12">
        <v>3</v>
      </c>
      <c r="G3" s="16">
        <f>B3+D3+F3</f>
        <v>9</v>
      </c>
      <c r="H3" s="17">
        <f>G3/'Current ICL Eligible Number'!B2</f>
        <v>0.40909090909090912</v>
      </c>
      <c r="I3" s="2">
        <v>45</v>
      </c>
    </row>
    <row r="4" spans="1:9" x14ac:dyDescent="0.35">
      <c r="A4" s="18" t="s">
        <v>191</v>
      </c>
      <c r="B4" s="12">
        <v>10</v>
      </c>
      <c r="C4" s="12">
        <v>62</v>
      </c>
      <c r="D4" s="12">
        <v>6</v>
      </c>
      <c r="E4" s="12">
        <v>48</v>
      </c>
      <c r="F4" s="12">
        <v>6</v>
      </c>
      <c r="G4" s="16">
        <f t="shared" ref="G4:G6" si="0">B4+D4+F4</f>
        <v>22</v>
      </c>
      <c r="H4" s="17">
        <f>G4/'Current ICL Eligible Number'!B3</f>
        <v>0.32835820895522388</v>
      </c>
      <c r="I4" s="2">
        <v>45</v>
      </c>
    </row>
    <row r="5" spans="1:9" x14ac:dyDescent="0.35">
      <c r="A5" s="18" t="s">
        <v>192</v>
      </c>
      <c r="B5" s="12">
        <v>13</v>
      </c>
      <c r="C5" s="12">
        <v>96</v>
      </c>
      <c r="D5" s="12">
        <v>3</v>
      </c>
      <c r="E5" s="12">
        <v>14</v>
      </c>
      <c r="F5" s="12">
        <v>4</v>
      </c>
      <c r="G5" s="16">
        <f t="shared" si="0"/>
        <v>20</v>
      </c>
      <c r="H5" s="17">
        <f>G5/'Current ICL Eligible Number'!B4</f>
        <v>0.37037037037037035</v>
      </c>
      <c r="I5" s="2">
        <v>45</v>
      </c>
    </row>
    <row r="6" spans="1:9" x14ac:dyDescent="0.35">
      <c r="A6" s="18" t="s">
        <v>147</v>
      </c>
      <c r="B6" s="12">
        <v>14</v>
      </c>
      <c r="C6" s="12">
        <v>86</v>
      </c>
      <c r="D6" s="12">
        <v>3</v>
      </c>
      <c r="E6" s="12">
        <v>10</v>
      </c>
      <c r="F6" s="12">
        <v>5</v>
      </c>
      <c r="G6" s="16">
        <f t="shared" si="0"/>
        <v>22</v>
      </c>
      <c r="H6" s="17">
        <f>G6/'Current ICL Eligible Number'!B5</f>
        <v>0.18487394957983194</v>
      </c>
      <c r="I6" s="2">
        <v>30</v>
      </c>
    </row>
    <row r="8" spans="1:9" x14ac:dyDescent="0.35">
      <c r="B8" s="21" t="s">
        <v>243</v>
      </c>
      <c r="C8" s="21" t="s">
        <v>244</v>
      </c>
      <c r="D8" s="22" t="s">
        <v>245</v>
      </c>
    </row>
    <row r="9" spans="1:9" x14ac:dyDescent="0.35">
      <c r="A9" s="18" t="s">
        <v>191</v>
      </c>
      <c r="B9" s="19">
        <f>C4+E4</f>
        <v>110</v>
      </c>
      <c r="C9" s="19">
        <v>45</v>
      </c>
      <c r="D9" s="20">
        <f>B9+C9</f>
        <v>155</v>
      </c>
    </row>
    <row r="10" spans="1:9" x14ac:dyDescent="0.35">
      <c r="A10" s="18" t="s">
        <v>192</v>
      </c>
      <c r="B10" s="19">
        <f>C5+E5</f>
        <v>110</v>
      </c>
      <c r="C10" s="19">
        <v>45</v>
      </c>
      <c r="D10" s="20">
        <f>B10+C10</f>
        <v>155</v>
      </c>
    </row>
    <row r="11" spans="1:9" x14ac:dyDescent="0.35">
      <c r="A11" s="18" t="s">
        <v>147</v>
      </c>
      <c r="B11" s="19">
        <f>C6+E6</f>
        <v>96</v>
      </c>
      <c r="C11" s="19">
        <v>30</v>
      </c>
      <c r="D11" s="20">
        <f>B11+C11</f>
        <v>126</v>
      </c>
    </row>
    <row r="12" spans="1:9" x14ac:dyDescent="0.35">
      <c r="A12" s="18" t="s">
        <v>145</v>
      </c>
      <c r="B12" s="19">
        <f>C3+E3</f>
        <v>48</v>
      </c>
      <c r="C12" s="19">
        <v>45</v>
      </c>
      <c r="D12" s="20">
        <f>B12+C12</f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41bc666-d55d-4268-986e-dfbc5a5d93b6">
      <Terms xmlns="http://schemas.microsoft.com/office/infopath/2007/PartnerControls"/>
    </lcf76f155ced4ddcb4097134ff3c332f>
    <TaxCatchAll xmlns="0f4581ad-c3dd-4ef7-beff-5f6cac8f1c2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93C5158ACE89489F1F91E8172746EA" ma:contentTypeVersion="18" ma:contentTypeDescription="Create a new document." ma:contentTypeScope="" ma:versionID="4e9f0a426ef931335d80b7ba34663288">
  <xsd:schema xmlns:xsd="http://www.w3.org/2001/XMLSchema" xmlns:xs="http://www.w3.org/2001/XMLSchema" xmlns:p="http://schemas.microsoft.com/office/2006/metadata/properties" xmlns:ns2="341bc666-d55d-4268-986e-dfbc5a5d93b6" xmlns:ns3="0f4581ad-c3dd-4ef7-beff-5f6cac8f1c21" targetNamespace="http://schemas.microsoft.com/office/2006/metadata/properties" ma:root="true" ma:fieldsID="ac5cd945cf824595c784604aabe4fb3a" ns2:_="" ns3:_="">
    <xsd:import namespace="341bc666-d55d-4268-986e-dfbc5a5d93b6"/>
    <xsd:import namespace="0f4581ad-c3dd-4ef7-beff-5f6cac8f1c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1bc666-d55d-4268-986e-dfbc5a5d93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9590b89-a786-48e6-9418-682e7efc091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4581ad-c3dd-4ef7-beff-5f6cac8f1c2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1fea8ba-b6f4-45b1-b30a-8963db4aadc2}" ma:internalName="TaxCatchAll" ma:showField="CatchAllData" ma:web="0f4581ad-c3dd-4ef7-beff-5f6cac8f1c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F2796B-7086-4386-B858-B79914B79A92}">
  <ds:schemaRefs>
    <ds:schemaRef ds:uri="http://schemas.microsoft.com/office/2006/metadata/properties"/>
    <ds:schemaRef ds:uri="http://schemas.microsoft.com/office/infopath/2007/PartnerControls"/>
    <ds:schemaRef ds:uri="341bc666-d55d-4268-986e-dfbc5a5d93b6"/>
    <ds:schemaRef ds:uri="0f4581ad-c3dd-4ef7-beff-5f6cac8f1c21"/>
  </ds:schemaRefs>
</ds:datastoreItem>
</file>

<file path=customXml/itemProps2.xml><?xml version="1.0" encoding="utf-8"?>
<ds:datastoreItem xmlns:ds="http://schemas.openxmlformats.org/officeDocument/2006/customXml" ds:itemID="{4B9C1E06-8DC2-41D1-94BE-8913148EE63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9DF6B9-B6B5-4C43-9FEB-80DE656E35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1bc666-d55d-4268-986e-dfbc5a5d93b6"/>
    <ds:schemaRef ds:uri="0f4581ad-c3dd-4ef7-beff-5f6cac8f1c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 R1 Kiama Sprint</vt:lpstr>
      <vt:lpstr>SC R1 Standard</vt:lpstr>
      <vt:lpstr>SC R1 Aquabike</vt:lpstr>
      <vt:lpstr>Current ICL Eligible Number</vt:lpstr>
      <vt:lpstr>Adams manual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Croker</dc:creator>
  <cp:lastModifiedBy>Adam Wicks</cp:lastModifiedBy>
  <dcterms:created xsi:type="dcterms:W3CDTF">2025-08-21T05:32:24Z</dcterms:created>
  <dcterms:modified xsi:type="dcterms:W3CDTF">2025-08-22T03:50:15Z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0x0101007193C5158ACE89489F1F91E8172746EA</vt:lpwstr>
  </property>
  <property fmtid="{D5CDD505-2E9C-101B-9397-08002B2CF9AE}" pid="3" name="MediaServiceImageTags">
    <vt:lpwstr/>
  </property>
</Properties>
</file>