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ud\Desktop\High radius\"/>
    </mc:Choice>
  </mc:AlternateContent>
  <xr:revisionPtr revIDLastSave="0" documentId="13_ncr:1_{234221DA-2553-449D-8CE8-40B60669AB06}" xr6:coauthVersionLast="47" xr6:coauthVersionMax="47" xr10:uidLastSave="{00000000-0000-0000-0000-000000000000}"/>
  <bookViews>
    <workbookView xWindow="-120" yWindow="-120" windowWidth="29040" windowHeight="15720" activeTab="3" xr2:uid="{0DBA972A-3701-43B0-A1F5-FFE24AD13BC1}"/>
  </bookViews>
  <sheets>
    <sheet name="Rec_detail" sheetId="2" r:id="rId1"/>
    <sheet name="Bank_data" sheetId="7" r:id="rId2"/>
    <sheet name="GL_data" sheetId="6" r:id="rId3"/>
    <sheet name="Summary" sheetId="3" r:id="rId4"/>
  </sheets>
  <definedNames>
    <definedName name="ExternalData_1" localSheetId="2" hidden="1">GL_data!$A$1:$C$7</definedName>
    <definedName name="ExternalData_1" localSheetId="0" hidden="1">'Rec_detail'!$A$1:$F$8</definedName>
    <definedName name="ExternalData_2" localSheetId="1" hidden="1">Bank_data!$A$1:$C$7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B8" i="3"/>
  <c r="B6" i="3"/>
  <c r="B5" i="3"/>
  <c r="B3" i="3"/>
  <c r="E1" i="3"/>
  <c r="B1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2F28C-9B48-45DC-AEDA-8C64AF5B93BD}" keepAlive="1" name="Query - Bank_data" description="Connection to the 'Bank_data' query in the workbook." type="5" refreshedVersion="8" background="1" saveData="1">
    <dbPr connection="Provider=Microsoft.Mashup.OleDb.1;Data Source=$Workbook$;Location=Bank_data;Extended Properties=&quot;&quot;" command="SELECT * FROM [Bank_data]"/>
  </connection>
  <connection id="2" xr16:uid="{4C55426A-9121-4E75-9F99-1315CC967D46}" keepAlive="1" name="Query - GL_data" description="Connection to the 'GL_data' query in the workbook." type="5" refreshedVersion="8" background="1" saveData="1">
    <dbPr connection="Provider=Microsoft.Mashup.OleDb.1;Data Source=$Workbook$;Location=GL_data;Extended Properties=&quot;&quot;" command="SELECT * FROM [GL_data]"/>
  </connection>
  <connection id="3" xr16:uid="{5FD1CF82-00BF-4FE1-A42B-51348620D888}" keepAlive="1" name="Query - Rec_Detail" description="Connection to the 'Rec_Detail' query in the workbook." type="5" refreshedVersion="8" background="1" saveData="1">
    <dbPr connection="Provider=Microsoft.Mashup.OleDb.1;Data Source=$Workbook$;Location=Rec_Detail;Extended Properties=&quot;&quot;" command="SELECT * FROM [Rec_Detail]"/>
  </connection>
</connections>
</file>

<file path=xl/sharedStrings.xml><?xml version="1.0" encoding="utf-8"?>
<sst xmlns="http://schemas.openxmlformats.org/spreadsheetml/2006/main" count="43" uniqueCount="27">
  <si>
    <t>Date</t>
  </si>
  <si>
    <t>Description</t>
  </si>
  <si>
    <t>Amount</t>
  </si>
  <si>
    <t>Bank_data.Date</t>
  </si>
  <si>
    <t>Bank_data.Description</t>
  </si>
  <si>
    <t>Deposit</t>
  </si>
  <si>
    <t>Deposit Received</t>
  </si>
  <si>
    <t>Check 101 - Staples</t>
  </si>
  <si>
    <t>Check 101</t>
  </si>
  <si>
    <t>Check 102 - Rent</t>
  </si>
  <si>
    <t>Check 102</t>
  </si>
  <si>
    <t>Wire - Customer A</t>
  </si>
  <si>
    <t>Check 103 - Fedex</t>
  </si>
  <si>
    <t>Check 103</t>
  </si>
  <si>
    <t>Monthly Bank Fee</t>
  </si>
  <si>
    <t>Deposit in Transit</t>
  </si>
  <si>
    <t>Bank Reconciliation Summary</t>
  </si>
  <si>
    <t>Ending GL Balance</t>
  </si>
  <si>
    <t>Ending Bank Balance</t>
  </si>
  <si>
    <t>Adjusted Bank Balance</t>
  </si>
  <si>
    <t>Add: Bank-Side Items (Not in GL)</t>
  </si>
  <si>
    <t>Less: GL-Side Items (Not in Bank)</t>
  </si>
  <si>
    <t>DIFFERENCE (Must be 0)</t>
  </si>
  <si>
    <t>Bank_data.Amount</t>
  </si>
  <si>
    <t>GL_data.Date</t>
  </si>
  <si>
    <t>GL_data.Description</t>
  </si>
  <si>
    <t>GL_data.Amount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</si>
</sst>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sz val="10"/>
      <color rgb="FF444746"/>
      <name val="Google Sans Text"/>
      <family val="2"/>
    </font>
    <font>
      <i/>
      <sz val="11"/>
      <color rgb="FF1B1C1D"/>
      <name val="Arial"/>
      <family val="2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Border="1" applyAlignment="1">
      <alignment horizontal="left" vertical="center" wrapText="1" indent="1" readingOrder="1"/>
    </xf>
    <xf numFmtId="0" fontId="0" fillId="0" borderId="0" xfId="0" applyFont="1" applyBorder="1"/>
    <xf numFmtId="0" fontId="2" fillId="0" borderId="0" xfId="0" applyFont="1" applyBorder="1" applyAlignment="1">
      <alignment horizontal="left" vertical="center" wrapText="1" indent="1" readingOrder="1"/>
    </xf>
    <xf numFmtId="0" fontId="3" fillId="0" borderId="0" xfId="0" applyFont="1" applyBorder="1" applyAlignment="1">
      <alignment horizontal="left" vertical="center" wrapText="1" indent="1" readingOrder="1"/>
    </xf>
    <xf numFmtId="0" fontId="0" fillId="0" borderId="0" xfId="0" quotePrefix="1" applyFont="1" applyBorder="1"/>
    <xf numFmtId="0" fontId="4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B71FA9-B3E0-4EE7-8FF5-EE03C2F15021}" autoFormatId="16" applyNumberFormats="0" applyBorderFormats="0" applyFontFormats="0" applyPatternFormats="0" applyAlignmentFormats="0" applyWidthHeightFormats="0">
  <queryTableRefresh nextId="14">
    <queryTableFields count="6">
      <queryTableField id="7" name="GL_data.Date" tableColumnId="7"/>
      <queryTableField id="8" name="GL_data.Description" tableColumnId="8"/>
      <queryTableField id="9" name="GL_data.Amount" tableColumnId="9"/>
      <queryTableField id="4" name="Bank_data.Date" tableColumnId="4"/>
      <queryTableField id="5" name="Bank_data.Description" tableColumnId="5"/>
      <queryTableField id="10" name="Bank_data.Amoun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26D7C5E-F702-482C-885B-EC0D8EC24756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escription" tableColumnId="2"/>
      <queryTableField id="3" name="Am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4CB7BE-5224-4271-86AC-D28993F4941D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escription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8BE48-F4D8-4671-B7C6-E5585E466735}" name="Rec_Detail" displayName="Rec_Detail" ref="A1:F8" tableType="queryTable" totalsRowShown="0">
  <autoFilter ref="A1:F8" xr:uid="{C848BE48-F4D8-4671-B7C6-E5585E466735}"/>
  <tableColumns count="6">
    <tableColumn id="7" xr3:uid="{2848C625-E07E-4F70-B460-9E30D3C69F13}" uniqueName="7" name="GL_data.Date" queryTableFieldId="7" dataDxfId="3"/>
    <tableColumn id="8" xr3:uid="{8D9DECA5-6C7B-458B-A471-F5D0A4628EBC}" uniqueName="8" name="GL_data.Description" queryTableFieldId="8" dataDxfId="2"/>
    <tableColumn id="9" xr3:uid="{A28FBC80-C39C-43AA-BCF3-E23481BD9D67}" uniqueName="9" name="GL_data.Amount" queryTableFieldId="9"/>
    <tableColumn id="4" xr3:uid="{AEF6416E-36E4-410F-9B83-97F6A56F6399}" uniqueName="4" name="Bank_data.Date" queryTableFieldId="4" dataDxfId="1"/>
    <tableColumn id="5" xr3:uid="{6AB15971-8FD6-46EF-801B-110B55F167E8}" uniqueName="5" name="Bank_data.Description" queryTableFieldId="5" dataDxfId="0"/>
    <tableColumn id="10" xr3:uid="{E71283AE-4974-4662-9B42-406BBF31FA97}" uniqueName="10" name="Bank_data.Amount" queryTableField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9FB542-C92F-42ED-90C2-BBB57076F2DE}" name="Bank_data" displayName="Bank_data" ref="A1:C7" tableType="queryTable" totalsRowShown="0">
  <autoFilter ref="A1:C7" xr:uid="{769FB542-C92F-42ED-90C2-BBB57076F2DE}"/>
  <tableColumns count="3">
    <tableColumn id="1" xr3:uid="{8FE1EC94-5A52-48B4-A529-A093F4CE4432}" uniqueName="1" name="Date" queryTableFieldId="1" dataDxfId="5"/>
    <tableColumn id="2" xr3:uid="{91179C35-4F50-4BD0-B68B-FA7A7257EF52}" uniqueName="2" name="Description" queryTableFieldId="2" dataDxfId="4"/>
    <tableColumn id="3" xr3:uid="{7A1CA141-28DF-4E21-B313-A4256A2AB483}" uniqueName="3" name="Am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FAFF3E-E270-47C4-A6A1-F39155266385}" name="GL_data" displayName="GL_data" ref="A1:C7" tableType="queryTable" totalsRowShown="0">
  <autoFilter ref="A1:C7" xr:uid="{E5FAFF3E-E270-47C4-A6A1-F39155266385}"/>
  <tableColumns count="3">
    <tableColumn id="1" xr3:uid="{11493DE4-759E-45F3-9077-0F7E9F193725}" uniqueName="1" name="Date" queryTableFieldId="1" dataDxfId="7"/>
    <tableColumn id="2" xr3:uid="{C1077700-65FC-4DBA-A159-F393CA503AE0}" uniqueName="2" name="Description" queryTableFieldId="2" dataDxfId="6"/>
    <tableColumn id="3" xr3:uid="{07CD9B4B-BF9C-4DAC-9E45-F75099D80EBE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88B-318C-4DA0-8F13-FA975E709634}">
  <dimension ref="A1:F8"/>
  <sheetViews>
    <sheetView workbookViewId="0">
      <selection sqref="A1:F8"/>
    </sheetView>
  </sheetViews>
  <sheetFormatPr defaultRowHeight="15"/>
  <cols>
    <col min="1" max="1" width="14.85546875" bestFit="1" customWidth="1"/>
    <col min="2" max="2" width="21.28515625" bestFit="1" customWidth="1"/>
    <col min="3" max="3" width="17.85546875" bestFit="1" customWidth="1"/>
    <col min="4" max="4" width="17.28515625" bestFit="1" customWidth="1"/>
    <col min="5" max="5" width="23.7109375" bestFit="1" customWidth="1"/>
    <col min="6" max="6" width="20.28515625" bestFit="1" customWidth="1"/>
    <col min="7" max="7" width="10.140625" bestFit="1" customWidth="1"/>
    <col min="8" max="8" width="17.28515625" bestFit="1" customWidth="1"/>
    <col min="9" max="9" width="23.7109375" bestFit="1" customWidth="1"/>
    <col min="10" max="10" width="20.28515625" bestFit="1" customWidth="1"/>
  </cols>
  <sheetData>
    <row r="1" spans="1:6">
      <c r="A1" t="s">
        <v>24</v>
      </c>
      <c r="B1" t="s">
        <v>25</v>
      </c>
      <c r="C1" t="s">
        <v>26</v>
      </c>
      <c r="D1" t="s">
        <v>3</v>
      </c>
      <c r="E1" t="s">
        <v>4</v>
      </c>
      <c r="F1" t="s">
        <v>23</v>
      </c>
    </row>
    <row r="2" spans="1:6">
      <c r="A2" s="1">
        <v>45931</v>
      </c>
      <c r="B2" s="2" t="s">
        <v>5</v>
      </c>
      <c r="C2">
        <v>5000</v>
      </c>
      <c r="D2" s="1">
        <v>45932</v>
      </c>
      <c r="E2" s="2" t="s">
        <v>6</v>
      </c>
      <c r="F2">
        <v>5000</v>
      </c>
    </row>
    <row r="3" spans="1:6">
      <c r="A3" s="1">
        <v>45933</v>
      </c>
      <c r="B3" s="2" t="s">
        <v>7</v>
      </c>
      <c r="C3">
        <v>-150.25</v>
      </c>
      <c r="D3" s="1">
        <v>45935</v>
      </c>
      <c r="E3" s="2" t="s">
        <v>8</v>
      </c>
      <c r="F3">
        <v>-150.25</v>
      </c>
    </row>
    <row r="4" spans="1:6">
      <c r="A4" s="1">
        <v>45934</v>
      </c>
      <c r="B4" s="2" t="s">
        <v>9</v>
      </c>
      <c r="C4">
        <v>-1200</v>
      </c>
      <c r="D4" s="1">
        <v>45935</v>
      </c>
      <c r="E4" s="2" t="s">
        <v>10</v>
      </c>
      <c r="F4">
        <v>-1200</v>
      </c>
    </row>
    <row r="5" spans="1:6">
      <c r="A5" s="1">
        <v>45935</v>
      </c>
      <c r="B5" s="2" t="s">
        <v>11</v>
      </c>
      <c r="C5">
        <v>850</v>
      </c>
      <c r="D5" s="1">
        <v>45936</v>
      </c>
      <c r="E5" s="2" t="s">
        <v>11</v>
      </c>
      <c r="F5">
        <v>850</v>
      </c>
    </row>
    <row r="6" spans="1:6">
      <c r="A6" s="1">
        <v>45945</v>
      </c>
      <c r="B6" s="2" t="s">
        <v>12</v>
      </c>
      <c r="C6">
        <v>-45.5</v>
      </c>
      <c r="D6" s="1">
        <v>45947</v>
      </c>
      <c r="E6" s="2" t="s">
        <v>13</v>
      </c>
      <c r="F6">
        <v>-45.5</v>
      </c>
    </row>
    <row r="7" spans="1:6">
      <c r="A7" s="1"/>
      <c r="B7" s="2"/>
      <c r="D7" s="1">
        <v>45961</v>
      </c>
      <c r="E7" s="2" t="s">
        <v>14</v>
      </c>
      <c r="F7">
        <v>-25</v>
      </c>
    </row>
    <row r="8" spans="1:6">
      <c r="A8" s="1">
        <v>45961</v>
      </c>
      <c r="B8" s="2" t="s">
        <v>15</v>
      </c>
      <c r="C8">
        <v>1500</v>
      </c>
      <c r="D8" s="1"/>
      <c r="E8" s="2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285A-48D4-439B-94D5-1C5C17F48815}">
  <dimension ref="A1:C7"/>
  <sheetViews>
    <sheetView workbookViewId="0">
      <selection activeCell="K30" sqref="K30"/>
    </sheetView>
  </sheetViews>
  <sheetFormatPr defaultRowHeight="15"/>
  <cols>
    <col min="1" max="1" width="10.42578125" bestFit="1" customWidth="1"/>
    <col min="2" max="2" width="16.7109375" bestFit="1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45932</v>
      </c>
      <c r="B2" s="2" t="s">
        <v>6</v>
      </c>
      <c r="C2">
        <v>5000</v>
      </c>
    </row>
    <row r="3" spans="1:3">
      <c r="A3" s="1">
        <v>45935</v>
      </c>
      <c r="B3" s="2" t="s">
        <v>8</v>
      </c>
      <c r="C3">
        <v>-150.25</v>
      </c>
    </row>
    <row r="4" spans="1:3">
      <c r="A4" s="1">
        <v>45935</v>
      </c>
      <c r="B4" s="2" t="s">
        <v>10</v>
      </c>
      <c r="C4">
        <v>-1200</v>
      </c>
    </row>
    <row r="5" spans="1:3">
      <c r="A5" s="1">
        <v>45936</v>
      </c>
      <c r="B5" s="2" t="s">
        <v>11</v>
      </c>
      <c r="C5">
        <v>850</v>
      </c>
    </row>
    <row r="6" spans="1:3">
      <c r="A6" s="1">
        <v>45947</v>
      </c>
      <c r="B6" s="2" t="s">
        <v>13</v>
      </c>
      <c r="C6">
        <v>-45.5</v>
      </c>
    </row>
    <row r="7" spans="1:3">
      <c r="A7" s="1">
        <v>45961</v>
      </c>
      <c r="B7" s="2" t="s">
        <v>14</v>
      </c>
      <c r="C7">
        <v>-25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7AE-2CF6-4E38-8A91-0E97087CB38A}">
  <dimension ref="A1:C7"/>
  <sheetViews>
    <sheetView workbookViewId="0">
      <selection activeCell="K22" sqref="K22"/>
    </sheetView>
  </sheetViews>
  <sheetFormatPr defaultRowHeight="15"/>
  <cols>
    <col min="1" max="1" width="10.42578125" bestFit="1" customWidth="1"/>
    <col min="2" max="2" width="18" bestFit="1" customWidth="1"/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45931</v>
      </c>
      <c r="B2" s="2" t="s">
        <v>5</v>
      </c>
      <c r="C2">
        <v>5000</v>
      </c>
    </row>
    <row r="3" spans="1:3">
      <c r="A3" s="1">
        <v>45933</v>
      </c>
      <c r="B3" s="2" t="s">
        <v>7</v>
      </c>
      <c r="C3">
        <v>-150.25</v>
      </c>
    </row>
    <row r="4" spans="1:3">
      <c r="A4" s="1">
        <v>45934</v>
      </c>
      <c r="B4" s="2" t="s">
        <v>9</v>
      </c>
      <c r="C4">
        <v>-1200</v>
      </c>
    </row>
    <row r="5" spans="1:3">
      <c r="A5" s="1">
        <v>45935</v>
      </c>
      <c r="B5" s="2" t="s">
        <v>11</v>
      </c>
      <c r="C5">
        <v>850</v>
      </c>
    </row>
    <row r="6" spans="1:3">
      <c r="A6" s="1">
        <v>45945</v>
      </c>
      <c r="B6" s="2" t="s">
        <v>12</v>
      </c>
      <c r="C6">
        <v>-45.5</v>
      </c>
    </row>
    <row r="7" spans="1:3">
      <c r="A7" s="1">
        <v>45961</v>
      </c>
      <c r="B7" s="2" t="s">
        <v>15</v>
      </c>
      <c r="C7">
        <v>1500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AE18-DC0A-4B0D-8ADB-476D8E49D661}">
  <dimension ref="A1:E14"/>
  <sheetViews>
    <sheetView tabSelected="1" workbookViewId="0">
      <selection activeCell="B13" sqref="B13"/>
    </sheetView>
  </sheetViews>
  <sheetFormatPr defaultColWidth="37.28515625" defaultRowHeight="15"/>
  <cols>
    <col min="1" max="1" width="37.28515625" style="4"/>
    <col min="2" max="2" width="66.28515625" style="4" bestFit="1" customWidth="1"/>
    <col min="3" max="3" width="21.5703125" style="4" bestFit="1" customWidth="1"/>
    <col min="4" max="4" width="12.140625" style="4" bestFit="1" customWidth="1"/>
    <col min="5" max="16384" width="37.28515625" style="4"/>
  </cols>
  <sheetData>
    <row r="1" spans="1:5">
      <c r="A1" s="3" t="s">
        <v>16</v>
      </c>
      <c r="C1"/>
      <c r="D1"/>
      <c r="E1" s="7" t="e">
        <f>SUM(#REF!)</f>
        <v>#REF!</v>
      </c>
    </row>
    <row r="2" spans="1:5">
      <c r="A2" s="3"/>
      <c r="C2"/>
      <c r="D2"/>
      <c r="E2" s="7"/>
    </row>
    <row r="3" spans="1:5">
      <c r="A3" s="3" t="s">
        <v>17</v>
      </c>
      <c r="B3">
        <f>SUM(GL_data[Amount])</f>
        <v>5954.25</v>
      </c>
      <c r="C3"/>
      <c r="D3"/>
    </row>
    <row r="4" spans="1:5">
      <c r="A4" s="3"/>
      <c r="B4"/>
      <c r="C4"/>
      <c r="D4"/>
    </row>
    <row r="5" spans="1:5">
      <c r="A5" s="3" t="s">
        <v>18</v>
      </c>
      <c r="B5">
        <f>SUM(Bank_data[Amount])</f>
        <v>4429.25</v>
      </c>
      <c r="C5"/>
      <c r="D5"/>
    </row>
    <row r="6" spans="1:5">
      <c r="A6" s="6" t="s">
        <v>20</v>
      </c>
      <c r="B6">
        <f>SUMIFS(Rec_Detail[Bank_data.Amount], Rec_Detail[GL_data.Amount], "")</f>
        <v>-25</v>
      </c>
      <c r="C6"/>
      <c r="D6"/>
    </row>
    <row r="7" spans="1:5">
      <c r="A7" s="6"/>
      <c r="B7"/>
      <c r="C7"/>
      <c r="D7"/>
    </row>
    <row r="8" spans="1:5">
      <c r="A8" s="6" t="s">
        <v>21</v>
      </c>
      <c r="B8">
        <f>SUMIFS(Rec_Detail[GL_data.Amount], Rec_Detail[Bank_data.Amount], "")</f>
        <v>1500</v>
      </c>
      <c r="C8"/>
      <c r="D8"/>
    </row>
    <row r="9" spans="1:5">
      <c r="A9" s="6"/>
      <c r="B9" s="8"/>
      <c r="C9"/>
      <c r="D9"/>
    </row>
    <row r="10" spans="1:5" ht="15.75" customHeight="1">
      <c r="A10" s="3" t="s">
        <v>19</v>
      </c>
      <c r="B10">
        <f>B5-B6+B8</f>
        <v>5954.25</v>
      </c>
      <c r="C10"/>
      <c r="D10"/>
    </row>
    <row r="11" spans="1:5" ht="15.75" customHeight="1">
      <c r="A11" s="3"/>
      <c r="B11"/>
      <c r="C11"/>
      <c r="D11"/>
    </row>
    <row r="12" spans="1:5">
      <c r="A12" s="3" t="s">
        <v>22</v>
      </c>
      <c r="B12">
        <f>B3-B10</f>
        <v>0</v>
      </c>
      <c r="C12"/>
      <c r="D12"/>
    </row>
    <row r="14" spans="1:5">
      <c r="E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64159-11E5-4782-861B-F62B05297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Rec_detail</vt:lpstr>
      <vt:lpstr>Bank_data</vt:lpstr>
      <vt:lpstr>GL_data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Narendra Chaudhari</dc:creator>
  <cp:lastModifiedBy>Jayant Narendra Chaudhari</cp:lastModifiedBy>
  <dcterms:created xsi:type="dcterms:W3CDTF">2025-10-27T17:53:37Z</dcterms:created>
  <dcterms:modified xsi:type="dcterms:W3CDTF">2025-10-27T19:41:13Z</dcterms:modified>
</cp:coreProperties>
</file>